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haticloud.sharepoint.com/sites/CapacitaDashboards/Documentos Partilhados/Capacita Dashboards/01 - Dash Operações/"/>
    </mc:Choice>
  </mc:AlternateContent>
  <xr:revisionPtr revIDLastSave="1362" documentId="8_{EFF41F4D-E6FF-4A4C-BD03-FD082E86E91B}" xr6:coauthVersionLast="47" xr6:coauthVersionMax="47" xr10:uidLastSave="{D0642F83-9A1E-4CD6-94EF-78DEDB3DC7DC}"/>
  <bookViews>
    <workbookView xWindow="-19320" yWindow="795" windowWidth="19440" windowHeight="10440" tabRatio="668" activeTab="1" xr2:uid="{F30451E5-065D-4743-8751-04CF10027DF4}"/>
  </bookViews>
  <sheets>
    <sheet name="Bases" sheetId="1" r:id="rId1"/>
    <sheet name="RH ORIGINAL" sheetId="10" r:id="rId2"/>
    <sheet name="Classificação NR20 Bases" sheetId="8" r:id="rId3"/>
    <sheet name="Modais" sheetId="7" r:id="rId4"/>
    <sheet name="Tancagem" sheetId="5" r:id="rId5"/>
    <sheet name="Bases com jet" sheetId="11" r:id="rId6"/>
    <sheet name="Divisão Supply Chain" sheetId="9" r:id="rId7"/>
    <sheet name="Dados antigos" sheetId="12" r:id="rId8"/>
  </sheets>
  <definedNames>
    <definedName name="_xlnm._FilterDatabase" localSheetId="0">Bases!$B$1:$J$129</definedName>
    <definedName name="_xlnm._FilterDatabase" localSheetId="7" hidden="1">'Dados antigos'!$A$1:$B$155</definedName>
    <definedName name="_xlnm._FilterDatabase" localSheetId="6" hidden="1">'Divisão Supply Chain'!$A$1:$J$1561</definedName>
    <definedName name="_xlnm._FilterDatabase" localSheetId="3" hidden="1">Modais!$A$1:$M$69</definedName>
    <definedName name="_xlnm._FilterDatabase" localSheetId="1" hidden="1">'RH ORIGINAL'!$B$1:$B$124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2" i="11"/>
  <c r="C4" i="7"/>
  <c r="C10" i="7"/>
  <c r="C11" i="7"/>
  <c r="C14" i="7"/>
  <c r="C3" i="7"/>
  <c r="D15" i="7"/>
  <c r="D5" i="7"/>
  <c r="D17" i="7"/>
  <c r="D7" i="7"/>
  <c r="D6" i="7"/>
  <c r="D11" i="7"/>
  <c r="D16" i="7"/>
  <c r="D13" i="7"/>
  <c r="D8" i="7"/>
  <c r="D9" i="7"/>
  <c r="D10" i="7"/>
  <c r="D12" i="7"/>
  <c r="D2" i="7"/>
  <c r="D14" i="7"/>
  <c r="D18" i="7"/>
  <c r="D3" i="7"/>
  <c r="D4" i="7"/>
  <c r="C15" i="7"/>
  <c r="C5" i="7"/>
  <c r="C17" i="7"/>
  <c r="C7" i="7"/>
  <c r="C6" i="7"/>
  <c r="C16" i="7"/>
  <c r="C13" i="7"/>
  <c r="C8" i="7"/>
  <c r="C9" i="7"/>
  <c r="C12" i="7"/>
  <c r="C2" i="7"/>
  <c r="C18" i="7"/>
  <c r="I2" i="9"/>
  <c r="G2" i="9"/>
  <c r="H2" i="9"/>
  <c r="J2" i="9"/>
  <c r="O85" i="1" a="1"/>
  <c r="O85" i="1" s="1"/>
  <c r="P85" i="1"/>
  <c r="E5" i="8"/>
  <c r="E4" i="8"/>
  <c r="E3" i="8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Joyce Cristina de Oliveira</author>
    <author>Visagio</author>
  </authors>
  <commentList>
    <comment ref="A1" authorId="0" shapeId="0" xr:uid="{53325CF4-1087-4DC0-8E61-8C14CAAE93F5}">
      <text>
        <r>
          <rPr>
            <sz val="9"/>
            <color indexed="81"/>
            <rFont val="Segoe UI"/>
            <family val="2"/>
          </rPr>
          <t xml:space="preserve">Núcleo no qual o terminal faz parte.
</t>
        </r>
      </text>
    </comment>
    <comment ref="B1" authorId="1" shapeId="0" xr:uid="{012AD0B1-8BCC-421A-A6FC-AB4254CCD1E2}">
      <text>
        <r>
          <rPr>
            <sz val="9"/>
            <color indexed="81"/>
            <rFont val="Tahoma"/>
            <family val="2"/>
          </rPr>
          <t>Sigla de terminal.</t>
        </r>
      </text>
    </comment>
    <comment ref="C1" authorId="1" shapeId="0" xr:uid="{0AA83CB4-A2D5-4475-91D8-B0201F31B2F3}">
      <text>
        <r>
          <rPr>
            <sz val="9"/>
            <color indexed="81"/>
            <rFont val="Tahoma"/>
            <family val="2"/>
          </rPr>
          <t>Número do tanque ou empresa para quem o tanque é cedido ou utilizado.</t>
        </r>
      </text>
    </comment>
    <comment ref="D1" authorId="1" shapeId="0" xr:uid="{7DC3D8B5-B395-4F5A-84E0-64098DBC54DB}">
      <text>
        <r>
          <rPr>
            <sz val="9"/>
            <color indexed="81"/>
            <rFont val="Tahoma"/>
            <family val="2"/>
          </rPr>
          <t>Cluster do terminal para agrupar volumes das bases gêmeas como BCAX/BCEL.</t>
        </r>
      </text>
    </comment>
    <comment ref="E1" authorId="1" shapeId="0" xr:uid="{B8AE0B6A-1F5E-4DFB-AB76-34D2D9B278F8}">
      <text>
        <r>
          <rPr>
            <sz val="9"/>
            <color indexed="81"/>
            <rFont val="Tahoma"/>
            <family val="2"/>
          </rPr>
          <t>Selecionar o produto na lista para que o padrão seja mantido.</t>
        </r>
      </text>
    </comment>
    <comment ref="F1" authorId="1" shapeId="0" xr:uid="{BD2AB909-CBDA-409A-B912-809E61472915}">
      <text>
        <r>
          <rPr>
            <sz val="9"/>
            <color indexed="81"/>
            <rFont val="Tahoma"/>
            <family val="2"/>
          </rPr>
          <t>O código do produto será preenchido automaticamente.</t>
        </r>
      </text>
    </comment>
    <comment ref="H1" authorId="1" shapeId="0" xr:uid="{ABC82497-6C42-4B74-95E1-0114E00FFE2B}">
      <text>
        <r>
          <rPr>
            <sz val="9"/>
            <color indexed="81"/>
            <rFont val="Tahoma"/>
            <family val="2"/>
          </rPr>
          <t>Capacidade nominal total do tanque - Último ponto arqueado.</t>
        </r>
      </text>
    </comment>
    <comment ref="I1" authorId="1" shapeId="0" xr:uid="{4A4C1CF7-E8B2-4C20-8272-10CA9338DBB7}">
      <text>
        <r>
          <rPr>
            <sz val="9"/>
            <color indexed="81"/>
            <rFont val="Tahoma"/>
            <family val="2"/>
          </rPr>
          <t>Capacidade Operacional total do tanque.
Considerando a altura de segurança e já descontando o lastro (capacidade útil de comercialização)</t>
        </r>
      </text>
    </comment>
    <comment ref="J1" authorId="1" shapeId="0" xr:uid="{8C53B523-123F-4CAA-9D45-24EA49F50BF8}">
      <text>
        <r>
          <rPr>
            <sz val="9"/>
            <color indexed="81"/>
            <rFont val="Tahoma"/>
            <family val="2"/>
          </rPr>
          <t>Capacidade operacional que a Raizen usa do tanque.</t>
        </r>
      </text>
    </comment>
    <comment ref="K1" authorId="1" shapeId="0" xr:uid="{CF8467C9-B1DE-4578-B85D-521CD0879EE5}">
      <text>
        <r>
          <rPr>
            <sz val="9"/>
            <color indexed="81"/>
            <rFont val="Tahoma"/>
            <family val="2"/>
          </rPr>
          <t>Lastro total do tanque.</t>
        </r>
      </text>
    </comment>
    <comment ref="L1" authorId="1" shapeId="0" xr:uid="{39229B5A-761F-439E-A515-95B402D1BF63}">
      <text>
        <r>
          <rPr>
            <sz val="9"/>
            <color indexed="81"/>
            <rFont val="Tahoma"/>
            <family val="2"/>
          </rPr>
          <t>Lastro pertencente a Raizen.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<sst xmlns="http://schemas.openxmlformats.org/spreadsheetml/2006/main" count="26286" uniqueCount="5751">
  <si>
    <t>CIDADE</t>
  </si>
  <si>
    <t>SIGLA</t>
  </si>
  <si>
    <t>NÚCLEO</t>
  </si>
  <si>
    <t>INSTALAÇÕES</t>
  </si>
  <si>
    <t>CLASSE</t>
  </si>
  <si>
    <t>ESTADO</t>
  </si>
  <si>
    <t>SIGLA UF</t>
  </si>
  <si>
    <t>LAT</t>
  </si>
  <si>
    <t>LONG</t>
  </si>
  <si>
    <t>SALVADOR</t>
  </si>
  <si>
    <t>ABAH</t>
  </si>
  <si>
    <t>AP. SALVADOR</t>
  </si>
  <si>
    <t>AVIAÇÃO</t>
  </si>
  <si>
    <t>NORTE/RJ</t>
  </si>
  <si>
    <t>AEROPORTO</t>
  </si>
  <si>
    <t>CLASSE I</t>
  </si>
  <si>
    <t>Bahia</t>
  </si>
  <si>
    <t>BA</t>
  </si>
  <si>
    <t>CURITIBA</t>
  </si>
  <si>
    <t>ABCH</t>
  </si>
  <si>
    <t>AP.BACACHERI</t>
  </si>
  <si>
    <t>SUL/CO</t>
  </si>
  <si>
    <t>Parana</t>
  </si>
  <si>
    <t>PR</t>
  </si>
  <si>
    <t>BRASÍLIA</t>
  </si>
  <si>
    <t>ABRA</t>
  </si>
  <si>
    <t>AP. BRASILIA</t>
  </si>
  <si>
    <t>Distrito Federal</t>
  </si>
  <si>
    <t>DF</t>
  </si>
  <si>
    <t>-</t>
  </si>
  <si>
    <t>CONFINS</t>
  </si>
  <si>
    <t>ACON</t>
  </si>
  <si>
    <t>AP. DE CONFINS</t>
  </si>
  <si>
    <t>Minas Gerais</t>
  </si>
  <si>
    <t>MG</t>
  </si>
  <si>
    <t>ACRT</t>
  </si>
  <si>
    <t>AP. CURITIBA</t>
  </si>
  <si>
    <t>FORTALEZA</t>
  </si>
  <si>
    <t>AFOR</t>
  </si>
  <si>
    <t>AP. FORTALEZA</t>
  </si>
  <si>
    <t>Ceara</t>
  </si>
  <si>
    <t>CE</t>
  </si>
  <si>
    <t>RIO DE JANEIRO</t>
  </si>
  <si>
    <t>AGAL</t>
  </si>
  <si>
    <t>AP. GALEÃO</t>
  </si>
  <si>
    <t>CLASSE II</t>
  </si>
  <si>
    <t>Rio de Janeiro</t>
  </si>
  <si>
    <t>RJ</t>
  </si>
  <si>
    <t>SÃO PAULO</t>
  </si>
  <si>
    <t>AGUA</t>
  </si>
  <si>
    <t>AP. GUARULHOS</t>
  </si>
  <si>
    <t>SP/MG</t>
  </si>
  <si>
    <t>Sao Paulo</t>
  </si>
  <si>
    <t>SP</t>
  </si>
  <si>
    <t>MANAUS</t>
  </si>
  <si>
    <t>AMAN</t>
  </si>
  <si>
    <t>AP. DE MANAUS</t>
  </si>
  <si>
    <t>Amazonas</t>
  </si>
  <si>
    <t>AM</t>
  </si>
  <si>
    <t>PORTO ALEGRE</t>
  </si>
  <si>
    <t>APOA</t>
  </si>
  <si>
    <t>AP. PORTO ALEG</t>
  </si>
  <si>
    <t>Rio Grande do Sul</t>
  </si>
  <si>
    <t>RS</t>
  </si>
  <si>
    <t>RECIFE</t>
  </si>
  <si>
    <t>AREC</t>
  </si>
  <si>
    <t>AP. DE RECIFE</t>
  </si>
  <si>
    <t>Pernambuco</t>
  </si>
  <si>
    <t>PE</t>
  </si>
  <si>
    <t>NATAL</t>
  </si>
  <si>
    <t>ASGA</t>
  </si>
  <si>
    <t>AP. DE NATAL</t>
  </si>
  <si>
    <t>Rio Grande do Norte</t>
  </si>
  <si>
    <t>RN</t>
  </si>
  <si>
    <t>SÃO GONÇALO DO AMARANTE</t>
  </si>
  <si>
    <t>AP. S GONÇ AMA</t>
  </si>
  <si>
    <t>ASPA</t>
  </si>
  <si>
    <t>AP. CONGONHAS</t>
  </si>
  <si>
    <t>CAMPINAS</t>
  </si>
  <si>
    <t>AVIR</t>
  </si>
  <si>
    <t>AP. VIRACOPOS</t>
  </si>
  <si>
    <t>ARAÇATUBA</t>
  </si>
  <si>
    <t>BARA</t>
  </si>
  <si>
    <t>Paulínia</t>
  </si>
  <si>
    <t>BASE</t>
  </si>
  <si>
    <t>BARRA BONITA</t>
  </si>
  <si>
    <t>CENTRO SUL</t>
  </si>
  <si>
    <t>ETANOL</t>
  </si>
  <si>
    <t>CLASSE III</t>
  </si>
  <si>
    <t>ARAUCÁRIA</t>
  </si>
  <si>
    <t>BAUR</t>
  </si>
  <si>
    <t>ARAUCARIA POOL</t>
  </si>
  <si>
    <t>Araucária</t>
  </si>
  <si>
    <t>SUL</t>
  </si>
  <si>
    <t>BARUERI</t>
  </si>
  <si>
    <t>BBAR</t>
  </si>
  <si>
    <t>BASE BARUERI</t>
  </si>
  <si>
    <t>São Paulo</t>
  </si>
  <si>
    <t>BAURU</t>
  </si>
  <si>
    <t>BBAU</t>
  </si>
  <si>
    <t>BASE DE BAURU</t>
  </si>
  <si>
    <t>BETIM</t>
  </si>
  <si>
    <t>BBET</t>
  </si>
  <si>
    <t>BASE DE BETIM</t>
  </si>
  <si>
    <t>CENTRO-OESTE</t>
  </si>
  <si>
    <t>Betim</t>
  </si>
  <si>
    <t>BBRA</t>
  </si>
  <si>
    <t>BASE BRASILIA</t>
  </si>
  <si>
    <t>CABEDELO</t>
  </si>
  <si>
    <t>BCAB</t>
  </si>
  <si>
    <t>BASE CABEDELO</t>
  </si>
  <si>
    <t>Madre de Deus</t>
  </si>
  <si>
    <t>NORTE/NORDESTE</t>
  </si>
  <si>
    <t>Paraiba</t>
  </si>
  <si>
    <t>PB</t>
  </si>
  <si>
    <t>CASCAVEL</t>
  </si>
  <si>
    <t>BCAV</t>
  </si>
  <si>
    <t>BASE CASCAVEL</t>
  </si>
  <si>
    <t>ADM</t>
  </si>
  <si>
    <t>BCAX</t>
  </si>
  <si>
    <t>BASE DE CAXIAS</t>
  </si>
  <si>
    <t>CUIABÁ</t>
  </si>
  <si>
    <t>BCBA</t>
  </si>
  <si>
    <t>BASE DE CUIABÁ</t>
  </si>
  <si>
    <t>Rondonópolis</t>
  </si>
  <si>
    <t>Mato Grosso</t>
  </si>
  <si>
    <t>MT</t>
  </si>
  <si>
    <t>BCEL</t>
  </si>
  <si>
    <t>C ELISEOS</t>
  </si>
  <si>
    <t>CAMPO GRANDE</t>
  </si>
  <si>
    <t>BASE CAMPO GRA</t>
  </si>
  <si>
    <t>BSCAMPO GRDE.2</t>
  </si>
  <si>
    <t>CAMPOS DOS GOYTACAZES</t>
  </si>
  <si>
    <t>BCPO</t>
  </si>
  <si>
    <t>C. GOYTACAZES</t>
  </si>
  <si>
    <t>CUBATÃO</t>
  </si>
  <si>
    <t>BASE CUBATÃO</t>
  </si>
  <si>
    <t>TEAS CUBATÃO</t>
  </si>
  <si>
    <t>BENTO DE ABREU</t>
  </si>
  <si>
    <t>BENALCOOL</t>
  </si>
  <si>
    <t>ESTEIO</t>
  </si>
  <si>
    <t>BEST</t>
  </si>
  <si>
    <t>BASE DE ESTEIO</t>
  </si>
  <si>
    <t>Esteio</t>
  </si>
  <si>
    <t>BFOR</t>
  </si>
  <si>
    <t>BASE MUCURIPE</t>
  </si>
  <si>
    <t>GOIÂNIA</t>
  </si>
  <si>
    <t>BGOI</t>
  </si>
  <si>
    <t>BASE GOIANIA</t>
  </si>
  <si>
    <t>Goias</t>
  </si>
  <si>
    <t>GO</t>
  </si>
  <si>
    <t>RIO GRANDE</t>
  </si>
  <si>
    <t>BGRD</t>
  </si>
  <si>
    <t>GUARULHOS</t>
  </si>
  <si>
    <t>BGRL</t>
  </si>
  <si>
    <t>GUARAPUAVA</t>
  </si>
  <si>
    <t>BGUA</t>
  </si>
  <si>
    <t>BASE GUARAPUAV</t>
  </si>
  <si>
    <t>GOVERNADOR VALADARES</t>
  </si>
  <si>
    <t>BGVA</t>
  </si>
  <si>
    <t>GOV. VALADARES</t>
  </si>
  <si>
    <t>IÇARA</t>
  </si>
  <si>
    <t>BICA</t>
  </si>
  <si>
    <t>BASE IÇARA</t>
  </si>
  <si>
    <t>Santa Catarina</t>
  </si>
  <si>
    <t>SC</t>
  </si>
  <si>
    <t>BIGUAÇU</t>
  </si>
  <si>
    <t>BIGU</t>
  </si>
  <si>
    <t>IJUÍ</t>
  </si>
  <si>
    <t>BIJI</t>
  </si>
  <si>
    <t>BASE IJUI</t>
  </si>
  <si>
    <t>BIP</t>
  </si>
  <si>
    <t>BASE IPIRANGA</t>
  </si>
  <si>
    <t>IRANI</t>
  </si>
  <si>
    <t>BIRA</t>
  </si>
  <si>
    <t>ITABUNA</t>
  </si>
  <si>
    <t>BITN</t>
  </si>
  <si>
    <t>BASE ITABUNA</t>
  </si>
  <si>
    <t>JARAGUÁ DO SUL</t>
  </si>
  <si>
    <t>BJAR</t>
  </si>
  <si>
    <t>BASE JARAGUÁ</t>
  </si>
  <si>
    <t>JEQUIÉ</t>
  </si>
  <si>
    <t>BJEQ</t>
  </si>
  <si>
    <t>BASE DE JEQUIÉ</t>
  </si>
  <si>
    <t>SÃO JOSÉ DOS CAMPOS</t>
  </si>
  <si>
    <t>BJOC</t>
  </si>
  <si>
    <t>BASE SJ  CAMPO</t>
  </si>
  <si>
    <t>BASE SJ CAMPO</t>
  </si>
  <si>
    <t>JUAZEIRO</t>
  </si>
  <si>
    <t>BJZR</t>
  </si>
  <si>
    <t>LARANJEIRAS</t>
  </si>
  <si>
    <t>BLAR</t>
  </si>
  <si>
    <t>Sergipe</t>
  </si>
  <si>
    <t>SE</t>
  </si>
  <si>
    <t>LONDRINA</t>
  </si>
  <si>
    <t>BLDN</t>
  </si>
  <si>
    <t>BLGE</t>
  </si>
  <si>
    <t>MACEIÓ</t>
  </si>
  <si>
    <t>BMAC</t>
  </si>
  <si>
    <t>BASE DE MACEIÓ</t>
  </si>
  <si>
    <t>Alagoas</t>
  </si>
  <si>
    <t>AL</t>
  </si>
  <si>
    <t>MADRE DE DEUS</t>
  </si>
  <si>
    <t>BMAD</t>
  </si>
  <si>
    <t>BASE MADRE DEU</t>
  </si>
  <si>
    <t>MARINGÁ</t>
  </si>
  <si>
    <t>BMAR</t>
  </si>
  <si>
    <t>BASE MARINGÁ</t>
  </si>
  <si>
    <t>MONTES CLAROS</t>
  </si>
  <si>
    <t>BMCL</t>
  </si>
  <si>
    <t>BNAT</t>
  </si>
  <si>
    <t>OURINHOS</t>
  </si>
  <si>
    <t>BOUR</t>
  </si>
  <si>
    <t>BASE OURINHOS</t>
  </si>
  <si>
    <t>PAULÍNIA</t>
  </si>
  <si>
    <t>BPA</t>
  </si>
  <si>
    <t>BASE PAULINIA</t>
  </si>
  <si>
    <t>PASSO FUNDO</t>
  </si>
  <si>
    <t>BPFU</t>
  </si>
  <si>
    <t>PORTO NACIONAL</t>
  </si>
  <si>
    <t>BPNA</t>
  </si>
  <si>
    <t>São Luis</t>
  </si>
  <si>
    <t>Tocantins</t>
  </si>
  <si>
    <t>TO</t>
  </si>
  <si>
    <t>PRESIDENTE PRUDENTE</t>
  </si>
  <si>
    <t>BPPR</t>
  </si>
  <si>
    <t>BASE PRES. PRU</t>
  </si>
  <si>
    <t>BRIA</t>
  </si>
  <si>
    <t>BASE ARAUCARIA</t>
  </si>
  <si>
    <t>RIBEIRÃO PRETO</t>
  </si>
  <si>
    <t>BRIB</t>
  </si>
  <si>
    <t>BASE RIB PRETO</t>
  </si>
  <si>
    <t>Ribeirão Preto</t>
  </si>
  <si>
    <t>RONDONÓPOLIS</t>
  </si>
  <si>
    <t>BRON</t>
  </si>
  <si>
    <t>BSRONDONOPOLIS</t>
  </si>
  <si>
    <t>SÃO JOSÉ DO RIO PRETO</t>
  </si>
  <si>
    <t>BRPR</t>
  </si>
  <si>
    <t>BASE SJ RIO PR</t>
  </si>
  <si>
    <t>MARABÁ</t>
  </si>
  <si>
    <t>BSAB</t>
  </si>
  <si>
    <t>BASE DE MARABÁ</t>
  </si>
  <si>
    <t>Para</t>
  </si>
  <si>
    <t>PA</t>
  </si>
  <si>
    <t>AÇAILÂNDIA</t>
  </si>
  <si>
    <t>BSCI</t>
  </si>
  <si>
    <t>BASE AÇAILÂNDI</t>
  </si>
  <si>
    <t>Maranhao</t>
  </si>
  <si>
    <t>MA</t>
  </si>
  <si>
    <t>SANTARÉM</t>
  </si>
  <si>
    <t>BSEN</t>
  </si>
  <si>
    <t>BASE SANTARÉM</t>
  </si>
  <si>
    <t>Manaus</t>
  </si>
  <si>
    <t>BELÉM</t>
  </si>
  <si>
    <t>BSLE</t>
  </si>
  <si>
    <t>BASE DE BELÉM</t>
  </si>
  <si>
    <t>SÃO LUÍS</t>
  </si>
  <si>
    <t>BSLU</t>
  </si>
  <si>
    <t>BASE SÃO LUIS</t>
  </si>
  <si>
    <t>HOME OFFICE</t>
  </si>
  <si>
    <t>BSMA</t>
  </si>
  <si>
    <t>BASE DE MANAUS</t>
  </si>
  <si>
    <t>ITAITUBA</t>
  </si>
  <si>
    <t>BSMI</t>
  </si>
  <si>
    <t>MIRITITUBA</t>
  </si>
  <si>
    <t>SINOP</t>
  </si>
  <si>
    <t>BSNP</t>
  </si>
  <si>
    <t>PORTO VELHO</t>
  </si>
  <si>
    <t>BSPO</t>
  </si>
  <si>
    <t>BASE DE PORTO</t>
  </si>
  <si>
    <t>Rondonia</t>
  </si>
  <si>
    <t>RO</t>
  </si>
  <si>
    <t>TERESINA</t>
  </si>
  <si>
    <t>BSTE</t>
  </si>
  <si>
    <t>BASE TERESINA</t>
  </si>
  <si>
    <t>Piaui</t>
  </si>
  <si>
    <t>PI</t>
  </si>
  <si>
    <t>BSTU</t>
  </si>
  <si>
    <t>BASE ITAITUBA</t>
  </si>
  <si>
    <t>Cabo de Santo agostinho</t>
  </si>
  <si>
    <t>BSUA</t>
  </si>
  <si>
    <t>BASE DE SUAPE</t>
  </si>
  <si>
    <t>ITAJAÍ</t>
  </si>
  <si>
    <t>BTAJ</t>
  </si>
  <si>
    <t>BASE ITAJAÍ</t>
  </si>
  <si>
    <t>ALTO TAQUARI</t>
  </si>
  <si>
    <t>BTAQ</t>
  </si>
  <si>
    <t>UBERABA</t>
  </si>
  <si>
    <t>BUBB</t>
  </si>
  <si>
    <t>UBERLÂNDIA</t>
  </si>
  <si>
    <t>BUBP</t>
  </si>
  <si>
    <t>BASE UBERLÂNDI</t>
  </si>
  <si>
    <t>VITÓRIA</t>
  </si>
  <si>
    <t>BVIT</t>
  </si>
  <si>
    <t>BASE VITÓRIA</t>
  </si>
  <si>
    <t>Espirito Santo</t>
  </si>
  <si>
    <t>ES</t>
  </si>
  <si>
    <t>CAARAPÓ</t>
  </si>
  <si>
    <t>CAARAPO</t>
  </si>
  <si>
    <t>CENTRO OESTE</t>
  </si>
  <si>
    <t>Mato Grosso do Sul</t>
  </si>
  <si>
    <t>MS</t>
  </si>
  <si>
    <t>COE</t>
  </si>
  <si>
    <t>HOMEOFFICE</t>
  </si>
  <si>
    <t>COLÔMBIA</t>
  </si>
  <si>
    <t>CONTINENTAL</t>
  </si>
  <si>
    <t>NORTE</t>
  </si>
  <si>
    <t>TELETRABALHO</t>
  </si>
  <si>
    <t>JATAÍ</t>
  </si>
  <si>
    <t>JATAI</t>
  </si>
  <si>
    <t>LAGOA DA PRATA</t>
  </si>
  <si>
    <t>LEME</t>
  </si>
  <si>
    <t>BASE LEM</t>
  </si>
  <si>
    <t>MORRO AGUDO</t>
  </si>
  <si>
    <t>MB</t>
  </si>
  <si>
    <t>MB/MORROAGUDO</t>
  </si>
  <si>
    <t>BROTAS</t>
  </si>
  <si>
    <t>PARAÍSO</t>
  </si>
  <si>
    <t>JAU</t>
  </si>
  <si>
    <t>RIO BRILHANTE</t>
  </si>
  <si>
    <t>PASSATEMPO</t>
  </si>
  <si>
    <t>BOCAINA</t>
  </si>
  <si>
    <t>SANTA CÂNDIDA</t>
  </si>
  <si>
    <t>SERTÃOZINHO</t>
  </si>
  <si>
    <t>SANTA ELISA</t>
  </si>
  <si>
    <t>SEDE RJ</t>
  </si>
  <si>
    <t>ESCRITÓRIO RJ</t>
  </si>
  <si>
    <t>SEDE SP</t>
  </si>
  <si>
    <t>ESCRITÓRIO SP</t>
  </si>
  <si>
    <t>ARARAQUARA</t>
  </si>
  <si>
    <t>UARA</t>
  </si>
  <si>
    <t>UBAR</t>
  </si>
  <si>
    <t>BARRA</t>
  </si>
  <si>
    <t>CAPIVARI</t>
  </si>
  <si>
    <t>UBOM</t>
  </si>
  <si>
    <t>BOM RETIRO</t>
  </si>
  <si>
    <t>PIRACICABA</t>
  </si>
  <si>
    <t>GUARIBA</t>
  </si>
  <si>
    <t>UBON</t>
  </si>
  <si>
    <t>BONFIM</t>
  </si>
  <si>
    <t>UCAR</t>
  </si>
  <si>
    <t>UCOP</t>
  </si>
  <si>
    <t>COSTA PINTO</t>
  </si>
  <si>
    <t>UDES</t>
  </si>
  <si>
    <t>DESTIVALE</t>
  </si>
  <si>
    <t>JAÚ</t>
  </si>
  <si>
    <t>UDIA</t>
  </si>
  <si>
    <t>DIAMANTE</t>
  </si>
  <si>
    <t>ANDRADINA</t>
  </si>
  <si>
    <t>UGAS</t>
  </si>
  <si>
    <t>GASA</t>
  </si>
  <si>
    <t>IPAUSSU</t>
  </si>
  <si>
    <t>UIPA</t>
  </si>
  <si>
    <t>ASSIS</t>
  </si>
  <si>
    <t>IGARAPAVA</t>
  </si>
  <si>
    <t>UJUN</t>
  </si>
  <si>
    <t>JUNQUEIRA</t>
  </si>
  <si>
    <t>MARACAÍ</t>
  </si>
  <si>
    <t>UMAR</t>
  </si>
  <si>
    <t>MIRANDÓPOLIS</t>
  </si>
  <si>
    <t>UMUN</t>
  </si>
  <si>
    <t>MUNDIAL</t>
  </si>
  <si>
    <t>VALPARAÍSO</t>
  </si>
  <si>
    <t>UNIV</t>
  </si>
  <si>
    <t>UNIVALEM</t>
  </si>
  <si>
    <t>PARAGUAÇU PAULISTA</t>
  </si>
  <si>
    <t>UPAR</t>
  </si>
  <si>
    <t>DESTILARIA PAR</t>
  </si>
  <si>
    <t>RAFARD</t>
  </si>
  <si>
    <t>URAF</t>
  </si>
  <si>
    <t>ELIAS FAUSTO</t>
  </si>
  <si>
    <t>USAF</t>
  </si>
  <si>
    <t>SÃO FRANCISCO</t>
  </si>
  <si>
    <t>RIO DAS PEDRAS</t>
  </si>
  <si>
    <t>USAN</t>
  </si>
  <si>
    <t>SANTA HELENA</t>
  </si>
  <si>
    <t>IBATÉ</t>
  </si>
  <si>
    <t>USER</t>
  </si>
  <si>
    <t>SERRA</t>
  </si>
  <si>
    <t>TARUMÃ</t>
  </si>
  <si>
    <t>UTAR</t>
  </si>
  <si>
    <t>VALE ROSARIO</t>
  </si>
  <si>
    <t>ASDU</t>
  </si>
  <si>
    <t>AP. SANTOS DUM</t>
  </si>
  <si>
    <t>GERENCIA</t>
  </si>
  <si>
    <t>UVAR</t>
  </si>
  <si>
    <t>BCGD</t>
  </si>
  <si>
    <t>BCBT</t>
  </si>
  <si>
    <t>Aeroporto de Salvador</t>
  </si>
  <si>
    <t>Aeroporto Bacacheri</t>
  </si>
  <si>
    <t>Aeroporto de Brasilia</t>
  </si>
  <si>
    <t>Aeroporto de Confins</t>
  </si>
  <si>
    <t>Aeroporto de Curitiba</t>
  </si>
  <si>
    <t>Aeroporto de Fortaleza</t>
  </si>
  <si>
    <t>Aeroporto Galeão</t>
  </si>
  <si>
    <t>Aeroporto de Guarulhos</t>
  </si>
  <si>
    <t>Aeroporto de Manaus</t>
  </si>
  <si>
    <t>Aeroporto de Porto Alegre</t>
  </si>
  <si>
    <t>Aeroporto de Recife</t>
  </si>
  <si>
    <t>Aeroporto de Natal</t>
  </si>
  <si>
    <t>Aeroporto de Congonhas</t>
  </si>
  <si>
    <t>Aeroporto de Viracopos</t>
  </si>
  <si>
    <t>Araçatuba</t>
  </si>
  <si>
    <t>Barra Bonita</t>
  </si>
  <si>
    <t>Araucaria - Pool</t>
  </si>
  <si>
    <t>Base de Barueri</t>
  </si>
  <si>
    <t>Base de Bauru</t>
  </si>
  <si>
    <t>Base de Betim</t>
  </si>
  <si>
    <t>Base de Brasilia</t>
  </si>
  <si>
    <t>Base de Cabedelo</t>
  </si>
  <si>
    <t>Base Cascavel</t>
  </si>
  <si>
    <t>Base de Caxias</t>
  </si>
  <si>
    <t>Base de Cuiabá</t>
  </si>
  <si>
    <t>C. Eliseos</t>
  </si>
  <si>
    <t>Base Campo Grde 2</t>
  </si>
  <si>
    <t>Base Campos dos Goytacazes</t>
  </si>
  <si>
    <t>Base de Cubatão</t>
  </si>
  <si>
    <t>Benalcool</t>
  </si>
  <si>
    <t>Base de Esteio</t>
  </si>
  <si>
    <t>Base de Mucuripe</t>
  </si>
  <si>
    <t>Base de Goiania</t>
  </si>
  <si>
    <t>Rio Grande</t>
  </si>
  <si>
    <t>Guarulhos</t>
  </si>
  <si>
    <t>Base Guarapuava</t>
  </si>
  <si>
    <t>Governador Valadares</t>
  </si>
  <si>
    <t>Base Içara</t>
  </si>
  <si>
    <t>Base Biguaçú</t>
  </si>
  <si>
    <t>Base de Ijuí</t>
  </si>
  <si>
    <t>Base de Ipiranga</t>
  </si>
  <si>
    <t>Base Irani</t>
  </si>
  <si>
    <t>Base de Itabuna</t>
  </si>
  <si>
    <t>Base Jaraguá do Sul</t>
  </si>
  <si>
    <t>Base de Jequié</t>
  </si>
  <si>
    <t>Base de São José dos Campos</t>
  </si>
  <si>
    <t>Base Juazeiro</t>
  </si>
  <si>
    <t>Laranjeiras</t>
  </si>
  <si>
    <t>Londrina</t>
  </si>
  <si>
    <t>Base de Maceió</t>
  </si>
  <si>
    <t>Base de Madre de Deus</t>
  </si>
  <si>
    <t>Base de Maringá</t>
  </si>
  <si>
    <t>Montes Claros</t>
  </si>
  <si>
    <t>Natal</t>
  </si>
  <si>
    <t>Base de Ourinhos</t>
  </si>
  <si>
    <t>Base de Paulinia</t>
  </si>
  <si>
    <t>Passo Fundo</t>
  </si>
  <si>
    <t>Base Porto Nacional</t>
  </si>
  <si>
    <t>Base de Presidente Prudente</t>
  </si>
  <si>
    <t>Base de Araucaria</t>
  </si>
  <si>
    <t>Base de Ribeirão Preto</t>
  </si>
  <si>
    <t>Base Rondonópolis</t>
  </si>
  <si>
    <t>Base São José do Rio Preto</t>
  </si>
  <si>
    <t>Base de Marabá</t>
  </si>
  <si>
    <t>Base de Açailândia</t>
  </si>
  <si>
    <t>Base de Santarém</t>
  </si>
  <si>
    <t>Base de Belém</t>
  </si>
  <si>
    <t>Base de São Luis</t>
  </si>
  <si>
    <t>Base de Manaus</t>
  </si>
  <si>
    <t>Base Miritituba</t>
  </si>
  <si>
    <t>Base de Porto Velho</t>
  </si>
  <si>
    <t>Base de Teresina</t>
  </si>
  <si>
    <t>Base de Itaituba</t>
  </si>
  <si>
    <t>Base de Suape</t>
  </si>
  <si>
    <t>Base Itajaí</t>
  </si>
  <si>
    <t>Alto Taquari</t>
  </si>
  <si>
    <t>Uberaba</t>
  </si>
  <si>
    <t>Base de Uberlândia</t>
  </si>
  <si>
    <t>Base de Vitória</t>
  </si>
  <si>
    <t>Caarapó</t>
  </si>
  <si>
    <t>Continental</t>
  </si>
  <si>
    <t>Jataí</t>
  </si>
  <si>
    <t>Lagoa Da Prata</t>
  </si>
  <si>
    <t>Leme</t>
  </si>
  <si>
    <t>MB – Morro Agudo</t>
  </si>
  <si>
    <t>Paraíso</t>
  </si>
  <si>
    <t>Passatempo</t>
  </si>
  <si>
    <t>Santa Cândida</t>
  </si>
  <si>
    <t>Santa Elisa</t>
  </si>
  <si>
    <t>Escritório - Sede</t>
  </si>
  <si>
    <t>Araraquara</t>
  </si>
  <si>
    <t>Bom Retiro</t>
  </si>
  <si>
    <t>Bonfim</t>
  </si>
  <si>
    <t>Barra Costa Pinto</t>
  </si>
  <si>
    <t>Destivale</t>
  </si>
  <si>
    <t>Gasa</t>
  </si>
  <si>
    <t>Ipaussu</t>
  </si>
  <si>
    <t>Barra Junqueira</t>
  </si>
  <si>
    <t>Maracaí</t>
  </si>
  <si>
    <t>Barra Mundial</t>
  </si>
  <si>
    <t>Univalem</t>
  </si>
  <si>
    <t>Paraguaçu Paulista</t>
  </si>
  <si>
    <t>Barra Rafard</t>
  </si>
  <si>
    <t>Barra São Francisco</t>
  </si>
  <si>
    <t>Barra Santa Helena</t>
  </si>
  <si>
    <t>Barra Serra</t>
  </si>
  <si>
    <t>Tarumã</t>
  </si>
  <si>
    <t>Vale do Rosário</t>
  </si>
  <si>
    <t>Aeroporto Santos Dumont</t>
  </si>
  <si>
    <t>BASE UR</t>
  </si>
  <si>
    <t>Base RH</t>
  </si>
  <si>
    <t>Barra Diamante</t>
  </si>
  <si>
    <t>RH</t>
  </si>
  <si>
    <t>Base</t>
  </si>
  <si>
    <t>NUCLEO</t>
  </si>
  <si>
    <t>UF</t>
  </si>
  <si>
    <t>BELO HORIZONTE</t>
  </si>
  <si>
    <t>Centro</t>
  </si>
  <si>
    <t>São Paulo Interior</t>
  </si>
  <si>
    <t>Sul</t>
  </si>
  <si>
    <t>Florianópolis</t>
  </si>
  <si>
    <t>Campo Grande</t>
  </si>
  <si>
    <t>Rio</t>
  </si>
  <si>
    <t>Campos dos Goytacazes</t>
  </si>
  <si>
    <t>Cascavel</t>
  </si>
  <si>
    <t>São Luís</t>
  </si>
  <si>
    <t>Norte</t>
  </si>
  <si>
    <t>Açailândia</t>
  </si>
  <si>
    <t>São Paulo Capital</t>
  </si>
  <si>
    <t>Barueri</t>
  </si>
  <si>
    <t>Bauru</t>
  </si>
  <si>
    <t>Belém</t>
  </si>
  <si>
    <t>Brasília</t>
  </si>
  <si>
    <t>Cabedelo</t>
  </si>
  <si>
    <t>Cubatão</t>
  </si>
  <si>
    <t>adm</t>
  </si>
  <si>
    <t>Cuiabá</t>
  </si>
  <si>
    <t>Goiânia</t>
  </si>
  <si>
    <t>Ijuí</t>
  </si>
  <si>
    <t>Itabuna</t>
  </si>
  <si>
    <t>Itaituba</t>
  </si>
  <si>
    <t>Jequié</t>
  </si>
  <si>
    <t>Maceió</t>
  </si>
  <si>
    <t>Marabá</t>
  </si>
  <si>
    <t>Maringá</t>
  </si>
  <si>
    <t>Fortaleza</t>
  </si>
  <si>
    <t>Ourinhos</t>
  </si>
  <si>
    <t>Porto Velho</t>
  </si>
  <si>
    <t>Presidente Prudente</t>
  </si>
  <si>
    <t>Pool Ribeirão</t>
  </si>
  <si>
    <t>Santarém</t>
  </si>
  <si>
    <t>São José dos Campos</t>
  </si>
  <si>
    <t>Cabo de Santo Agostinho</t>
  </si>
  <si>
    <t>Teresina</t>
  </si>
  <si>
    <t>Uberlândia</t>
  </si>
  <si>
    <t>Vitória</t>
  </si>
  <si>
    <t>Guarapuava</t>
  </si>
  <si>
    <t>Içara</t>
  </si>
  <si>
    <t>Irani</t>
  </si>
  <si>
    <t>Itajaí</t>
  </si>
  <si>
    <t>Jaraguá do Sul</t>
  </si>
  <si>
    <t>Juazeiro</t>
  </si>
  <si>
    <t>Porto Nacional</t>
  </si>
  <si>
    <t>São José do Rio Preto</t>
  </si>
  <si>
    <t>Guamaré</t>
  </si>
  <si>
    <t>Rio Brilhante</t>
  </si>
  <si>
    <t>PARAGUAÇU</t>
  </si>
  <si>
    <t>Núcleo</t>
  </si>
  <si>
    <t>Tanque</t>
  </si>
  <si>
    <t>Cluster</t>
  </si>
  <si>
    <t>Produto</t>
  </si>
  <si>
    <t>Código Produto</t>
  </si>
  <si>
    <t>Tipo Tanque</t>
  </si>
  <si>
    <t>Nominal</t>
  </si>
  <si>
    <t>TOTAL</t>
  </si>
  <si>
    <t>RAIZEN</t>
  </si>
  <si>
    <t>TOTAL2</t>
  </si>
  <si>
    <t>RAIZEN3</t>
  </si>
  <si>
    <t xml:space="preserve">Status </t>
  </si>
  <si>
    <t>AAUX</t>
  </si>
  <si>
    <t>SHELL AVGAS 100</t>
  </si>
  <si>
    <t>Próprio</t>
  </si>
  <si>
    <t>SHELL JET A-1</t>
  </si>
  <si>
    <t>ABAR</t>
  </si>
  <si>
    <t>ABEL</t>
  </si>
  <si>
    <t>ABOV</t>
  </si>
  <si>
    <t>ACAS</t>
  </si>
  <si>
    <t>ACBA</t>
  </si>
  <si>
    <t>ACGR</t>
  </si>
  <si>
    <t>ACHA</t>
  </si>
  <si>
    <t>BP</t>
  </si>
  <si>
    <t>Cedido</t>
  </si>
  <si>
    <t>AFLO</t>
  </si>
  <si>
    <t>AGAV</t>
  </si>
  <si>
    <t>AGOI</t>
  </si>
  <si>
    <t>AIGU</t>
  </si>
  <si>
    <t>AILE</t>
  </si>
  <si>
    <t>AIMP</t>
  </si>
  <si>
    <t>AIPA</t>
  </si>
  <si>
    <t>AITA</t>
  </si>
  <si>
    <t>AJAC</t>
  </si>
  <si>
    <t>AJCE</t>
  </si>
  <si>
    <t>AJJG</t>
  </si>
  <si>
    <t>AJOC</t>
  </si>
  <si>
    <t>AJOI</t>
  </si>
  <si>
    <t>AJPR</t>
  </si>
  <si>
    <t>AJUN</t>
  </si>
  <si>
    <t>ALOD</t>
  </si>
  <si>
    <t>AMAB</t>
  </si>
  <si>
    <t>AMAP</t>
  </si>
  <si>
    <t>AMAR</t>
  </si>
  <si>
    <t>AMCO</t>
  </si>
  <si>
    <t>AMEA</t>
  </si>
  <si>
    <t>AMEC</t>
  </si>
  <si>
    <t>AMGA</t>
  </si>
  <si>
    <t>APAF</t>
  </si>
  <si>
    <t>APAL</t>
  </si>
  <si>
    <t>APAM</t>
  </si>
  <si>
    <t>APPR</t>
  </si>
  <si>
    <t>APSE</t>
  </si>
  <si>
    <t>APTR</t>
  </si>
  <si>
    <t>APVE</t>
  </si>
  <si>
    <t>ARBR</t>
  </si>
  <si>
    <t>ARES</t>
  </si>
  <si>
    <t>ANGR</t>
  </si>
  <si>
    <t>ASAL</t>
  </si>
  <si>
    <t>ASAN</t>
  </si>
  <si>
    <t>ASLZ</t>
  </si>
  <si>
    <t>ASOR</t>
  </si>
  <si>
    <t>ATEF</t>
  </si>
  <si>
    <t>ATUB</t>
  </si>
  <si>
    <t>AUDI</t>
  </si>
  <si>
    <t>AVIT</t>
  </si>
  <si>
    <t>ETANOL HIDRATADO</t>
  </si>
  <si>
    <t>DIESEL A S10</t>
  </si>
  <si>
    <t>DIESEL A S500</t>
  </si>
  <si>
    <t>BIODIESEL-B100</t>
  </si>
  <si>
    <t>GASOLINA A</t>
  </si>
  <si>
    <t>ETANOL ANIDRO</t>
  </si>
  <si>
    <t>IPIRANGA</t>
  </si>
  <si>
    <t>Raízen</t>
  </si>
  <si>
    <t>ALESAT</t>
  </si>
  <si>
    <t>O.C. TIPO A1</t>
  </si>
  <si>
    <t>BD 02</t>
  </si>
  <si>
    <t>Terceiro</t>
  </si>
  <si>
    <t>BD 03</t>
  </si>
  <si>
    <t>Outros</t>
  </si>
  <si>
    <t>SGA</t>
  </si>
  <si>
    <t>DIESEL MARITIMO</t>
  </si>
  <si>
    <t>Judicial</t>
  </si>
  <si>
    <t>DIESEL B S10</t>
  </si>
  <si>
    <t>GASOLINA A PREMIUM</t>
  </si>
  <si>
    <t>BCGE</t>
  </si>
  <si>
    <t>BCUB</t>
  </si>
  <si>
    <t>BR</t>
  </si>
  <si>
    <t>Volume modificado de 125 m³ para 400 m³ em 08/05/2021</t>
  </si>
  <si>
    <t>Novo contrato válido em fev/21</t>
  </si>
  <si>
    <t>Contrato válido até Dez/22</t>
  </si>
  <si>
    <t>BEMT</t>
  </si>
  <si>
    <t>MIME</t>
  </si>
  <si>
    <t>BETI</t>
  </si>
  <si>
    <t>Petrosul</t>
  </si>
  <si>
    <t>T0001</t>
  </si>
  <si>
    <t>T0002</t>
  </si>
  <si>
    <t>T0003</t>
  </si>
  <si>
    <t>T0004</t>
  </si>
  <si>
    <t>T0005</t>
  </si>
  <si>
    <t>T0006</t>
  </si>
  <si>
    <t>T0007</t>
  </si>
  <si>
    <t>Tanque BGOI retornou a operação.</t>
  </si>
  <si>
    <t>T0009</t>
  </si>
  <si>
    <t>T0010</t>
  </si>
  <si>
    <t>T0012</t>
  </si>
  <si>
    <t>T0013</t>
  </si>
  <si>
    <t>T0014</t>
  </si>
  <si>
    <t>T0015</t>
  </si>
  <si>
    <t>T0016</t>
  </si>
  <si>
    <t>T0017</t>
  </si>
  <si>
    <t>REFINARIA PETROLEO RIO GRANDENSE</t>
  </si>
  <si>
    <t>Mudança para 400 m³ em 21/05/21                                   Manutenção-Espaço reduzido para 248m³ - Período 24/05 á 01/02</t>
  </si>
  <si>
    <t>Carbopetro</t>
  </si>
  <si>
    <t>TRANSPETRO</t>
  </si>
  <si>
    <t>DIESEL B S500</t>
  </si>
  <si>
    <t>IDAZA</t>
  </si>
  <si>
    <t>Contrato válido até Mar/21. Contrato revisado em Nov/2019 (Aumento para 90m³)</t>
  </si>
  <si>
    <t>BIJIM</t>
  </si>
  <si>
    <t>BIMB</t>
  </si>
  <si>
    <t>Raízen Energia</t>
  </si>
  <si>
    <t>Agrícola</t>
  </si>
  <si>
    <t>PETROX</t>
  </si>
  <si>
    <t>BMAN</t>
  </si>
  <si>
    <t>Salvador</t>
  </si>
  <si>
    <t>Contrato válido até 18/12/2020</t>
  </si>
  <si>
    <t>BSBL</t>
  </si>
  <si>
    <t>BPAP</t>
  </si>
  <si>
    <t>101 (area 1)</t>
  </si>
  <si>
    <t>102 (area 1)</t>
  </si>
  <si>
    <t>103 (area 1)</t>
  </si>
  <si>
    <t>104 (area 1)</t>
  </si>
  <si>
    <t>105 (area 1)</t>
  </si>
  <si>
    <t>106 (area 1)</t>
  </si>
  <si>
    <t>A-Horizontal</t>
  </si>
  <si>
    <t>B-Horizontal</t>
  </si>
  <si>
    <t>C-Horizontal</t>
  </si>
  <si>
    <t>D-Horizontal</t>
  </si>
  <si>
    <t>BPVE</t>
  </si>
  <si>
    <t>AIRBP</t>
  </si>
  <si>
    <t>INPASA</t>
  </si>
  <si>
    <t>BSAN</t>
  </si>
  <si>
    <t>BSAU</t>
  </si>
  <si>
    <t>GASOLINA C</t>
  </si>
  <si>
    <t>BMIR</t>
  </si>
  <si>
    <t>Alesat</t>
  </si>
  <si>
    <t>SIMARELLI</t>
  </si>
  <si>
    <t>BSPN</t>
  </si>
  <si>
    <t>SABBA</t>
  </si>
  <si>
    <t xml:space="preserve"> BSUA</t>
  </si>
  <si>
    <t>PANDENOR IMP EXP LTDA</t>
  </si>
  <si>
    <t>Transpetro</t>
  </si>
  <si>
    <t>BTAM</t>
  </si>
  <si>
    <t>OILTANKING</t>
  </si>
  <si>
    <t>BSLZ</t>
  </si>
  <si>
    <t>Granel I</t>
  </si>
  <si>
    <t>Granel II</t>
  </si>
  <si>
    <t>ULTRACARGO</t>
  </si>
  <si>
    <t>BLMA</t>
  </si>
  <si>
    <t>PETROBAHIA</t>
  </si>
  <si>
    <t>T0033</t>
  </si>
  <si>
    <t>EQUADOR</t>
  </si>
  <si>
    <t>BGSA</t>
  </si>
  <si>
    <t>ROYAL FIC</t>
  </si>
  <si>
    <t>BITA</t>
  </si>
  <si>
    <t>TFC</t>
  </si>
  <si>
    <t>Oper</t>
  </si>
  <si>
    <t>Adm</t>
  </si>
  <si>
    <t>Usina</t>
  </si>
  <si>
    <t>Revenda</t>
  </si>
  <si>
    <t>Classe I</t>
  </si>
  <si>
    <t xml:space="preserve">10 m³ - 5.000 m³ </t>
  </si>
  <si>
    <t>5.000 m³ - 50.000 m³</t>
  </si>
  <si>
    <t>Classe II</t>
  </si>
  <si>
    <t xml:space="preserve">Classe III </t>
  </si>
  <si>
    <t>Acima de 50.000 m³</t>
  </si>
  <si>
    <t>10m³</t>
  </si>
  <si>
    <t>5000m³</t>
  </si>
  <si>
    <t>50000m³</t>
  </si>
  <si>
    <t>Tancagem M³</t>
  </si>
  <si>
    <t>Local</t>
  </si>
  <si>
    <t>Duto</t>
  </si>
  <si>
    <t>Lages</t>
  </si>
  <si>
    <t>Santa Maria</t>
  </si>
  <si>
    <t>Sinop</t>
  </si>
  <si>
    <t>Suape</t>
  </si>
  <si>
    <t>Sigla</t>
  </si>
  <si>
    <t>Gerência</t>
  </si>
  <si>
    <t>Tipo</t>
  </si>
  <si>
    <t>Operação</t>
  </si>
  <si>
    <t>Pool IPP</t>
  </si>
  <si>
    <t>Pool BR</t>
  </si>
  <si>
    <t>Imbiruçu</t>
  </si>
  <si>
    <t>Cesar Assis da Mata</t>
  </si>
  <si>
    <t>Armaz. IPP</t>
  </si>
  <si>
    <t>Rogerio dos Santos Ferreira</t>
  </si>
  <si>
    <t>oper</t>
  </si>
  <si>
    <t>x</t>
  </si>
  <si>
    <t>BETI Pool IPP</t>
  </si>
  <si>
    <t>Alexandre Pessoa Pascoal</t>
  </si>
  <si>
    <t>BCEL Pool IPP</t>
  </si>
  <si>
    <t>Pool IPP/BR</t>
  </si>
  <si>
    <t>Priscilla Duailibe Pereira</t>
  </si>
  <si>
    <t>Guamaré (NATAL)</t>
  </si>
  <si>
    <t>Ranieri Cassiano Mendes</t>
  </si>
  <si>
    <t>Armaz. Ale/BR</t>
  </si>
  <si>
    <t>Armaz. BR</t>
  </si>
  <si>
    <t>Clinton Lusinon Farias de Freitas</t>
  </si>
  <si>
    <t>Djanildo Alves Rios</t>
  </si>
  <si>
    <t>Pool BR; Armaz. Pandenor</t>
  </si>
  <si>
    <t>Luiz Antonio Alvarenga Falcao</t>
  </si>
  <si>
    <t>Pool BR; Armaz. SP/Ale</t>
  </si>
  <si>
    <t>Roberto Luiz Medeiros de Oliveira</t>
  </si>
  <si>
    <t>Matheus Antunes Bruno da Silva</t>
  </si>
  <si>
    <t>BMUC Pool Sobral</t>
  </si>
  <si>
    <t>Nicolaus Karl Stefan Sallay Junior</t>
  </si>
  <si>
    <t>Armaz. SP</t>
  </si>
  <si>
    <t>Palmas (PORTO NACIONAL)</t>
  </si>
  <si>
    <t>Pool BR; Armaz. BR</t>
  </si>
  <si>
    <t>Bruno Rodrigo Silva Carneiro dos Santos</t>
  </si>
  <si>
    <t>BFSA</t>
  </si>
  <si>
    <t>Feira de Santana</t>
  </si>
  <si>
    <t>ARLA32</t>
  </si>
  <si>
    <t>São paulo</t>
  </si>
  <si>
    <t>Anderson Rodrigues de Camargo</t>
  </si>
  <si>
    <t>Armaz. Ale</t>
  </si>
  <si>
    <t>Josias Ricardo de Deus</t>
  </si>
  <si>
    <t>Armaz. IPP/BR</t>
  </si>
  <si>
    <t>Margarete Francisco Barberan</t>
  </si>
  <si>
    <t>Daniel Pereira de Oliveira</t>
  </si>
  <si>
    <t>Marcos Antonio Brigatto</t>
  </si>
  <si>
    <t>Bruno Lopes Francisco</t>
  </si>
  <si>
    <t>Marcio Facci Junior</t>
  </si>
  <si>
    <t>Renan Francisco Bohrer Klein</t>
  </si>
  <si>
    <t>Pool Raízen</t>
  </si>
  <si>
    <t>Ivan Moretto</t>
  </si>
  <si>
    <t>Armaz. TP</t>
  </si>
  <si>
    <t>Biguaçu</t>
  </si>
  <si>
    <t>Jeison Mario Engelmann</t>
  </si>
  <si>
    <t>Clovis Guimaraes Belizario</t>
  </si>
  <si>
    <t>Armaz. Idaza</t>
  </si>
  <si>
    <t>Anderson Cesar de Oliveira</t>
  </si>
  <si>
    <t>Adriano Cesar Salles Gerscheweski</t>
  </si>
  <si>
    <t>Jorge Elias de Sousa Betencourt</t>
  </si>
  <si>
    <t>Leandro Uemura</t>
  </si>
  <si>
    <t>Izadora Oliveira Piegas</t>
  </si>
  <si>
    <t>Vagão Tanque</t>
  </si>
  <si>
    <t>Balsa Tanque</t>
  </si>
  <si>
    <t>Navio Tanque</t>
  </si>
  <si>
    <t>Etanol</t>
  </si>
  <si>
    <t>Mel</t>
  </si>
  <si>
    <t>Andradina</t>
  </si>
  <si>
    <t>Marcos Favero</t>
  </si>
  <si>
    <t>Centro-Oeste</t>
  </si>
  <si>
    <t>Breno Martins Trindade</t>
  </si>
  <si>
    <t>Victor Limongi Aguiar</t>
  </si>
  <si>
    <t>Jaú</t>
  </si>
  <si>
    <t>UBEN</t>
  </si>
  <si>
    <t>Bento de Abreu</t>
  </si>
  <si>
    <t>Brotas</t>
  </si>
  <si>
    <t>Bocaina</t>
  </si>
  <si>
    <t>Caarapó / MS</t>
  </si>
  <si>
    <t>Piracicaba</t>
  </si>
  <si>
    <t>Capivari</t>
  </si>
  <si>
    <t>Elias Fausto</t>
  </si>
  <si>
    <t>Guariba</t>
  </si>
  <si>
    <t>Ibaté</t>
  </si>
  <si>
    <t>Igarapava</t>
  </si>
  <si>
    <t>Assis</t>
  </si>
  <si>
    <t>UJAT</t>
  </si>
  <si>
    <t>Jataí / GO</t>
  </si>
  <si>
    <t>Mirandópolis</t>
  </si>
  <si>
    <t>Rafard</t>
  </si>
  <si>
    <t>Rio das Pedras</t>
  </si>
  <si>
    <t>Mauricio Sergio Togni</t>
  </si>
  <si>
    <t>Valparaíso</t>
  </si>
  <si>
    <t>Total*3</t>
  </si>
  <si>
    <t>Codigo Base RH e UR</t>
  </si>
  <si>
    <t>J124</t>
  </si>
  <si>
    <t>J071</t>
  </si>
  <si>
    <t>J020</t>
  </si>
  <si>
    <t>J028</t>
  </si>
  <si>
    <t>J021</t>
  </si>
  <si>
    <t>J047</t>
  </si>
  <si>
    <t>J035</t>
  </si>
  <si>
    <t>J024</t>
  </si>
  <si>
    <t>J023</t>
  </si>
  <si>
    <t>J004</t>
  </si>
  <si>
    <t>J048</t>
  </si>
  <si>
    <t>J022</t>
  </si>
  <si>
    <t>J026</t>
  </si>
  <si>
    <t>J003</t>
  </si>
  <si>
    <t>J017</t>
  </si>
  <si>
    <t>J123</t>
  </si>
  <si>
    <t>J081</t>
  </si>
  <si>
    <t>0056</t>
  </si>
  <si>
    <t>J074</t>
  </si>
  <si>
    <t>0011</t>
  </si>
  <si>
    <t>J008</t>
  </si>
  <si>
    <t>J065</t>
  </si>
  <si>
    <t>J043</t>
  </si>
  <si>
    <t>J037</t>
  </si>
  <si>
    <t>J041</t>
  </si>
  <si>
    <t>J040</t>
  </si>
  <si>
    <t>J013</t>
  </si>
  <si>
    <t>J101</t>
  </si>
  <si>
    <t>J038</t>
  </si>
  <si>
    <t>J110</t>
  </si>
  <si>
    <t>J029</t>
  </si>
  <si>
    <t>J006</t>
  </si>
  <si>
    <t>J015</t>
  </si>
  <si>
    <t>J033</t>
  </si>
  <si>
    <t>J053</t>
  </si>
  <si>
    <t>J025</t>
  </si>
  <si>
    <t>J057</t>
  </si>
  <si>
    <t>J066</t>
  </si>
  <si>
    <t>J060</t>
  </si>
  <si>
    <t>J049</t>
  </si>
  <si>
    <t>J046</t>
  </si>
  <si>
    <t>J031</t>
  </si>
  <si>
    <t>J067</t>
  </si>
  <si>
    <t>J086</t>
  </si>
  <si>
    <t>J030</t>
  </si>
  <si>
    <t>J010</t>
  </si>
  <si>
    <t>J094</t>
  </si>
  <si>
    <t>J090</t>
  </si>
  <si>
    <t>J088</t>
  </si>
  <si>
    <t>J130</t>
  </si>
  <si>
    <t>J034</t>
  </si>
  <si>
    <t>J032</t>
  </si>
  <si>
    <t>J012</t>
  </si>
  <si>
    <t>J018</t>
  </si>
  <si>
    <t>J036</t>
  </si>
  <si>
    <t>J019</t>
  </si>
  <si>
    <t>J039</t>
  </si>
  <si>
    <t>J061</t>
  </si>
  <si>
    <t>J122</t>
  </si>
  <si>
    <t>J050</t>
  </si>
  <si>
    <t>J042</t>
  </si>
  <si>
    <t>J059</t>
  </si>
  <si>
    <t>J055</t>
  </si>
  <si>
    <t>J016</t>
  </si>
  <si>
    <t>0021</t>
  </si>
  <si>
    <t>J084</t>
  </si>
  <si>
    <t>J087</t>
  </si>
  <si>
    <t>0029</t>
  </si>
  <si>
    <t>0015</t>
  </si>
  <si>
    <t>J097</t>
  </si>
  <si>
    <t>J098</t>
  </si>
  <si>
    <t>J075</t>
  </si>
  <si>
    <t>J091</t>
  </si>
  <si>
    <t>0022</t>
  </si>
  <si>
    <t>0052</t>
  </si>
  <si>
    <t>0027</t>
  </si>
  <si>
    <t>0058</t>
  </si>
  <si>
    <t>0013</t>
  </si>
  <si>
    <t>0030</t>
  </si>
  <si>
    <t>J001</t>
  </si>
  <si>
    <t>J007</t>
  </si>
  <si>
    <t>0009</t>
  </si>
  <si>
    <t>J064</t>
  </si>
  <si>
    <t>J080</t>
  </si>
  <si>
    <t>0004</t>
  </si>
  <si>
    <t>J089</t>
  </si>
  <si>
    <t>0057</t>
  </si>
  <si>
    <t>J092</t>
  </si>
  <si>
    <t>J069</t>
  </si>
  <si>
    <t>0047</t>
  </si>
  <si>
    <t>J079</t>
  </si>
  <si>
    <t>0048</t>
  </si>
  <si>
    <t>J073</t>
  </si>
  <si>
    <t>J111</t>
  </si>
  <si>
    <t>J068</t>
  </si>
  <si>
    <t>0053</t>
  </si>
  <si>
    <t>0034</t>
  </si>
  <si>
    <t>J076</t>
  </si>
  <si>
    <t>0043</t>
  </si>
  <si>
    <t>0046</t>
  </si>
  <si>
    <t>J078</t>
  </si>
  <si>
    <t>J085</t>
  </si>
  <si>
    <t>0049</t>
  </si>
  <si>
    <t>J077</t>
  </si>
  <si>
    <t>0042</t>
  </si>
  <si>
    <t>0050</t>
  </si>
  <si>
    <t>0031</t>
  </si>
  <si>
    <t>0059</t>
  </si>
  <si>
    <t>0008</t>
  </si>
  <si>
    <t>0051</t>
  </si>
  <si>
    <t>Local 2</t>
  </si>
  <si>
    <t>Porte</t>
  </si>
  <si>
    <t>PARAGUAÇÚ</t>
  </si>
  <si>
    <t>Localização</t>
  </si>
  <si>
    <t>Divisão</t>
  </si>
  <si>
    <t>Divisão ID</t>
  </si>
  <si>
    <t>COML - Superint Oper Brasília Pool</t>
  </si>
  <si>
    <t>00025616</t>
  </si>
  <si>
    <t>COML - Superint Oper Brasília Pool I</t>
  </si>
  <si>
    <t>00045029</t>
  </si>
  <si>
    <t>COML - Superint Oper Brasília Pool II</t>
  </si>
  <si>
    <t>00059518</t>
  </si>
  <si>
    <t>COML - Superv. Op Guarulhos 3</t>
  </si>
  <si>
    <t>00025206</t>
  </si>
  <si>
    <t>COML - Superv. Op Guarulhos Pool 5</t>
  </si>
  <si>
    <t>00025209</t>
  </si>
  <si>
    <t>COML - Superv. Operações Manaus</t>
  </si>
  <si>
    <t>00035416</t>
  </si>
  <si>
    <t>COML - Superv. Operações Viracopos 2</t>
  </si>
  <si>
    <t>00025221</t>
  </si>
  <si>
    <t>LD&amp;T -  Gestão Ipiranga G</t>
  </si>
  <si>
    <t>00056356</t>
  </si>
  <si>
    <t>LD&amp;T -  Terminal  Betim - Gestão</t>
  </si>
  <si>
    <t>00019433</t>
  </si>
  <si>
    <t>LD&amp;T - Araucária Pool Gestão</t>
  </si>
  <si>
    <t>00046468</t>
  </si>
  <si>
    <t>LD&amp;T - Assist. Operações</t>
  </si>
  <si>
    <t>00030193</t>
  </si>
  <si>
    <t>LD&amp;T - Aux Marabá</t>
  </si>
  <si>
    <t>00032421</t>
  </si>
  <si>
    <t>LD&amp;T - Aux Terminal Campo Grande</t>
  </si>
  <si>
    <t>00032627</t>
  </si>
  <si>
    <t>LD&amp;T - Aux Terminal Campo Grande II</t>
  </si>
  <si>
    <t>00043508</t>
  </si>
  <si>
    <t>LD&amp;T - Aux. Administrativo Cuiabá</t>
  </si>
  <si>
    <t>00026649</t>
  </si>
  <si>
    <t>LD&amp;T - Base Palmas</t>
  </si>
  <si>
    <t>00045114</t>
  </si>
  <si>
    <t>LD&amp;T - Coord Operações Etanol</t>
  </si>
  <si>
    <t>00029595</t>
  </si>
  <si>
    <t>LD&amp;T - Coord Suporte à Operações</t>
  </si>
  <si>
    <t>00045111</t>
  </si>
  <si>
    <t>LD&amp;T - Coord Suporte à Operações III</t>
  </si>
  <si>
    <t>00046210</t>
  </si>
  <si>
    <t>LD&amp;T - Coord. Núcleo Suporte Adm Aviação</t>
  </si>
  <si>
    <t>00041050</t>
  </si>
  <si>
    <t>LD&amp;T - Coord. Núcleo Suporte Administra</t>
  </si>
  <si>
    <t>00019369</t>
  </si>
  <si>
    <t>LD&amp;T - Envase COPI</t>
  </si>
  <si>
    <t>00048286</t>
  </si>
  <si>
    <t>LD&amp;T - Equipe GSO</t>
  </si>
  <si>
    <t>00047301</t>
  </si>
  <si>
    <t>LD&amp;T - Equipe Operações Manaus A</t>
  </si>
  <si>
    <t>00053249</t>
  </si>
  <si>
    <t>LD&amp;T - Equipe Rondonopolis A</t>
  </si>
  <si>
    <t>00025794</t>
  </si>
  <si>
    <t>LD&amp;T - Equipe Rondonopolis B</t>
  </si>
  <si>
    <t>00025796</t>
  </si>
  <si>
    <t>LD&amp;T - Equipe Rondonopolis C</t>
  </si>
  <si>
    <t>00025798</t>
  </si>
  <si>
    <t>LD&amp;T - Equipe Terminal Campos Goytacazes</t>
  </si>
  <si>
    <t>00026846</t>
  </si>
  <si>
    <t>LD&amp;T - Equipe Terminal Cuiabá</t>
  </si>
  <si>
    <t>00025752</t>
  </si>
  <si>
    <t>LD&amp;T - Equipe Terminal Cuiabá I</t>
  </si>
  <si>
    <t>00026648</t>
  </si>
  <si>
    <t>LD&amp;T - Equipe Terminal Cuiabá II</t>
  </si>
  <si>
    <t>00048416</t>
  </si>
  <si>
    <t>LD&amp;T - Estag Operacoes Brasilia</t>
  </si>
  <si>
    <t>00044347</t>
  </si>
  <si>
    <t>LD&amp;T - Ger operações aviação</t>
  </si>
  <si>
    <t>00041650</t>
  </si>
  <si>
    <t>LD&amp;T - Ger Operações Centro</t>
  </si>
  <si>
    <t>00048464</t>
  </si>
  <si>
    <t>LD&amp;T - Ger Operações Norte II</t>
  </si>
  <si>
    <t>00036617</t>
  </si>
  <si>
    <t>LD&amp;T - Ger Operações Portuarias SP</t>
  </si>
  <si>
    <t>00046082</t>
  </si>
  <si>
    <t>LD&amp;T - Ger Operações Sul II</t>
  </si>
  <si>
    <t>00046156</t>
  </si>
  <si>
    <t>LD&amp;T - Ger. Reg. Op Centro Sul</t>
  </si>
  <si>
    <t>00044350</t>
  </si>
  <si>
    <t>LD&amp;T - Ger. Reg. Op Viracopos</t>
  </si>
  <si>
    <t>00044349</t>
  </si>
  <si>
    <t>LD&amp;T - Ger. Reg. Operações Recife</t>
  </si>
  <si>
    <t>00044195</t>
  </si>
  <si>
    <t>LD&amp;T - Ger. Suporte à Operações</t>
  </si>
  <si>
    <t>00019367</t>
  </si>
  <si>
    <t>LD&amp;T - Gerência do Núcleo Paulínia - Ge</t>
  </si>
  <si>
    <t>00019503</t>
  </si>
  <si>
    <t>LD&amp;T - Gestão Ap Santos Dumont</t>
  </si>
  <si>
    <t>00059590</t>
  </si>
  <si>
    <t>LD&amp;T - Gestão Capacitação e Desenvolv</t>
  </si>
  <si>
    <t>00056723</t>
  </si>
  <si>
    <t>LD&amp;T - Gestão de Qualidade III</t>
  </si>
  <si>
    <t>00058297</t>
  </si>
  <si>
    <t>LD&amp;T - Gestão Integridade II</t>
  </si>
  <si>
    <t>00057332</t>
  </si>
  <si>
    <t>LD&amp;T - Gestão Manutenção</t>
  </si>
  <si>
    <t>00056722</t>
  </si>
  <si>
    <t>LD&amp;T - Gestão Manutenção Barueri</t>
  </si>
  <si>
    <t>00058167</t>
  </si>
  <si>
    <t>LD&amp;T - Gestão Manutenção Barueri I</t>
  </si>
  <si>
    <t>00059136</t>
  </si>
  <si>
    <t>LD&amp;T - Gestão Manutenção C Eliseos</t>
  </si>
  <si>
    <t>00057481</t>
  </si>
  <si>
    <t>LD&amp;T - Gestão Manutenção Caxias</t>
  </si>
  <si>
    <t>00057479</t>
  </si>
  <si>
    <t>LD&amp;T - Gestão Miritituba</t>
  </si>
  <si>
    <t>00049129</t>
  </si>
  <si>
    <t>LD&amp;T - Gestão Miritituba III</t>
  </si>
  <si>
    <t>00050175</t>
  </si>
  <si>
    <t>LD&amp;T - Gestão Normas Procedimentos</t>
  </si>
  <si>
    <t>00057126</t>
  </si>
  <si>
    <t>LD&amp;T - Gestão Núcleo - ROND</t>
  </si>
  <si>
    <t>00056766</t>
  </si>
  <si>
    <t>LD&amp;T - Gestão Núcleo Santa Catarina</t>
  </si>
  <si>
    <t>00048138</t>
  </si>
  <si>
    <t>LD&amp;T - Gestão Núcleo Suporte Adm Aviação</t>
  </si>
  <si>
    <t>00051689</t>
  </si>
  <si>
    <t>LD&amp;T - Gestão Op Etanol Regional - TARU</t>
  </si>
  <si>
    <t>00055888</t>
  </si>
  <si>
    <t>LD&amp;T - Gestão Op Etanol Regional II-TARU</t>
  </si>
  <si>
    <t>00056890</t>
  </si>
  <si>
    <t>LD&amp;T - Gestão Op Usinas Staff Rib Preto</t>
  </si>
  <si>
    <t>00056246</t>
  </si>
  <si>
    <t>LD&amp;T - Gestão Op. Etanol Regional - JAU</t>
  </si>
  <si>
    <t>00051725</t>
  </si>
  <si>
    <t>LD&amp;T - Gestão Op. Usinas Staff Campo Gde</t>
  </si>
  <si>
    <t>00054849</t>
  </si>
  <si>
    <t>LD&amp;T - Gestão Op. Usinas Staff Paulinia</t>
  </si>
  <si>
    <t>00054848</t>
  </si>
  <si>
    <t>LD&amp;T - Gestão Op. Usinas Staff São José</t>
  </si>
  <si>
    <t>00054852</t>
  </si>
  <si>
    <t>LD&amp;T - Gestão Op. Usinas Staff Uberlând</t>
  </si>
  <si>
    <t>00054850</t>
  </si>
  <si>
    <t>LD&amp;T - Gestão Oper Ap Confins</t>
  </si>
  <si>
    <t>00057600</t>
  </si>
  <si>
    <t>LD&amp;T - Gestão Oper Ap Confins II</t>
  </si>
  <si>
    <t>00058881</t>
  </si>
  <si>
    <t>LD&amp;T - Gestão Oper Ap Confins III</t>
  </si>
  <si>
    <t>00058882</t>
  </si>
  <si>
    <t>LD&amp;T - Gestão Oper Etanol - JATA</t>
  </si>
  <si>
    <t>00057496</t>
  </si>
  <si>
    <t>LD&amp;T - Gestão Oper Etanol Regional ARAÇ</t>
  </si>
  <si>
    <t>00055907</t>
  </si>
  <si>
    <t>LD&amp;T - Gestão Oper Miritituba B</t>
  </si>
  <si>
    <t>00049131</t>
  </si>
  <si>
    <t>LD&amp;T - Gestão Oper Miritituba D</t>
  </si>
  <si>
    <t>00056850</t>
  </si>
  <si>
    <t>LD&amp;T - Gestão Oper Miritituba E</t>
  </si>
  <si>
    <t>00056851</t>
  </si>
  <si>
    <t>LD&amp;T - Gestão Oper Miritituba F</t>
  </si>
  <si>
    <t>00056852</t>
  </si>
  <si>
    <t>LD&amp;T - Gestão Oper Term Cabedelo</t>
  </si>
  <si>
    <t>00057810</t>
  </si>
  <si>
    <t>LD&amp;T - Gestão Operações - AP FORT</t>
  </si>
  <si>
    <t>00056881</t>
  </si>
  <si>
    <t>LD&amp;T - Gestão Operações - B CABE</t>
  </si>
  <si>
    <t>00051921</t>
  </si>
  <si>
    <t>LD&amp;T - Gestão Operações Cabedelo</t>
  </si>
  <si>
    <t>00057808</t>
  </si>
  <si>
    <t>LD&amp;T - Gestão Operações Caxias</t>
  </si>
  <si>
    <t>00057478</t>
  </si>
  <si>
    <t>LD&amp;T - Gestão Operações Congonhas</t>
  </si>
  <si>
    <t>00056838</t>
  </si>
  <si>
    <t>LD&amp;T - Gestão Operações Esteio E</t>
  </si>
  <si>
    <t>00054264</t>
  </si>
  <si>
    <t>LD&amp;T - Gestão Operações Etanol</t>
  </si>
  <si>
    <t>00055886</t>
  </si>
  <si>
    <t>LD&amp;T - Gestão Operações Galeão</t>
  </si>
  <si>
    <t>00050975</t>
  </si>
  <si>
    <t>LD&amp;T - Gestão Operações Manaus</t>
  </si>
  <si>
    <t>00058330</t>
  </si>
  <si>
    <t>LD&amp;T - Gestão Operações Paulínia</t>
  </si>
  <si>
    <t>00058872</t>
  </si>
  <si>
    <t>LD&amp;T - Gestão Operações Porto Alegre</t>
  </si>
  <si>
    <t>00058873</t>
  </si>
  <si>
    <t>LD&amp;T - Gestão Operações Salvador</t>
  </si>
  <si>
    <t>00058874</t>
  </si>
  <si>
    <t>LD&amp;T - Gestão Operações Santarém</t>
  </si>
  <si>
    <t>00057809</t>
  </si>
  <si>
    <t>LD&amp;T - Gestão Operações Sul</t>
  </si>
  <si>
    <t>00056880</t>
  </si>
  <si>
    <t>LD&amp;T - Gestão Operações Usinas Staff</t>
  </si>
  <si>
    <t>00054846</t>
  </si>
  <si>
    <t>LD&amp;T - Gestão Operações Viracopos</t>
  </si>
  <si>
    <t>00058016</t>
  </si>
  <si>
    <t>LD&amp;T - Gestão Operações Viracopos I</t>
  </si>
  <si>
    <t>00058340</t>
  </si>
  <si>
    <t>LD&amp;T - Gestão Regional Etanol - BONF</t>
  </si>
  <si>
    <t>00055889</t>
  </si>
  <si>
    <t>LD&amp;T - Gestão Rondonopolis</t>
  </si>
  <si>
    <t>00057811</t>
  </si>
  <si>
    <t>LD&amp;T - Gestão Suporte Operações</t>
  </si>
  <si>
    <t>00057125</t>
  </si>
  <si>
    <t>LD&amp;T - Gestão Terminal - B MARA</t>
  </si>
  <si>
    <t>00052150</t>
  </si>
  <si>
    <t>LD&amp;T - Gestão Terminal - B MUC</t>
  </si>
  <si>
    <t>00051638</t>
  </si>
  <si>
    <t>LD&amp;T - Gestão Terminal - B PAUL</t>
  </si>
  <si>
    <t>00051637</t>
  </si>
  <si>
    <t>LD&amp;T - Gestão Terminal Brasília B</t>
  </si>
  <si>
    <t>00050966</t>
  </si>
  <si>
    <t>LD&amp;T - Gestão Terminal Caxias Pool</t>
  </si>
  <si>
    <t>00056846</t>
  </si>
  <si>
    <t>LD&amp;T - Gestão Terminal Florianópolis</t>
  </si>
  <si>
    <t>00056847</t>
  </si>
  <si>
    <t>LD&amp;T - Gestão Terminal Fortaleza</t>
  </si>
  <si>
    <t>00052151</t>
  </si>
  <si>
    <t>LD&amp;T - Gestão Terminal Fortaleza II</t>
  </si>
  <si>
    <t>00056844</t>
  </si>
  <si>
    <t>LD&amp;T - Gestão Terminal Içara</t>
  </si>
  <si>
    <t>00057805</t>
  </si>
  <si>
    <t>LD&amp;T - Gestão Terminal Irani</t>
  </si>
  <si>
    <t>00057806</t>
  </si>
  <si>
    <t>LD&amp;T - Gestão Terminal Jaraguá do Sul</t>
  </si>
  <si>
    <t>00050965</t>
  </si>
  <si>
    <t>LD&amp;T - Gestão Terminal Marabá</t>
  </si>
  <si>
    <t>00056843</t>
  </si>
  <si>
    <t>LD&amp;T - Gestão Terminal Mucuripe</t>
  </si>
  <si>
    <t>00054955</t>
  </si>
  <si>
    <t>LD&amp;T - Gestão Terminal Nucleo Paulínia</t>
  </si>
  <si>
    <t>00053418</t>
  </si>
  <si>
    <t>LD&amp;T - Gestão Terminal Palmas</t>
  </si>
  <si>
    <t>00057807</t>
  </si>
  <si>
    <t>LD&amp;T - Gestão Terminal Palmas II</t>
  </si>
  <si>
    <t>00058329</t>
  </si>
  <si>
    <t>LD&amp;T - Gestão Terminal Paulínia</t>
  </si>
  <si>
    <t>00053420</t>
  </si>
  <si>
    <t>LD&amp;T - Gestão Terminal Paulínia II</t>
  </si>
  <si>
    <t>00056840</t>
  </si>
  <si>
    <t>LD&amp;T - Gestão Terminal Pool Araucaria</t>
  </si>
  <si>
    <t>00053217</t>
  </si>
  <si>
    <t>LD&amp;T - Gestão Terminal Pool Araucaria II</t>
  </si>
  <si>
    <t>00056842</t>
  </si>
  <si>
    <t>LD&amp;T - Gestão Terminal RJ</t>
  </si>
  <si>
    <t>00051617</t>
  </si>
  <si>
    <t>LD&amp;T - Gestão Terminal Uberlandia</t>
  </si>
  <si>
    <t>00056845</t>
  </si>
  <si>
    <t>LD&amp;T - Gestão Toneis de Alcool COPI</t>
  </si>
  <si>
    <t>00055680</t>
  </si>
  <si>
    <t>LD&amp;T - Gestão Usina - B CGRA I</t>
  </si>
  <si>
    <t>00057082</t>
  </si>
  <si>
    <t>LD&amp;T - Gestão Usina - B CGRA II</t>
  </si>
  <si>
    <t>00057084</t>
  </si>
  <si>
    <t>LD&amp;T - Gestão Usina Rib Preto I</t>
  </si>
  <si>
    <t>00057029</t>
  </si>
  <si>
    <t>LD&amp;T - Gestão Usina Rib Preto II</t>
  </si>
  <si>
    <t>00057030</t>
  </si>
  <si>
    <t>LD&amp;T - Gestão Usina Rib Preto III</t>
  </si>
  <si>
    <t>00057484</t>
  </si>
  <si>
    <t>LD&amp;T - Gestão Usina Rib Preto IV</t>
  </si>
  <si>
    <t>00057485</t>
  </si>
  <si>
    <t>LD&amp;T - Inventário</t>
  </si>
  <si>
    <t>00018924</t>
  </si>
  <si>
    <t>LD&amp;T - Inventário - Gestão</t>
  </si>
  <si>
    <t>00019489</t>
  </si>
  <si>
    <t>LD&amp;T - Inventário BARRA</t>
  </si>
  <si>
    <t>00031528</t>
  </si>
  <si>
    <t>LD&amp;T - Inventário II</t>
  </si>
  <si>
    <t>00044057</t>
  </si>
  <si>
    <t>LD&amp;T - Inventário III</t>
  </si>
  <si>
    <t>00044058</t>
  </si>
  <si>
    <t>LD&amp;T - Núcleo - Caxias RJ</t>
  </si>
  <si>
    <t>00024199</t>
  </si>
  <si>
    <t>LD&amp;T - Núcleo Digitalização e Serviços</t>
  </si>
  <si>
    <t>00050963</t>
  </si>
  <si>
    <t>LD&amp;T - Núcleo Esteio Gestão</t>
  </si>
  <si>
    <t>00043848</t>
  </si>
  <si>
    <t>LD&amp;T – Núcleo São Paulo Capital</t>
  </si>
  <si>
    <t>00048323</t>
  </si>
  <si>
    <t>LD&amp;T - Op Base SJC</t>
  </si>
  <si>
    <t>00058006</t>
  </si>
  <si>
    <t>LD&amp;T - Op Guarulhos 1</t>
  </si>
  <si>
    <t>00044248</t>
  </si>
  <si>
    <t>LD&amp;T - Op Guarulhos 2</t>
  </si>
  <si>
    <t>00044249</t>
  </si>
  <si>
    <t>LD&amp;T - Op Guarulhos 3</t>
  </si>
  <si>
    <t>00044250</t>
  </si>
  <si>
    <t>LD&amp;T - Op Guarulhos 4</t>
  </si>
  <si>
    <t>00044252</t>
  </si>
  <si>
    <t>LD&amp;T - Op Guarulhos Pool 1</t>
  </si>
  <si>
    <t>00050033</t>
  </si>
  <si>
    <t>LD&amp;T - Op Guarulhos Pool 2</t>
  </si>
  <si>
    <t>00044247</t>
  </si>
  <si>
    <t>LD&amp;T - Op Guarulhos Pool 5</t>
  </si>
  <si>
    <t>00044251</t>
  </si>
  <si>
    <t>LD&amp;T - Op Guarulhos Pool IV</t>
  </si>
  <si>
    <t>00044317</t>
  </si>
  <si>
    <t>LD&amp;T - Op Guarulhos Pool VI</t>
  </si>
  <si>
    <t>00044926</t>
  </si>
  <si>
    <t>LD&amp;T - Op I Gov Valadares</t>
  </si>
  <si>
    <t>00028563</t>
  </si>
  <si>
    <t>LD&amp;T - Op Terminal Campo Grande</t>
  </si>
  <si>
    <t>00032499</t>
  </si>
  <si>
    <t>LD&amp;T - Op Terminal Marabá I</t>
  </si>
  <si>
    <t>00032425</t>
  </si>
  <si>
    <t>LD&amp;T - Op Terminal Marabá II</t>
  </si>
  <si>
    <t>00032426</t>
  </si>
  <si>
    <t>LD&amp;T - Op Terminal Marabá III</t>
  </si>
  <si>
    <t>00032427</t>
  </si>
  <si>
    <t>LD&amp;T - Op. Portuárias Cabedelo</t>
  </si>
  <si>
    <t>00034876</t>
  </si>
  <si>
    <t>LD&amp;T - Op. Portuárias Santos</t>
  </si>
  <si>
    <t>00034810</t>
  </si>
  <si>
    <t>LD&amp;T - Op. Sup. Açailândia</t>
  </si>
  <si>
    <t>00024270</t>
  </si>
  <si>
    <t>LD&amp;T - Op. Sup. Açailândia I</t>
  </si>
  <si>
    <t>00024271</t>
  </si>
  <si>
    <t>LD&amp;T - Op. Sup. Açailândia III</t>
  </si>
  <si>
    <t>00024273</t>
  </si>
  <si>
    <t>LD&amp;T - Op. Sup. Alto Taqua III</t>
  </si>
  <si>
    <t>00024302</t>
  </si>
  <si>
    <t>LD&amp;T - Op. Sup. Caxias Pool I</t>
  </si>
  <si>
    <t>00035461</t>
  </si>
  <si>
    <t>LD&amp;T - Op. Sup. MD</t>
  </si>
  <si>
    <t>00024280</t>
  </si>
  <si>
    <t>LD&amp;T - Op. Sup. MD I</t>
  </si>
  <si>
    <t>00024281</t>
  </si>
  <si>
    <t>LD&amp;T - Op. Sup. MD II</t>
  </si>
  <si>
    <t>00024282</t>
  </si>
  <si>
    <t>LD&amp;T - Op. Sup. MD III</t>
  </si>
  <si>
    <t>00024283</t>
  </si>
  <si>
    <t>LD&amp;T - Op. Sup. Pool Arauc</t>
  </si>
  <si>
    <t>00024265</t>
  </si>
  <si>
    <t>LD&amp;T - Op. Sup. Pool Arauc I</t>
  </si>
  <si>
    <t>00024266</t>
  </si>
  <si>
    <t>LD&amp;T - Op. Sup. Pool Arauc II</t>
  </si>
  <si>
    <t>00024267</t>
  </si>
  <si>
    <t>LD&amp;T - Op. Sup. Pool Arauc III</t>
  </si>
  <si>
    <t>00024268</t>
  </si>
  <si>
    <t>LD&amp;T - Op. Sup. Pool Arauc IV</t>
  </si>
  <si>
    <t>00024269</t>
  </si>
  <si>
    <t>LD&amp;T - Op. Sup. Pool Fortaleza I</t>
  </si>
  <si>
    <t>00024289</t>
  </si>
  <si>
    <t>LD&amp;T - Op. Sup. Porto Naci I</t>
  </si>
  <si>
    <t>00024318</t>
  </si>
  <si>
    <t>LD&amp;T - Op. Sup. Porto Velho I</t>
  </si>
  <si>
    <t>00024294</t>
  </si>
  <si>
    <t>LD&amp;T - Op. Sup. Porto Velho II</t>
  </si>
  <si>
    <t>00047859</t>
  </si>
  <si>
    <t>LD&amp;T - Op. Sup. S. José</t>
  </si>
  <si>
    <t>00024261</t>
  </si>
  <si>
    <t>LD&amp;T - Op. Sup. S. José I</t>
  </si>
  <si>
    <t>00024262</t>
  </si>
  <si>
    <t>LD&amp;T - Op. Sup. S. José II</t>
  </si>
  <si>
    <t>00024263</t>
  </si>
  <si>
    <t>LD&amp;T - Op. Sup. S. José III</t>
  </si>
  <si>
    <t>00043538</t>
  </si>
  <si>
    <t>LD&amp;T - Op. Sup. São José III</t>
  </si>
  <si>
    <t>00024341</t>
  </si>
  <si>
    <t>LD&amp;T - Op. Sup. São José IV</t>
  </si>
  <si>
    <t>00024342</t>
  </si>
  <si>
    <t>LD&amp;T - Op. Sup. Uberlândia</t>
  </si>
  <si>
    <t>00024315</t>
  </si>
  <si>
    <t>LD&amp;T - Op. Sup. Uberlândia I</t>
  </si>
  <si>
    <t>00024316</t>
  </si>
  <si>
    <t>LD&amp;T - Op. Sup. Uberlândia II</t>
  </si>
  <si>
    <t>00024317</t>
  </si>
  <si>
    <t>LD&amp;T - Op. Terminal de Guarulhos</t>
  </si>
  <si>
    <t>00025851</t>
  </si>
  <si>
    <t>LD&amp;T - Oper - Sup Pool Rib Preto C.</t>
  </si>
  <si>
    <t>00024513</t>
  </si>
  <si>
    <t>LD&amp;T - Oper Etanol Junqueira</t>
  </si>
  <si>
    <t>00032470</t>
  </si>
  <si>
    <t>LD&amp;T - Oper Etanol Regional ARAÇ</t>
  </si>
  <si>
    <t>00022869</t>
  </si>
  <si>
    <t>LD&amp;T - Oper Etanol Regional ARAÇAT</t>
  </si>
  <si>
    <t>00030576</t>
  </si>
  <si>
    <t>LD&amp;T - Oper Etanol Regional ARARAQ</t>
  </si>
  <si>
    <t>00030599</t>
  </si>
  <si>
    <t>LD&amp;T - Oper Etanol Usina CAPO B1</t>
  </si>
  <si>
    <t>00026697</t>
  </si>
  <si>
    <t>LD&amp;T - Oper- Sup Pool Rib Preto A</t>
  </si>
  <si>
    <t>00024343</t>
  </si>
  <si>
    <t>LD&amp;T - Oper- Sup Pool Rib Preto B</t>
  </si>
  <si>
    <t>00024344</t>
  </si>
  <si>
    <t>LD&amp;T - Oper Term. Pool Fortaleza</t>
  </si>
  <si>
    <t>00032776</t>
  </si>
  <si>
    <t>LD&amp;T - Oper Term. Pool Fortaleza I</t>
  </si>
  <si>
    <t>00032777</t>
  </si>
  <si>
    <t>LD&amp;T - Oper. - Term Açailândia A</t>
  </si>
  <si>
    <t>00024397</t>
  </si>
  <si>
    <t>LD&amp;T - Oper. - Term Açailândia B</t>
  </si>
  <si>
    <t>00024398</t>
  </si>
  <si>
    <t>LD&amp;T - Oper. - Term Alto Taquari C</t>
  </si>
  <si>
    <t>00024427</t>
  </si>
  <si>
    <t>LD&amp;T - Oper. - Term Araçatuba B</t>
  </si>
  <si>
    <t>00024451</t>
  </si>
  <si>
    <t>LD&amp;T - Oper. - Term Barueri A</t>
  </si>
  <si>
    <t>00024378</t>
  </si>
  <si>
    <t>LD&amp;T - Oper. - Term Barueri B</t>
  </si>
  <si>
    <t>00024379</t>
  </si>
  <si>
    <t>LD&amp;T - Oper. - Term Barueri C</t>
  </si>
  <si>
    <t>00024380</t>
  </si>
  <si>
    <t>LD&amp;T - Oper. - Term Bauru A</t>
  </si>
  <si>
    <t>00024453</t>
  </si>
  <si>
    <t>LD&amp;T - Oper. - Term Bauru B</t>
  </si>
  <si>
    <t>00024454</t>
  </si>
  <si>
    <t>LD&amp;T - Oper. - Term Bauru C</t>
  </si>
  <si>
    <t>00024455</t>
  </si>
  <si>
    <t>LD&amp;T - Oper. - Term Betim C</t>
  </si>
  <si>
    <t>00024430</t>
  </si>
  <si>
    <t>LD&amp;T - Oper. - Term Betim D</t>
  </si>
  <si>
    <t>00024431</t>
  </si>
  <si>
    <t>LD&amp;T - Oper. - Term Betim F</t>
  </si>
  <si>
    <t>00024433</t>
  </si>
  <si>
    <t>LD&amp;T - Oper. - Term Betim G</t>
  </si>
  <si>
    <t>00024434</t>
  </si>
  <si>
    <t>LD&amp;T - Oper. - Term Brasília A</t>
  </si>
  <si>
    <t>00024435</t>
  </si>
  <si>
    <t>LD&amp;T - Oper. - Term Brasília B</t>
  </si>
  <si>
    <t>00024436</t>
  </si>
  <si>
    <t>LD&amp;T - Oper. - Term Brasília C</t>
  </si>
  <si>
    <t>00024437</t>
  </si>
  <si>
    <t>LD&amp;T - Oper. - Term Cabedelo A</t>
  </si>
  <si>
    <t>00024404</t>
  </si>
  <si>
    <t>LD&amp;T - Oper. - Term Caxias A</t>
  </si>
  <si>
    <t>00024438</t>
  </si>
  <si>
    <t>LD&amp;T - Oper. - Term Caxias B</t>
  </si>
  <si>
    <t>00024439</t>
  </si>
  <si>
    <t>LD&amp;T - Oper. - Term Esteio A</t>
  </si>
  <si>
    <t>00024381</t>
  </si>
  <si>
    <t>LD&amp;T - Oper. - Term Esteio C</t>
  </si>
  <si>
    <t>00024383</t>
  </si>
  <si>
    <t>LD&amp;T - Oper. - Term Fortaleza A</t>
  </si>
  <si>
    <t>00024417</t>
  </si>
  <si>
    <t>LD&amp;T - Oper. - Term Gov Valadares A</t>
  </si>
  <si>
    <t>00024449</t>
  </si>
  <si>
    <t>LD&amp;T - Oper. - Term Ipiranga A</t>
  </si>
  <si>
    <t>00024370</t>
  </si>
  <si>
    <t>LD&amp;T - Oper. - Term Ipiranga B</t>
  </si>
  <si>
    <t>00024371</t>
  </si>
  <si>
    <t>LD&amp;T - Oper. - Term Ipiranga C</t>
  </si>
  <si>
    <t>00024372</t>
  </si>
  <si>
    <t>LD&amp;T - Oper. - Term Itaituba A</t>
  </si>
  <si>
    <t>00024405</t>
  </si>
  <si>
    <t>LD&amp;T - Oper. - Term Jaraguá do Sul A</t>
  </si>
  <si>
    <t>00024391</t>
  </si>
  <si>
    <t>LD&amp;T - Oper. - Term Jequié A</t>
  </si>
  <si>
    <t>00024406</t>
  </si>
  <si>
    <t>LD&amp;T - Oper. - Term Madre de Deus A</t>
  </si>
  <si>
    <t>00024407</t>
  </si>
  <si>
    <t>LD&amp;T - Oper. - Term Madre de Deus B</t>
  </si>
  <si>
    <t>00024408</t>
  </si>
  <si>
    <t>LD&amp;T - Oper. - Term Madre de Deus C</t>
  </si>
  <si>
    <t>00024409</t>
  </si>
  <si>
    <t>LD&amp;T - Oper. - Term Madre de Deus D</t>
  </si>
  <si>
    <t>00024410</t>
  </si>
  <si>
    <t>LD&amp;T - Oper. - Term Manaus A</t>
  </si>
  <si>
    <t>00024411</t>
  </si>
  <si>
    <t>LD&amp;T - Oper. - Term Manaus B</t>
  </si>
  <si>
    <t>00024412</t>
  </si>
  <si>
    <t>LD&amp;T - Oper. - Term Maringá A</t>
  </si>
  <si>
    <t>00024385</t>
  </si>
  <si>
    <t>LD&amp;T - Oper. - Term Maringá B</t>
  </si>
  <si>
    <t>00024386</t>
  </si>
  <si>
    <t>LD&amp;T - Oper. - Term Maringá C</t>
  </si>
  <si>
    <t>00024387</t>
  </si>
  <si>
    <t>LD&amp;T - Oper. - Term Ourinhos A</t>
  </si>
  <si>
    <t>00024456</t>
  </si>
  <si>
    <t>LD&amp;T - Oper. - Term Ourinhos B</t>
  </si>
  <si>
    <t>00024457</t>
  </si>
  <si>
    <t>LD&amp;T - Oper. - Term Ourinhos C</t>
  </si>
  <si>
    <t>00039823</t>
  </si>
  <si>
    <t>LD&amp;T - Oper. - Term Paulínia B</t>
  </si>
  <si>
    <t>00024459</t>
  </si>
  <si>
    <t>LD&amp;T - Oper. - Term Paulínia C</t>
  </si>
  <si>
    <t>00024460</t>
  </si>
  <si>
    <t>LD&amp;T - Oper. - Term Paulínia D</t>
  </si>
  <si>
    <t>00024461</t>
  </si>
  <si>
    <t>LD&amp;T - Oper. - Term Paulínia I C</t>
  </si>
  <si>
    <t>00026056</t>
  </si>
  <si>
    <t>LD&amp;T - Oper. - Term Pool Araucária A</t>
  </si>
  <si>
    <t>00024392</t>
  </si>
  <si>
    <t>LD&amp;T - Oper. - Term Pool Araucária B</t>
  </si>
  <si>
    <t>00024393</t>
  </si>
  <si>
    <t>LD&amp;T - Oper. - Term Pool Araucária C</t>
  </si>
  <si>
    <t>00024394</t>
  </si>
  <si>
    <t>LD&amp;T - Oper. - Term Pool Araucária D</t>
  </si>
  <si>
    <t>00024395</t>
  </si>
  <si>
    <t>LD&amp;T - Oper. - Term Pool Fortaleza A</t>
  </si>
  <si>
    <t>00024415</t>
  </si>
  <si>
    <t>LD&amp;T - Oper. - Term Pool Rib Preto A</t>
  </si>
  <si>
    <t>00024468</t>
  </si>
  <si>
    <t>LD&amp;T - Oper. - Term Pool Rib Preto B</t>
  </si>
  <si>
    <t>00024469</t>
  </si>
  <si>
    <t>LD&amp;T - Oper. - Term Porto Nacional A</t>
  </si>
  <si>
    <t>00024443</t>
  </si>
  <si>
    <t>LD&amp;T - Oper. - Term Porto Velho A</t>
  </si>
  <si>
    <t>00024419</t>
  </si>
  <si>
    <t>LD&amp;T - Oper. - Term Porto Velho B</t>
  </si>
  <si>
    <t>00024420</t>
  </si>
  <si>
    <t>LD&amp;T - Oper. - Term Porto Velho III</t>
  </si>
  <si>
    <t>00029239</t>
  </si>
  <si>
    <t>LD&amp;T - Oper. - Term S. J dos Campos A</t>
  </si>
  <si>
    <t>00024388</t>
  </si>
  <si>
    <t>LD&amp;T - Oper. - Term S. J dos Campos B</t>
  </si>
  <si>
    <t>00024389</t>
  </si>
  <si>
    <t>LD&amp;T - Oper. - Term S. J dos Campos C</t>
  </si>
  <si>
    <t>00024390</t>
  </si>
  <si>
    <t>LD&amp;T - Oper. - Term Santarém A</t>
  </si>
  <si>
    <t>00024421</t>
  </si>
  <si>
    <t>LD&amp;T - Oper. - Term São J do Rio Preto A</t>
  </si>
  <si>
    <t>00024466</t>
  </si>
  <si>
    <t>LD&amp;T - Oper. - Term São J do Rio Preto B</t>
  </si>
  <si>
    <t>00024467</t>
  </si>
  <si>
    <t>LD&amp;T - Oper. - Term Uberlândia A</t>
  </si>
  <si>
    <t>00024440</t>
  </si>
  <si>
    <t>LD&amp;T - Oper. - Term Uberlândia B</t>
  </si>
  <si>
    <t>00024441</t>
  </si>
  <si>
    <t>LD&amp;T - Oper. - Term Uberlândia C</t>
  </si>
  <si>
    <t>00024442</t>
  </si>
  <si>
    <t>LD&amp;T - Oper. Term Gov Valadares B</t>
  </si>
  <si>
    <t>00025123</t>
  </si>
  <si>
    <t>LD&amp;T - Oper. Term Ipiranga G</t>
  </si>
  <si>
    <t>00056772</t>
  </si>
  <si>
    <t>LD&amp;T - Oper. Term São J do Rio Preto C</t>
  </si>
  <si>
    <t>00026734</t>
  </si>
  <si>
    <t>LD&amp;T - Operação Campos Elísios Pool</t>
  </si>
  <si>
    <t>00036516</t>
  </si>
  <si>
    <t>LD&amp;T - Operação Rib Preto</t>
  </si>
  <si>
    <t>00035476</t>
  </si>
  <si>
    <t>LD&amp;T - Operações - Paulínia</t>
  </si>
  <si>
    <t>00046385</t>
  </si>
  <si>
    <t>LD&amp;T - Operações - Paulínia II</t>
  </si>
  <si>
    <t>00050345</t>
  </si>
  <si>
    <t>LD&amp;T - Operações - Sup Paulínia I</t>
  </si>
  <si>
    <t>00025727</t>
  </si>
  <si>
    <t>LD&amp;T - Operações - Supervisão Araç I</t>
  </si>
  <si>
    <t>00024325</t>
  </si>
  <si>
    <t>LD&amp;T - Operações - Supervisão Araç II</t>
  </si>
  <si>
    <t>00024326</t>
  </si>
  <si>
    <t>LD&amp;T - Operações - Supervisão Barueri D</t>
  </si>
  <si>
    <t>00024253</t>
  </si>
  <si>
    <t>LD&amp;T - Operações - Supervisão Bauru A</t>
  </si>
  <si>
    <t>00024328</t>
  </si>
  <si>
    <t>LD&amp;T - Operações - Supervisão Bauru II A</t>
  </si>
  <si>
    <t>00047306</t>
  </si>
  <si>
    <t>LD&amp;T - Operações - Supervisão Betim D</t>
  </si>
  <si>
    <t>00024306</t>
  </si>
  <si>
    <t>LD&amp;T - Operações - Supervisão Betim G</t>
  </si>
  <si>
    <t>00024309</t>
  </si>
  <si>
    <t>LD&amp;T - Operações - Supervisão Brasília A</t>
  </si>
  <si>
    <t>00024310</t>
  </si>
  <si>
    <t>LD&amp;T - Operações - Supervisão Brasília C</t>
  </si>
  <si>
    <t>00024312</t>
  </si>
  <si>
    <t>LD&amp;T - Operações - Supervisão Cabedelo A</t>
  </si>
  <si>
    <t>00024277</t>
  </si>
  <si>
    <t>LD&amp;T - Operações - Supervisão Caxias B</t>
  </si>
  <si>
    <t>00024314</t>
  </si>
  <si>
    <t>LD&amp;T - Operações - Supervisão Esteio A</t>
  </si>
  <si>
    <t>00024254</t>
  </si>
  <si>
    <t>LD&amp;T - Operações - Supervisão Esteio B</t>
  </si>
  <si>
    <t>00024255</t>
  </si>
  <si>
    <t>LD&amp;T - Operações - Supervisão Governador</t>
  </si>
  <si>
    <t>00024324</t>
  </si>
  <si>
    <t>LD&amp;T - Operações - Supervisão Ijuí A</t>
  </si>
  <si>
    <t>00024565</t>
  </si>
  <si>
    <t>LD&amp;T - Operações - Supervisão Ipiranga A</t>
  </si>
  <si>
    <t>00024242</t>
  </si>
  <si>
    <t>LD&amp;T - Operações - Supervisão Ipiranga B</t>
  </si>
  <si>
    <t>00024243</t>
  </si>
  <si>
    <t>LD&amp;T - Operações - Supervisão Ipiranga C</t>
  </si>
  <si>
    <t>00024244</t>
  </si>
  <si>
    <t>LD&amp;T - Operações - Supervisão Ipiranga E</t>
  </si>
  <si>
    <t>00024246</t>
  </si>
  <si>
    <t>LD&amp;T - Operações - Supervisão Ipiranga F</t>
  </si>
  <si>
    <t>00024247</t>
  </si>
  <si>
    <t>LD&amp;T - Operações - Supervisão Madre de D</t>
  </si>
  <si>
    <t>00024284</t>
  </si>
  <si>
    <t>LD&amp;T - Operações - Supervisão Manaus A</t>
  </si>
  <si>
    <t>00024285</t>
  </si>
  <si>
    <t>LD&amp;T - Operações - Supervisão Manaus B</t>
  </si>
  <si>
    <t>00024286</t>
  </si>
  <si>
    <t>LD&amp;T - Operações - Supervisão Manaus C</t>
  </si>
  <si>
    <t>00024287</t>
  </si>
  <si>
    <t>LD&amp;T - Operações - Supervisão Maringá A</t>
  </si>
  <si>
    <t>00024258</t>
  </si>
  <si>
    <t>LD&amp;T - Operações - Supervisão Maringá B</t>
  </si>
  <si>
    <t>00024259</t>
  </si>
  <si>
    <t>LD&amp;T - Operações - Supervisão Maringá C</t>
  </si>
  <si>
    <t>00024260</t>
  </si>
  <si>
    <t>LD&amp;T - Operações - Supervisão Op. Betim</t>
  </si>
  <si>
    <t>00026284</t>
  </si>
  <si>
    <t>LD&amp;T - Operações - Supervisão Ourinhos A</t>
  </si>
  <si>
    <t>00024331</t>
  </si>
  <si>
    <t>LD&amp;T - Operações - Supervisão Ourinhos B</t>
  </si>
  <si>
    <t>00024332</t>
  </si>
  <si>
    <t>LD&amp;T - Operações - Supervisão Ourinhos C</t>
  </si>
  <si>
    <t>00036500</t>
  </si>
  <si>
    <t>LD&amp;T - Operações - Supervisão Paulínia A</t>
  </si>
  <si>
    <t>00024333</t>
  </si>
  <si>
    <t>LD&amp;T - Operações - Supervisão Paulínia D</t>
  </si>
  <si>
    <t>00024336</t>
  </si>
  <si>
    <t>LD&amp;T - Operações - Supervisão Paulínia E</t>
  </si>
  <si>
    <t>00024337</t>
  </si>
  <si>
    <t>LD&amp;T - Operações - Supervisão Paulínia F</t>
  </si>
  <si>
    <t>00024338</t>
  </si>
  <si>
    <t>LD&amp;T - Operações - Supervisão Paulínia G</t>
  </si>
  <si>
    <t>00024339</t>
  </si>
  <si>
    <t>LD&amp;T - Operações - Supervisão Paulínia H</t>
  </si>
  <si>
    <t>00024340</t>
  </si>
  <si>
    <t>LD&amp;T - Operações - Supervisão Santarém A</t>
  </si>
  <si>
    <t>00024295</t>
  </si>
  <si>
    <t>LD&amp;T - Operações - Supervisão São Luis C</t>
  </si>
  <si>
    <t>00024298</t>
  </si>
  <si>
    <t>LD&amp;T - Operações Alto Taquari</t>
  </si>
  <si>
    <t>00030613</t>
  </si>
  <si>
    <t>LD&amp;T - Operações Brasília</t>
  </si>
  <si>
    <t>00032774</t>
  </si>
  <si>
    <t>LD&amp;T - Operações Brasília 1</t>
  </si>
  <si>
    <t>00044240</t>
  </si>
  <si>
    <t>LD&amp;T - Operações Brasília 3</t>
  </si>
  <si>
    <t>00044298</t>
  </si>
  <si>
    <t>LD&amp;T - Operações Brasília D</t>
  </si>
  <si>
    <t>00050059</t>
  </si>
  <si>
    <t>LD&amp;T - Operações Brasília II</t>
  </si>
  <si>
    <t>00044356</t>
  </si>
  <si>
    <t>LD&amp;T - Operações Congonhas 02</t>
  </si>
  <si>
    <t>00044184</t>
  </si>
  <si>
    <t>LD&amp;T - Operações Congonhas 1</t>
  </si>
  <si>
    <t>00044241</t>
  </si>
  <si>
    <t>LD&amp;T - Operações Congonhas 2</t>
  </si>
  <si>
    <t>00044242</t>
  </si>
  <si>
    <t>LD&amp;T - Operações Congonhas 3</t>
  </si>
  <si>
    <t>00044243</t>
  </si>
  <si>
    <t>LD&amp;T - Operações Congonhas IV</t>
  </si>
  <si>
    <t>00044353</t>
  </si>
  <si>
    <t>LD&amp;T - Operações Curitiba 1</t>
  </si>
  <si>
    <t>00044244</t>
  </si>
  <si>
    <t>LD&amp;T - Operações Curitiba 2</t>
  </si>
  <si>
    <t>00044245</t>
  </si>
  <si>
    <t>LD&amp;T - Operações de Usinas Staff</t>
  </si>
  <si>
    <t>00021625</t>
  </si>
  <si>
    <t>LD&amp;T - Operações de Usinas Staff II</t>
  </si>
  <si>
    <t>00049585</t>
  </si>
  <si>
    <t>LD&amp;T - Operações Envase</t>
  </si>
  <si>
    <t>00039381</t>
  </si>
  <si>
    <t>LD&amp;T - Operações Etanol ZANI</t>
  </si>
  <si>
    <t>00018385</t>
  </si>
  <si>
    <t>LD&amp;T - Operações Fortaleza I</t>
  </si>
  <si>
    <t>00044246</t>
  </si>
  <si>
    <t>LD&amp;T - Operações Fortaleza II</t>
  </si>
  <si>
    <t>00048728</t>
  </si>
  <si>
    <t>LD&amp;T - Operações Galeão</t>
  </si>
  <si>
    <t>00044178</t>
  </si>
  <si>
    <t>LD&amp;T - Operações Galeão 1</t>
  </si>
  <si>
    <t>00044262</t>
  </si>
  <si>
    <t>LD&amp;T - Operações Galeão 2</t>
  </si>
  <si>
    <t>00044263</t>
  </si>
  <si>
    <t>LD&amp;T - Operações Galeão 3</t>
  </si>
  <si>
    <t>00044273</t>
  </si>
  <si>
    <t>LD&amp;T - Operações Galeão III</t>
  </si>
  <si>
    <t>00044352</t>
  </si>
  <si>
    <t>LD&amp;T - Operações GO Etanol</t>
  </si>
  <si>
    <t>00047507</t>
  </si>
  <si>
    <t>LD&amp;T - Operações Guarulhos 02</t>
  </si>
  <si>
    <t>00044192</t>
  </si>
  <si>
    <t>LD&amp;T - Operações Guarulhos IV</t>
  </si>
  <si>
    <t>00044354</t>
  </si>
  <si>
    <t>LD&amp;T - Operações Manaus 2</t>
  </si>
  <si>
    <t>00044254</t>
  </si>
  <si>
    <t>LD&amp;T - Operações Manaus II</t>
  </si>
  <si>
    <t>00048417</t>
  </si>
  <si>
    <t>LD&amp;T - Operações Manaus III</t>
  </si>
  <si>
    <t>00044359</t>
  </si>
  <si>
    <t>LD&amp;T - Operações Paulínia</t>
  </si>
  <si>
    <t>00047516</t>
  </si>
  <si>
    <t>LD&amp;T - Operações Paulínia I</t>
  </si>
  <si>
    <t>00051636</t>
  </si>
  <si>
    <t>LD&amp;T - Operações Paulínia II</t>
  </si>
  <si>
    <t>00048110</t>
  </si>
  <si>
    <t>LD&amp;T - Operações Paulínia III</t>
  </si>
  <si>
    <t>00049726</t>
  </si>
  <si>
    <t>LD&amp;T - Operações PE Derivados</t>
  </si>
  <si>
    <t>00047508</t>
  </si>
  <si>
    <t>LD&amp;T - Operações Porto Alegre</t>
  </si>
  <si>
    <t>00044189</t>
  </si>
  <si>
    <t>LD&amp;T - Operações Porto Alegre II</t>
  </si>
  <si>
    <t>00044282</t>
  </si>
  <si>
    <t>LD&amp;T - Operações Porto Alegre IV</t>
  </si>
  <si>
    <t>00044358</t>
  </si>
  <si>
    <t>LD&amp;T - Operações Portuarias SP</t>
  </si>
  <si>
    <t>00041390</t>
  </si>
  <si>
    <t>LD&amp;T - Operações Recife 1</t>
  </si>
  <si>
    <t>00044256</t>
  </si>
  <si>
    <t>LD&amp;T - Operações Recife 2</t>
  </si>
  <si>
    <t>00044257</t>
  </si>
  <si>
    <t>LD&amp;T - Operações Recife 3</t>
  </si>
  <si>
    <t>00044258</t>
  </si>
  <si>
    <t>LD&amp;T - Operações Recife 4</t>
  </si>
  <si>
    <t>00058048</t>
  </si>
  <si>
    <t>LD&amp;T - Operações Recife II</t>
  </si>
  <si>
    <t>00044355</t>
  </si>
  <si>
    <t>LD&amp;T - Operações Salvador I</t>
  </si>
  <si>
    <t>00044259</t>
  </si>
  <si>
    <t>LD&amp;T - Operações Santos Dumont I</t>
  </si>
  <si>
    <t>00044264</t>
  </si>
  <si>
    <t>LD&amp;T - Operações SP Derivados</t>
  </si>
  <si>
    <t>00047509</t>
  </si>
  <si>
    <t>LD&amp;T - Operações Sul</t>
  </si>
  <si>
    <t>00044327</t>
  </si>
  <si>
    <t>LD&amp;T - Operações Supervisão Barueri C II</t>
  </si>
  <si>
    <t>00039056</t>
  </si>
  <si>
    <t>LD&amp;T - Operações Supervisão Barueri E II</t>
  </si>
  <si>
    <t>00039057</t>
  </si>
  <si>
    <t>LD&amp;T - Operações Supervisão Brasília E</t>
  </si>
  <si>
    <t>00032773</t>
  </si>
  <si>
    <t>LD&amp;T - Operações Supervisão Porto Velho</t>
  </si>
  <si>
    <t>00026463</t>
  </si>
  <si>
    <t>LD&amp;T - Operações Usinas Melaço SFR</t>
  </si>
  <si>
    <t>00022880</t>
  </si>
  <si>
    <t>LD&amp;T - Operações Viracopos 1</t>
  </si>
  <si>
    <t>00044260</t>
  </si>
  <si>
    <t>LD&amp;T - Operações Viracopos 2</t>
  </si>
  <si>
    <t>00044261</t>
  </si>
  <si>
    <t>LD&amp;T - Operações Viracopos III</t>
  </si>
  <si>
    <t>00044357</t>
  </si>
  <si>
    <t>LD&amp;T - Projetos &amp; Inovação</t>
  </si>
  <si>
    <t>00059431</t>
  </si>
  <si>
    <t>LD&amp;T - Sup Assist. Operações</t>
  </si>
  <si>
    <t>00037067</t>
  </si>
  <si>
    <t>LD&amp;T - Sup Aux Marabá</t>
  </si>
  <si>
    <t>00046079</t>
  </si>
  <si>
    <t>LD&amp;T - Sup de Op Terminal Manaus</t>
  </si>
  <si>
    <t>00025625</t>
  </si>
  <si>
    <t>LD&amp;T - Sup Gov Valadares B</t>
  </si>
  <si>
    <t>00025122</t>
  </si>
  <si>
    <t>LD&amp;T - Sup Marabá I</t>
  </si>
  <si>
    <t>00032422</t>
  </si>
  <si>
    <t>LD&amp;T - Sup Marabá II</t>
  </si>
  <si>
    <t>00032423</t>
  </si>
  <si>
    <t>LD&amp;T - Sup Marabá III</t>
  </si>
  <si>
    <t>00032424</t>
  </si>
  <si>
    <t>LD&amp;T - Sup Op Pool Fortaleza I</t>
  </si>
  <si>
    <t>00026830</t>
  </si>
  <si>
    <t>LD&amp;T - Sup Op. Uberaba</t>
  </si>
  <si>
    <t>00025755</t>
  </si>
  <si>
    <t>LD&amp;T - Sup Oper Etanol BENL</t>
  </si>
  <si>
    <t>00030574</t>
  </si>
  <si>
    <t>LD&amp;T - Sup Oper Etanol CAPO II</t>
  </si>
  <si>
    <t>00043930</t>
  </si>
  <si>
    <t>LD&amp;T – Sup Oper Etanol II ARARAQ</t>
  </si>
  <si>
    <t>00047781</t>
  </si>
  <si>
    <t>LD&amp;T - Sup Oper Etanol II DC</t>
  </si>
  <si>
    <t>00046523</t>
  </si>
  <si>
    <t>LD&amp;T - Sup Oper Etanol IPAUSSU</t>
  </si>
  <si>
    <t>00030578</t>
  </si>
  <si>
    <t>LD&amp;T - Sup Oper Etanol JATAI</t>
  </si>
  <si>
    <t>00030585</t>
  </si>
  <si>
    <t>LD&amp;T - Sup Oper Etanol JUNQUEIRA</t>
  </si>
  <si>
    <t>00030584</t>
  </si>
  <si>
    <t>LD&amp;T - Sup Oper Etanol MARACAÃ I</t>
  </si>
  <si>
    <t>00049358</t>
  </si>
  <si>
    <t>LD&amp;T - Sup Oper Etanol MARACAÍ</t>
  </si>
  <si>
    <t>00030580</t>
  </si>
  <si>
    <t>LD&amp;T - Sup Oper Etanol PARAGUAÇU</t>
  </si>
  <si>
    <t>00030579</t>
  </si>
  <si>
    <t>LD&amp;T - Sup Oper Etanol PARAISO</t>
  </si>
  <si>
    <t>00036358</t>
  </si>
  <si>
    <t>LD&amp;T - Sup Oper Etanol RAFARD</t>
  </si>
  <si>
    <t>00030589</t>
  </si>
  <si>
    <t>LD&amp;T - Sup Oper Etanol Regional ASSIS</t>
  </si>
  <si>
    <t>00022518</t>
  </si>
  <si>
    <t>LD&amp;T - Sup Oper Etanol Regional JAU</t>
  </si>
  <si>
    <t>00022522</t>
  </si>
  <si>
    <t>LD&amp;T - Sup Oper Etanol Regional Jau IV</t>
  </si>
  <si>
    <t>00046752</t>
  </si>
  <si>
    <t>LD&amp;T - Sup Oper Etanol SERRA</t>
  </si>
  <si>
    <t>00030598</t>
  </si>
  <si>
    <t>LD&amp;T - Sup Oper Etanol STA HELENA</t>
  </si>
  <si>
    <t>00030590</t>
  </si>
  <si>
    <t>LD&amp;T - Sup Oper Etanol UNIVALEM II</t>
  </si>
  <si>
    <t>00039520</t>
  </si>
  <si>
    <t>LD&amp;T - Sup Oper Mundial</t>
  </si>
  <si>
    <t>00030570</t>
  </si>
  <si>
    <t>LD&amp;T - Sup Operação Term Porto Velho A</t>
  </si>
  <si>
    <t>00048643</t>
  </si>
  <si>
    <t>LD&amp;T - Sup Operações - Caxias C II</t>
  </si>
  <si>
    <t>00048319</t>
  </si>
  <si>
    <t>LD&amp;T - Sup Operações Barueri B</t>
  </si>
  <si>
    <t>00047780</t>
  </si>
  <si>
    <t>LD&amp;T - Sup Operações Caxias I A</t>
  </si>
  <si>
    <t>00048303</t>
  </si>
  <si>
    <t>LD&amp;T - Sup Operações Caxias II B</t>
  </si>
  <si>
    <t>00048302</t>
  </si>
  <si>
    <t>LD&amp;T - Sup Operações Caxias Pool III</t>
  </si>
  <si>
    <t>00048305</t>
  </si>
  <si>
    <t>LD&amp;T - Sup Operações Esteio D</t>
  </si>
  <si>
    <t>00048469</t>
  </si>
  <si>
    <t>LD&amp;T - Sup Operações Fortaleza</t>
  </si>
  <si>
    <t>00046272</t>
  </si>
  <si>
    <t>LD&amp;T - Sup Operações Manaus B</t>
  </si>
  <si>
    <t>00046271</t>
  </si>
  <si>
    <t>LD&amp;T - Sup Operações Santos Dumont</t>
  </si>
  <si>
    <t>00044275</t>
  </si>
  <si>
    <t>LD&amp;T - Sup Operações São José II</t>
  </si>
  <si>
    <t>00030367</t>
  </si>
  <si>
    <t>LD&amp;T - Sup Regional Etanol ARAÇATUBA</t>
  </si>
  <si>
    <t>00030572</t>
  </si>
  <si>
    <t>LD&amp;T - Sup Regional Etanol ARARAQ</t>
  </si>
  <si>
    <t>00030596</t>
  </si>
  <si>
    <t>LD&amp;T - Sup Regional Etanol Paulínia</t>
  </si>
  <si>
    <t>00030582</t>
  </si>
  <si>
    <t>LD&amp;T - Sup Regional Etanol PIRACICABA I</t>
  </si>
  <si>
    <t>00039039</t>
  </si>
  <si>
    <t>LD&amp;T - Sup Rondonopolis A</t>
  </si>
  <si>
    <t>00025793</t>
  </si>
  <si>
    <t>LD&amp;T - Sup Rondonopolis B</t>
  </si>
  <si>
    <t>00025795</t>
  </si>
  <si>
    <t>LD&amp;T - Sup Rondonopolis E</t>
  </si>
  <si>
    <t>00042132</t>
  </si>
  <si>
    <t>LD&amp;T - Sup Term Rondonopolis</t>
  </si>
  <si>
    <t>00057812</t>
  </si>
  <si>
    <t>LD&amp;T - Sup Term São José do Rio Preto</t>
  </si>
  <si>
    <t>00019532</t>
  </si>
  <si>
    <t>LD&amp;T - Sup Term São José Rio Preto</t>
  </si>
  <si>
    <t>00046074</t>
  </si>
  <si>
    <t>LD&amp;T - Sup Terminal Alto Taquari</t>
  </si>
  <si>
    <t>00046073</t>
  </si>
  <si>
    <t>LD&amp;T - Sup Terminal Araçatuba</t>
  </si>
  <si>
    <t>00047669</t>
  </si>
  <si>
    <t>LD&amp;T - Sup Terminal Betim</t>
  </si>
  <si>
    <t>00048534</t>
  </si>
  <si>
    <t>LD&amp;T - Sup Terminal Betim I</t>
  </si>
  <si>
    <t>00046075</t>
  </si>
  <si>
    <t>LD&amp;T - Sup Terminal Cuiabá I</t>
  </si>
  <si>
    <t>00026647</t>
  </si>
  <si>
    <t>LD&amp;T - Sup Terminal Cuiabá II</t>
  </si>
  <si>
    <t>00048137</t>
  </si>
  <si>
    <t>LD&amp;T - Sup Terminal Itaituba</t>
  </si>
  <si>
    <t>00047524</t>
  </si>
  <si>
    <t>LD&amp;T - Sup Terminal Itaituba III</t>
  </si>
  <si>
    <t>00057820</t>
  </si>
  <si>
    <t>LD&amp;T - Sup Terminal Madre de Deus</t>
  </si>
  <si>
    <t>00048642</t>
  </si>
  <si>
    <t>LD&amp;T - Sup Terminal Marabá</t>
  </si>
  <si>
    <t>00048644</t>
  </si>
  <si>
    <t>LD&amp;T - Sup Terminal Núcleo Paulínia</t>
  </si>
  <si>
    <t>00046763</t>
  </si>
  <si>
    <t>LD&amp;T - Sup Terminal Palmas</t>
  </si>
  <si>
    <t>00026800</t>
  </si>
  <si>
    <t>LD&amp;T - Sup Terminal Rondonopolis I</t>
  </si>
  <si>
    <t>00047480</t>
  </si>
  <si>
    <t>LD&amp;T - Sup. Operacional Santa Cândida</t>
  </si>
  <si>
    <t>00043925</t>
  </si>
  <si>
    <t>LD&amp;T - Sup. Operações Paulínia</t>
  </si>
  <si>
    <t>00047506</t>
  </si>
  <si>
    <t>LD&amp;T - Sup. Operações Recife</t>
  </si>
  <si>
    <t>00044174</t>
  </si>
  <si>
    <t>LD&amp;T - Sup. Operações RJ</t>
  </si>
  <si>
    <t>00044175</t>
  </si>
  <si>
    <t>LD&amp;T - Sup. Terminal Ipiranga I</t>
  </si>
  <si>
    <t>00044440</t>
  </si>
  <si>
    <t>LD&amp;T - Superint Oper Manaus</t>
  </si>
  <si>
    <t>00044266</t>
  </si>
  <si>
    <t>LD&amp;T - Superint Operações Congonhas</t>
  </si>
  <si>
    <t>00044930</t>
  </si>
  <si>
    <t>LD&amp;T - Superint Term Itaituba</t>
  </si>
  <si>
    <t>00040106</t>
  </si>
  <si>
    <t>LD&amp;T - Superint.Operações Guarulhos</t>
  </si>
  <si>
    <t>00044207</t>
  </si>
  <si>
    <t>LD&amp;T - Superint.Operações Guarulhos 02</t>
  </si>
  <si>
    <t>00044179</t>
  </si>
  <si>
    <t>LD&amp;T - Superint.Operações Porto Alegre</t>
  </si>
  <si>
    <t>00044180</t>
  </si>
  <si>
    <t>LD&amp;T - Superint.Operações Porto Alegre I</t>
  </si>
  <si>
    <t>00049350</t>
  </si>
  <si>
    <t>LD&amp;T - Superint.Operações Recife</t>
  </si>
  <si>
    <t>00044181</t>
  </si>
  <si>
    <t>LD&amp;T - Superint.Operações Viracopos</t>
  </si>
  <si>
    <t>00044185</t>
  </si>
  <si>
    <t>LD&amp;T - Superv. Op Guarulhos 1</t>
  </si>
  <si>
    <t>00044226</t>
  </si>
  <si>
    <t>LD&amp;T - Superv. Op Guarulhos 2</t>
  </si>
  <si>
    <t>00044227</t>
  </si>
  <si>
    <t>LD&amp;T - Superv. Op Guarulhos 4</t>
  </si>
  <si>
    <t>00044230</t>
  </si>
  <si>
    <t>LD&amp;T - Superv. Op Guarulhos Pool 2</t>
  </si>
  <si>
    <t>00044225</t>
  </si>
  <si>
    <t>LD&amp;T - Superv. Op Guarulhos Pool 3</t>
  </si>
  <si>
    <t>00044228</t>
  </si>
  <si>
    <t>LD&amp;T - Superv. Op Guarulhos Pool 4</t>
  </si>
  <si>
    <t>00044229</t>
  </si>
  <si>
    <t>LD&amp;T - Superv. Operações Brasília 1</t>
  </si>
  <si>
    <t>00044218</t>
  </si>
  <si>
    <t>LD&amp;T - Superv. Operações Brasília 2</t>
  </si>
  <si>
    <t>00044219</t>
  </si>
  <si>
    <t>LD&amp;T - Superv. Operações Brasília 3</t>
  </si>
  <si>
    <t>00044284</t>
  </si>
  <si>
    <t>LD&amp;T - Superv. Operações Congonhas 1</t>
  </si>
  <si>
    <t>00044220</t>
  </si>
  <si>
    <t>LD&amp;T - Superv. Operações Galeão 1</t>
  </si>
  <si>
    <t>00044237</t>
  </si>
  <si>
    <t>LD&amp;T - Superv. Operações Manaus</t>
  </si>
  <si>
    <t>00057816</t>
  </si>
  <si>
    <t>LD&amp;T - Superv. Operações Manaus 2</t>
  </si>
  <si>
    <t>00044232</t>
  </si>
  <si>
    <t>LD&amp;T - Superv. Operações Recife 2</t>
  </si>
  <si>
    <t>00044234</t>
  </si>
  <si>
    <t>LD&amp;T - Superv. Operações Salvador</t>
  </si>
  <si>
    <t>00044235</t>
  </si>
  <si>
    <t>LD&amp;T - Superv. Operações Viracopos 1</t>
  </si>
  <si>
    <t>00044236</t>
  </si>
  <si>
    <t>LD&amp;T - Superv.Operações Curitiba 1</t>
  </si>
  <si>
    <t>00044223</t>
  </si>
  <si>
    <t>LD&amp;T - Supervisão Campo Grande B</t>
  </si>
  <si>
    <t>00026281</t>
  </si>
  <si>
    <t>LD&amp;T - Supervisão Op. Campo Grande B</t>
  </si>
  <si>
    <t>00026282</t>
  </si>
  <si>
    <t>LD&amp;T - Supervisão Op. Campo Grande B II</t>
  </si>
  <si>
    <t>00057813</t>
  </si>
  <si>
    <t>LD&amp;T - Supervisão Op. Cuiabá</t>
  </si>
  <si>
    <t>00026149</t>
  </si>
  <si>
    <t>LD&amp;T - Supervisão Operações Esteio D</t>
  </si>
  <si>
    <t>00048466</t>
  </si>
  <si>
    <t>LD&amp;T - Supervisão Pool Arauc</t>
  </si>
  <si>
    <t>00025862</t>
  </si>
  <si>
    <t>LD&amp;T - Supervisor Suporte Administrativo</t>
  </si>
  <si>
    <t>00044056</t>
  </si>
  <si>
    <t>LD&amp;T - Suporte à Operações</t>
  </si>
  <si>
    <t>00019468</t>
  </si>
  <si>
    <t>LD&amp;T - Suporte a Operações Afastados e</t>
  </si>
  <si>
    <t>00019469</t>
  </si>
  <si>
    <t>LD&amp;T - Suporte à Operações Betim</t>
  </si>
  <si>
    <t>00056269</t>
  </si>
  <si>
    <t>LD&amp;T - Suporte à Operações II</t>
  </si>
  <si>
    <t>00019471</t>
  </si>
  <si>
    <t>LD&amp;T - SupTerminal Bauru</t>
  </si>
  <si>
    <t>00048285</t>
  </si>
  <si>
    <t>LD&amp;T - TEAS I</t>
  </si>
  <si>
    <t>00025726</t>
  </si>
  <si>
    <t>LD&amp;T - Term Campo Grande Gestão I</t>
  </si>
  <si>
    <t>00032778</t>
  </si>
  <si>
    <t>LD&amp;T - Term Pool Araucaria</t>
  </si>
  <si>
    <t>00019427</t>
  </si>
  <si>
    <t>LD&amp;T - Term Rondonopolis A</t>
  </si>
  <si>
    <t>00026065</t>
  </si>
  <si>
    <t>LD&amp;T - Term Rondonopolis D</t>
  </si>
  <si>
    <t>00030922</t>
  </si>
  <si>
    <t>LD&amp;T - Term Rondonopolis E</t>
  </si>
  <si>
    <t>00042328</t>
  </si>
  <si>
    <t>LD&amp;T - Terminal Açailandia</t>
  </si>
  <si>
    <t>00019408</t>
  </si>
  <si>
    <t>LD&amp;T - Terminal Açailandia - Gestão</t>
  </si>
  <si>
    <t>00019402</t>
  </si>
  <si>
    <t>LD&amp;T - Terminal Alto Taquari</t>
  </si>
  <si>
    <t>00018920</t>
  </si>
  <si>
    <t>LD&amp;T - Terminal Alto Taquari - Gestão</t>
  </si>
  <si>
    <t>00019521</t>
  </si>
  <si>
    <t>LD&amp;T - Terminal Araçatuba</t>
  </si>
  <si>
    <t>00018919</t>
  </si>
  <si>
    <t>LD&amp;T - Terminal Araçatuba - Gestão</t>
  </si>
  <si>
    <t>00019535</t>
  </si>
  <si>
    <t>LD&amp;T - Terminal Araucaria Ind</t>
  </si>
  <si>
    <t>00018893</t>
  </si>
  <si>
    <t>LD&amp;T - Terminal Araucaria Ind - Gestão</t>
  </si>
  <si>
    <t>00018911</t>
  </si>
  <si>
    <t>LD&amp;T - Terminal Araucaria Ind I</t>
  </si>
  <si>
    <t>00020047</t>
  </si>
  <si>
    <t>LD&amp;T - Terminal Barueri</t>
  </si>
  <si>
    <t>00018892</t>
  </si>
  <si>
    <t>LD&amp;T - Terminal Barueri - Gestão I</t>
  </si>
  <si>
    <t>00036591</t>
  </si>
  <si>
    <t>LD&amp;T - Terminal Barueri II</t>
  </si>
  <si>
    <t>00036955</t>
  </si>
  <si>
    <t>LD&amp;T - Terminal Bauru</t>
  </si>
  <si>
    <t>00018934</t>
  </si>
  <si>
    <t>LD&amp;T - Terminal Bauru - Gestão</t>
  </si>
  <si>
    <t>00019534</t>
  </si>
  <si>
    <t>LD&amp;T - Terminal Betim I</t>
  </si>
  <si>
    <t>00019437</t>
  </si>
  <si>
    <t>LD&amp;T - Terminal Brasilia</t>
  </si>
  <si>
    <t>00019526</t>
  </si>
  <si>
    <t>LD&amp;T - Terminal Cabedelo</t>
  </si>
  <si>
    <t>00019410</t>
  </si>
  <si>
    <t>LD&amp;T - Terminal Cabedelo - Gestão</t>
  </si>
  <si>
    <t>00019391</t>
  </si>
  <si>
    <t>LD&amp;T - Terminal Cabedelo I</t>
  </si>
  <si>
    <t>00050129</t>
  </si>
  <si>
    <t>LD&amp;T - Terminal Cabedelo II</t>
  </si>
  <si>
    <t>00050130</t>
  </si>
  <si>
    <t>LD&amp;T - Terminal Cabedelo III</t>
  </si>
  <si>
    <t>00050131</t>
  </si>
  <si>
    <t>LD&amp;T - Terminal Cabedelo IV</t>
  </si>
  <si>
    <t>00050132</t>
  </si>
  <si>
    <t>LD&amp;T - Terminal Cabedelo V</t>
  </si>
  <si>
    <t>00050133</t>
  </si>
  <si>
    <t>LD&amp;T - Terminal Cascavel</t>
  </si>
  <si>
    <t>00030925</t>
  </si>
  <si>
    <t>LD&amp;T - Terminal Caxias</t>
  </si>
  <si>
    <t>00018928</t>
  </si>
  <si>
    <t>LD&amp;T - Terminal Caxias Pool</t>
  </si>
  <si>
    <t>00021050</t>
  </si>
  <si>
    <t>LD&amp;T - Terminal Cubatão</t>
  </si>
  <si>
    <t>00023691</t>
  </si>
  <si>
    <t>LD&amp;T - Terminal Cubatão - Gestão</t>
  </si>
  <si>
    <t>00019542</t>
  </si>
  <si>
    <t>LD&amp;T - Terminal Cuiabá</t>
  </si>
  <si>
    <t>00019544</t>
  </si>
  <si>
    <t>LD&amp;T - Terminal de Londrina II</t>
  </si>
  <si>
    <t>00042174</t>
  </si>
  <si>
    <t>LD&amp;T - Terminal Esteio</t>
  </si>
  <si>
    <t>00018896</t>
  </si>
  <si>
    <t>LD&amp;T - Terminal Esteio I</t>
  </si>
  <si>
    <t>00026054</t>
  </si>
  <si>
    <t>LD&amp;T - Terminal Esteio II</t>
  </si>
  <si>
    <t>00046242</t>
  </si>
  <si>
    <t>LD&amp;T - Terminal Florianópolis MIME - G</t>
  </si>
  <si>
    <t>00022630</t>
  </si>
  <si>
    <t>LD&amp;T - Terminal Fortaleza</t>
  </si>
  <si>
    <t>00019412</t>
  </si>
  <si>
    <t>LD&amp;T - Terminal Fortaleza Pool</t>
  </si>
  <si>
    <t>00021048</t>
  </si>
  <si>
    <t>LD&amp;T - Terminal Goiania</t>
  </si>
  <si>
    <t>00018917</t>
  </si>
  <si>
    <t>LD&amp;T - Terminal Goiania - Gestão</t>
  </si>
  <si>
    <t>00019524</t>
  </si>
  <si>
    <t>LD&amp;T - Terminal Governador Valadares</t>
  </si>
  <si>
    <t>00018918</t>
  </si>
  <si>
    <t>LD&amp;T - Terminal Governador Valadares I</t>
  </si>
  <si>
    <t>00019434</t>
  </si>
  <si>
    <t>LD&amp;T - Terminal Guarapuava - Gestão</t>
  </si>
  <si>
    <t>00018913</t>
  </si>
  <si>
    <t>LD&amp;T - Terminal Içara</t>
  </si>
  <si>
    <t>00022365</t>
  </si>
  <si>
    <t>LD&amp;T - Terminal Içara - Gestão</t>
  </si>
  <si>
    <t>00022366</t>
  </si>
  <si>
    <t>LD&amp;T - Terminal Ijuí</t>
  </si>
  <si>
    <t>00024564</t>
  </si>
  <si>
    <t>LD&amp;T - Terminal Ijuí - Gestão</t>
  </si>
  <si>
    <t>00024563</t>
  </si>
  <si>
    <t>LD&amp;T - Terminal Ipiranga - Gestão</t>
  </si>
  <si>
    <t>00018901</t>
  </si>
  <si>
    <t>LD&amp;T - Terminal Ipiranga I</t>
  </si>
  <si>
    <t>00018922</t>
  </si>
  <si>
    <t>LD&amp;T - Terminal Irani</t>
  </si>
  <si>
    <t>00022364</t>
  </si>
  <si>
    <t>LD&amp;T - Terminal Irani - Gestão</t>
  </si>
  <si>
    <t>00022503</t>
  </si>
  <si>
    <t>LD&amp;T - Terminal Itabuna - Gestão</t>
  </si>
  <si>
    <t>00019407</t>
  </si>
  <si>
    <t>LD&amp;T - Terminal Itaituba</t>
  </si>
  <si>
    <t>00030494</t>
  </si>
  <si>
    <t>LD&amp;T - Terminal Itajaí</t>
  </si>
  <si>
    <t>00022363</t>
  </si>
  <si>
    <t>LD&amp;T - Terminal Jaraguá</t>
  </si>
  <si>
    <t>00022368</t>
  </si>
  <si>
    <t>LD&amp;T - Terminal Jaraguá - Gestão</t>
  </si>
  <si>
    <t>00022367</t>
  </si>
  <si>
    <t>LD&amp;T - Terminal Jequié</t>
  </si>
  <si>
    <t>00019415</t>
  </si>
  <si>
    <t>LD&amp;T - Terminal Jequié - Gestão</t>
  </si>
  <si>
    <t>00019398</t>
  </si>
  <si>
    <t>LD&amp;T - Terminal Jequié II</t>
  </si>
  <si>
    <t>00050134</t>
  </si>
  <si>
    <t>LD&amp;T - Terminal Juazeiro</t>
  </si>
  <si>
    <t>00023076</t>
  </si>
  <si>
    <t>LD&amp;T - Terminal Laranjeiras</t>
  </si>
  <si>
    <t>00047314</t>
  </si>
  <si>
    <t>LD&amp;T - Terminal Londrina - Gestão</t>
  </si>
  <si>
    <t>00018910</t>
  </si>
  <si>
    <t>LD&amp;T - Terminal Maceio</t>
  </si>
  <si>
    <t>00019416</t>
  </si>
  <si>
    <t>LD&amp;T - Terminal Madre de Deus</t>
  </si>
  <si>
    <t>00019417</t>
  </si>
  <si>
    <t>LD&amp;T - Terminal Manaus</t>
  </si>
  <si>
    <t>00019418</t>
  </si>
  <si>
    <t>LD&amp;T - Terminal Marabá - Gestão</t>
  </si>
  <si>
    <t>00019401</t>
  </si>
  <si>
    <t>LD&amp;T - Terminal Maringá - Gestão</t>
  </si>
  <si>
    <t>00018914</t>
  </si>
  <si>
    <t>LD&amp;T - Terminal MD I</t>
  </si>
  <si>
    <t>00020025</t>
  </si>
  <si>
    <t>LD&amp;T - Terminal Montes Claros - Gestão</t>
  </si>
  <si>
    <t>00019436</t>
  </si>
  <si>
    <t>LD&amp;T - Terminal Núcleo Betim - Gestão</t>
  </si>
  <si>
    <t>00019430</t>
  </si>
  <si>
    <t>LD&amp;T - Terminal Núcleo Madre de Deus -</t>
  </si>
  <si>
    <t>00019403</t>
  </si>
  <si>
    <t>LD&amp;T - Terminal Nucleo Manaus</t>
  </si>
  <si>
    <t>00039050</t>
  </si>
  <si>
    <t>LD&amp;T - Terminal Nucleo Paulínia</t>
  </si>
  <si>
    <t>00020150</t>
  </si>
  <si>
    <t>LD&amp;T - Terminal Ourinhos</t>
  </si>
  <si>
    <t>00022350</t>
  </si>
  <si>
    <t>LD&amp;T - Terminal Ourinhos - Gestão</t>
  </si>
  <si>
    <t>00036958</t>
  </si>
  <si>
    <t>LD&amp;T - Terminal Palmas</t>
  </si>
  <si>
    <t>00022864</t>
  </si>
  <si>
    <t>LD&amp;T - Terminal Passo Fundo - Gestão</t>
  </si>
  <si>
    <t>00018909</t>
  </si>
  <si>
    <t>LD&amp;T - Terminal Paulínia</t>
  </si>
  <si>
    <t>00018932</t>
  </si>
  <si>
    <t>LD&amp;T - Terminal Pool Araucaria</t>
  </si>
  <si>
    <t>00026347</t>
  </si>
  <si>
    <t>LD&amp;T - Terminal Pool Ribeirão</t>
  </si>
  <si>
    <t>00019530</t>
  </si>
  <si>
    <t>LD&amp;T - Terminal Pool Ribeirão - Gestão</t>
  </si>
  <si>
    <t>00019501</t>
  </si>
  <si>
    <t>LD&amp;T - Terminal Porto Velho</t>
  </si>
  <si>
    <t>00019419</t>
  </si>
  <si>
    <t>LD&amp;T - Terminal Porto Velho - Gestão</t>
  </si>
  <si>
    <t>00023695</t>
  </si>
  <si>
    <t>LD&amp;T - Terminal Presidente Prudente</t>
  </si>
  <si>
    <t>00019533</t>
  </si>
  <si>
    <t>LD&amp;T - Terminal Rio Grande - Gestão</t>
  </si>
  <si>
    <t>00018908</t>
  </si>
  <si>
    <t>LD&amp;T - Terminal S. José dos Campos</t>
  </si>
  <si>
    <t>00018895</t>
  </si>
  <si>
    <t>LD&amp;T - Terminal S. José dos Campos - G</t>
  </si>
  <si>
    <t>00018902</t>
  </si>
  <si>
    <t>LD&amp;T - Terminal S. José dos Campos II</t>
  </si>
  <si>
    <t>00057803</t>
  </si>
  <si>
    <t>LD&amp;T - Terminal Santarém - Gestão</t>
  </si>
  <si>
    <t>00019393</t>
  </si>
  <si>
    <t>LD&amp;T - Terminal São José do Rio Preto</t>
  </si>
  <si>
    <t>00018938</t>
  </si>
  <si>
    <t>LD&amp;T - Terminal Suape</t>
  </si>
  <si>
    <t>00019423</t>
  </si>
  <si>
    <t>LD&amp;T - Terminal Suape - Gestão</t>
  </si>
  <si>
    <t>00019405</t>
  </si>
  <si>
    <t>LD&amp;T - Terminal Teresina</t>
  </si>
  <si>
    <t>00019424</t>
  </si>
  <si>
    <t>LD&amp;T - Terminal Teresina - Gestão</t>
  </si>
  <si>
    <t>00023686</t>
  </si>
  <si>
    <t>LD&amp;T - Terminal Uberlandia</t>
  </si>
  <si>
    <t>00057804</t>
  </si>
  <si>
    <t>00019545</t>
  </si>
  <si>
    <t>LD&amp;T - Terminal Uberlandia - Gestão</t>
  </si>
  <si>
    <t>00019525</t>
  </si>
  <si>
    <t>LD&amp;T - Terminal Vitória</t>
  </si>
  <si>
    <t>00018935</t>
  </si>
  <si>
    <t>LD&amp;T - Terminal Vitória - Gestão</t>
  </si>
  <si>
    <t>00019432</t>
  </si>
  <si>
    <t>LD&amp;T - Time Base de Bauru</t>
  </si>
  <si>
    <t>00056591</t>
  </si>
  <si>
    <t>LD&amp;T - Time Etanol</t>
  </si>
  <si>
    <t>00053604</t>
  </si>
  <si>
    <t>LD&amp;T - Time Integridade</t>
  </si>
  <si>
    <t>00057333</t>
  </si>
  <si>
    <t>LD&amp;T - Time Inventário BARRA Biosev</t>
  </si>
  <si>
    <t>00055668</t>
  </si>
  <si>
    <t>LD&amp;T - Time Manutenção Araucária</t>
  </si>
  <si>
    <t>00051960</t>
  </si>
  <si>
    <t>LD&amp;T - Time Manutenção C Eliseos</t>
  </si>
  <si>
    <t>00057482</t>
  </si>
  <si>
    <t>LD&amp;T - Time Manutenção Caxias</t>
  </si>
  <si>
    <t>00057480</t>
  </si>
  <si>
    <t>LD&amp;T - Time Manutenção COE</t>
  </si>
  <si>
    <t>00057244</t>
  </si>
  <si>
    <t>LD&amp;T - Time Manutenção COE II</t>
  </si>
  <si>
    <t>00059351</t>
  </si>
  <si>
    <t>LD&amp;T - Time Op. Etanol Regional - JAU</t>
  </si>
  <si>
    <t>00052368</t>
  </si>
  <si>
    <t>LD&amp;T - Time Oper Miritituba</t>
  </si>
  <si>
    <t>00056848</t>
  </si>
  <si>
    <t>LD&amp;T - Time Oper Miritituba C</t>
  </si>
  <si>
    <t>00056853</t>
  </si>
  <si>
    <t>LD&amp;T - Time Oper Miritituba D</t>
  </si>
  <si>
    <t>00056854</t>
  </si>
  <si>
    <t>LD&amp;T - Time Oper Miritituba E</t>
  </si>
  <si>
    <t>00056855</t>
  </si>
  <si>
    <t>LD&amp;T - Time Oper Miritituba F</t>
  </si>
  <si>
    <t>00056856</t>
  </si>
  <si>
    <t>LD&amp;T - Time Operações - B CABE</t>
  </si>
  <si>
    <t>00051924</t>
  </si>
  <si>
    <t>LD&amp;T - Time Operações - B CABE I</t>
  </si>
  <si>
    <t>00051922</t>
  </si>
  <si>
    <t>LD&amp;T - Time Operações - B CABE II</t>
  </si>
  <si>
    <t>00051923</t>
  </si>
  <si>
    <t>LD&amp;T - Time Operações - Brasília C</t>
  </si>
  <si>
    <t>00059139</t>
  </si>
  <si>
    <t>LD&amp;T - Time Operações Centro</t>
  </si>
  <si>
    <t>00052395</t>
  </si>
  <si>
    <t>LD&amp;T - Time Operações Confins</t>
  </si>
  <si>
    <t>00057954</t>
  </si>
  <si>
    <t>LD&amp;T - Time Operações Congonhas</t>
  </si>
  <si>
    <t>00056839</t>
  </si>
  <si>
    <t>LD&amp;T - Time Operações Curitiba</t>
  </si>
  <si>
    <t>00057938</t>
  </si>
  <si>
    <t>LD&amp;T - Time Operações Esteio E</t>
  </si>
  <si>
    <t>00054265</t>
  </si>
  <si>
    <t>LD&amp;T - Time Operações Galeão</t>
  </si>
  <si>
    <t>00056303</t>
  </si>
  <si>
    <t>LD&amp;T - Time Operações Manaus</t>
  </si>
  <si>
    <t>00058331</t>
  </si>
  <si>
    <t>LD&amp;T - Time Operações Manaus B</t>
  </si>
  <si>
    <t>00052994</t>
  </si>
  <si>
    <t>LD&amp;T - Time Operações Manaus C</t>
  </si>
  <si>
    <t>00052995</t>
  </si>
  <si>
    <t>LD&amp;T - Time Operações Paulínia</t>
  </si>
  <si>
    <t>00056387</t>
  </si>
  <si>
    <t>LD&amp;T - Time Operações Portuárias - PAUL</t>
  </si>
  <si>
    <t>00056960</t>
  </si>
  <si>
    <t>LD&amp;T - Time Operações Terminal Manaus</t>
  </si>
  <si>
    <t>00053007</t>
  </si>
  <si>
    <t>LD&amp;T - Time Operações Viracopos</t>
  </si>
  <si>
    <t>00057940</t>
  </si>
  <si>
    <t>LD&amp;T - Time Suporte COE - B PAUL</t>
  </si>
  <si>
    <t>00057857</t>
  </si>
  <si>
    <t>LD&amp;T - Time Terminal - B PAUL</t>
  </si>
  <si>
    <t>00053417</t>
  </si>
  <si>
    <t>LD&amp;T - Time Terminal Nucleo Paulínia</t>
  </si>
  <si>
    <t>00053419</t>
  </si>
  <si>
    <t>LD&amp;T - Time Terminal Núcleo Paulínia</t>
  </si>
  <si>
    <t>00057209</t>
  </si>
  <si>
    <t>LD&amp;T - Time Terminal Palmas I - P NAC</t>
  </si>
  <si>
    <t>00051387</t>
  </si>
  <si>
    <t>LD&amp;T - Time Terminal Palmas II - P NAC</t>
  </si>
  <si>
    <t>00051388</t>
  </si>
  <si>
    <t>LD&amp;T - Time Terminal Palmas III - P NAC</t>
  </si>
  <si>
    <t>00051389</t>
  </si>
  <si>
    <t>LD&amp;T - Time Terminal Palmas IV - P NAC</t>
  </si>
  <si>
    <t>00051390</t>
  </si>
  <si>
    <t>LD&amp;T - Time Terminal Paulínia</t>
  </si>
  <si>
    <t>00053421</t>
  </si>
  <si>
    <t>LD&amp;T - Time Usina Uberlandia</t>
  </si>
  <si>
    <t>00057238</t>
  </si>
  <si>
    <t>LD&amp;T - Tonéis Álcool MARA</t>
  </si>
  <si>
    <t>00031073</t>
  </si>
  <si>
    <t>LD&amp;T - Tonéis Álcool TARU</t>
  </si>
  <si>
    <t>00031029</t>
  </si>
  <si>
    <t>LD&amp;T - Tonéis de Álcool - Hibernação UBR</t>
  </si>
  <si>
    <t>00043537</t>
  </si>
  <si>
    <t>LD&amp;T - Tonéis de Álcool BENL</t>
  </si>
  <si>
    <t>00007683</t>
  </si>
  <si>
    <t>LD&amp;T - Tonéis de Álcool BONF</t>
  </si>
  <si>
    <t>00007845</t>
  </si>
  <si>
    <t>LD&amp;T - Tonéis de Álcool COPI</t>
  </si>
  <si>
    <t>00016126</t>
  </si>
  <si>
    <t>LD&amp;T - Tonéis de Álcool DEST</t>
  </si>
  <si>
    <t>00008316</t>
  </si>
  <si>
    <t>LD&amp;T - Tonéis de Álcool DIAM</t>
  </si>
  <si>
    <t>00016340</t>
  </si>
  <si>
    <t>LD&amp;T - Tonéis de Álcool GASA</t>
  </si>
  <si>
    <t>00008566</t>
  </si>
  <si>
    <t>LD&amp;T - Tonéis de Álcool IPAS</t>
  </si>
  <si>
    <t>00008677</t>
  </si>
  <si>
    <t>LD&amp;T - Tonéis de Álcool JATA</t>
  </si>
  <si>
    <t>00009876</t>
  </si>
  <si>
    <t>LD&amp;T - Tonéis de Álcool JATAÍ</t>
  </si>
  <si>
    <t>00030586</t>
  </si>
  <si>
    <t>LD&amp;T - Tonéis de Álcool JUNQ</t>
  </si>
  <si>
    <t>00016482</t>
  </si>
  <si>
    <t>LD&amp;T - Tonéis de Álcool MUND</t>
  </si>
  <si>
    <t>00016596</t>
  </si>
  <si>
    <t>LD&amp;T - Tonéis de Álcool PA</t>
  </si>
  <si>
    <t>00036159</t>
  </si>
  <si>
    <t>LD&amp;T - Tonéis de Álcool PARA</t>
  </si>
  <si>
    <t>00010352</t>
  </si>
  <si>
    <t>LD&amp;T - Tonéis de Álcool RAFA</t>
  </si>
  <si>
    <t>00016716</t>
  </si>
  <si>
    <t>LD&amp;T - Tonéis de Álcool SC</t>
  </si>
  <si>
    <t>00036158</t>
  </si>
  <si>
    <t>LD&amp;T - Tonéis de Álcool SERR</t>
  </si>
  <si>
    <t>00016844</t>
  </si>
  <si>
    <t>LD&amp;T - Tonéis de Álcool UNIV</t>
  </si>
  <si>
    <t>00009617</t>
  </si>
  <si>
    <t>LD&amp;T -Administrativo SINOP</t>
  </si>
  <si>
    <t>00029608</t>
  </si>
  <si>
    <t>LD&amp;T Operações - Desenv Terminal I</t>
  </si>
  <si>
    <t>00049803</t>
  </si>
  <si>
    <t>LD&amp;T- Operaçoes Bacacheri</t>
  </si>
  <si>
    <t>00050036</t>
  </si>
  <si>
    <t>LD&amp;T- Operações Esteio A</t>
  </si>
  <si>
    <t>00034789</t>
  </si>
  <si>
    <t>LD&amp;T- Operações Esteio D</t>
  </si>
  <si>
    <t>00034790</t>
  </si>
  <si>
    <t>LD&amp;T -Terminal Guamaré</t>
  </si>
  <si>
    <t>00020560</t>
  </si>
  <si>
    <t>LD&amp;T- Time Normas e Procedimentos I</t>
  </si>
  <si>
    <t>00052138</t>
  </si>
  <si>
    <t>LD&amp;T -Tonéis de Álcool BARR</t>
  </si>
  <si>
    <t>00007556</t>
  </si>
  <si>
    <t>SCHAIN - Gestão Betim II -  A</t>
  </si>
  <si>
    <t>00056688</t>
  </si>
  <si>
    <t>SCHAIN - Gestão Betim II -  B</t>
  </si>
  <si>
    <t>00056690</t>
  </si>
  <si>
    <t>SCHAIN - Gestão Betim II -  C</t>
  </si>
  <si>
    <t>00056692</t>
  </si>
  <si>
    <t>SCHAIN - Gestão Manutenção II</t>
  </si>
  <si>
    <t>00056694</t>
  </si>
  <si>
    <t>SCHAIN - Gestão Oper S Gonçalo Amarante</t>
  </si>
  <si>
    <t>00056679</t>
  </si>
  <si>
    <t>SCHAIN - Gestão Operações São Luis A</t>
  </si>
  <si>
    <t>00056661</t>
  </si>
  <si>
    <t>SCHAIN - Gestão Operações São Luis B</t>
  </si>
  <si>
    <t>00056663</t>
  </si>
  <si>
    <t>SCHAIN - Gestão Pool Betim II</t>
  </si>
  <si>
    <t>00056686</t>
  </si>
  <si>
    <t>SCHAIN - Gestão Term Núcleo São Luis</t>
  </si>
  <si>
    <t>00056659</t>
  </si>
  <si>
    <t>SCHAIN - Gestão Terminal Belém I</t>
  </si>
  <si>
    <t>00059339</t>
  </si>
  <si>
    <t>SCHAIN - Gestão Terminal Belém II</t>
  </si>
  <si>
    <t>00059337</t>
  </si>
  <si>
    <t>SCHAIN - Gestão Terminal São Luis</t>
  </si>
  <si>
    <t>00056660</t>
  </si>
  <si>
    <t>SCHAIN - Gestão Terminal São Luis II</t>
  </si>
  <si>
    <t>00056670</t>
  </si>
  <si>
    <t>SCHAIN - Gestão Terminal São Luis III</t>
  </si>
  <si>
    <t>00056672</t>
  </si>
  <si>
    <t>SCHAIN - Gestão Terminal São Luis V</t>
  </si>
  <si>
    <t>00056674</t>
  </si>
  <si>
    <t>SCHAIN - Gestão Terminal São Luis VI</t>
  </si>
  <si>
    <t>00056676</t>
  </si>
  <si>
    <t>SCHAIN - Operações - Desenv Terminal I</t>
  </si>
  <si>
    <t>00056677</t>
  </si>
  <si>
    <t>SCHAIN - Operações - Desenv Terminal II</t>
  </si>
  <si>
    <t>00056678</t>
  </si>
  <si>
    <t>SCHAIN - Operações Bacacheri</t>
  </si>
  <si>
    <t>00056685</t>
  </si>
  <si>
    <t>SCHAIN - Operações Bacacheri II</t>
  </si>
  <si>
    <t>00056682</t>
  </si>
  <si>
    <t>SCHAIN - Operações Curitiba II</t>
  </si>
  <si>
    <t>00056684</t>
  </si>
  <si>
    <t>SCHAIN - Operações Curitiba III</t>
  </si>
  <si>
    <t>00056681</t>
  </si>
  <si>
    <t>SCHAIN - Operações MA Etanol</t>
  </si>
  <si>
    <t>00056698</t>
  </si>
  <si>
    <t>SCHAIN - Operações S Gonçalo Amarante</t>
  </si>
  <si>
    <t>00056680</t>
  </si>
  <si>
    <t>SCHAIN - Operações Supervisão Belém A</t>
  </si>
  <si>
    <t>00059333</t>
  </si>
  <si>
    <t>SCHAIN - Operações Supervisão Belém B</t>
  </si>
  <si>
    <t>00059334</t>
  </si>
  <si>
    <t>SCHAIN - Operações Supervisão Belém C</t>
  </si>
  <si>
    <t>00059335</t>
  </si>
  <si>
    <t>SCHAIN - Operações Supervisão Belém D</t>
  </si>
  <si>
    <t>00059336</t>
  </si>
  <si>
    <t>SCHAIN - Operações Term Belém A</t>
  </si>
  <si>
    <t>00059330</t>
  </si>
  <si>
    <t>SCHAIN - Operações Term Belém B</t>
  </si>
  <si>
    <t>00059331</t>
  </si>
  <si>
    <t>SCHAIN - Operações Term Belém C</t>
  </si>
  <si>
    <t>00059332</t>
  </si>
  <si>
    <t>SCHAIN - Terminal Belém</t>
  </si>
  <si>
    <t>00059338</t>
  </si>
  <si>
    <t>SCHAIN - Terminal Madre de Deus</t>
  </si>
  <si>
    <t>00056700</t>
  </si>
  <si>
    <t>SCHAIN - Terminal São Luis</t>
  </si>
  <si>
    <t>00056669</t>
  </si>
  <si>
    <t>SCHAIN - Terminal São Luis II</t>
  </si>
  <si>
    <t>00056671</t>
  </si>
  <si>
    <t>SCHAIN - Terminal São Luis III</t>
  </si>
  <si>
    <t>00056673</t>
  </si>
  <si>
    <t>SCHAIN - Terminal São Luis V</t>
  </si>
  <si>
    <t>00056675</t>
  </si>
  <si>
    <t>SCHAIN - Time Betim II -  A</t>
  </si>
  <si>
    <t>00056689</t>
  </si>
  <si>
    <t>SCHAIN - Time Betim II -  B</t>
  </si>
  <si>
    <t>00056691</t>
  </si>
  <si>
    <t>SCHAIN - Time Betim II -  C</t>
  </si>
  <si>
    <t>00056693</t>
  </si>
  <si>
    <t>SCHAIN - Time Manutenção II</t>
  </si>
  <si>
    <t>00056695</t>
  </si>
  <si>
    <t>SCHAIN - Time Operações São Luis B</t>
  </si>
  <si>
    <t>00056664</t>
  </si>
  <si>
    <t>SCHAIN - Time Operações São Luis C</t>
  </si>
  <si>
    <t>00056666</t>
  </si>
  <si>
    <t>SCHAIN - Time Pool Betim II</t>
  </si>
  <si>
    <t>00056687</t>
  </si>
  <si>
    <t>SCHAIN - Time Terminal São Luis C</t>
  </si>
  <si>
    <t>00056667</t>
  </si>
  <si>
    <t>Nucleo</t>
  </si>
  <si>
    <t>Cód. Base</t>
  </si>
  <si>
    <t>CS319517</t>
  </si>
  <si>
    <t>Douglas da Silva Santos</t>
  </si>
  <si>
    <t>Auxiliar Administrativo I</t>
  </si>
  <si>
    <t>CS380327</t>
  </si>
  <si>
    <t>Eduardo Luiz Miranda da Costa</t>
  </si>
  <si>
    <t>Operador Aeroporto I</t>
  </si>
  <si>
    <t>CS164112</t>
  </si>
  <si>
    <t>Darlan Nicolodi</t>
  </si>
  <si>
    <t>Ger Operações I</t>
  </si>
  <si>
    <t>CS280288</t>
  </si>
  <si>
    <t>Dieison de Oliveira Danzmann</t>
  </si>
  <si>
    <t>Operador</t>
  </si>
  <si>
    <t>CS210947</t>
  </si>
  <si>
    <t>Leandro Ferreira da Silva</t>
  </si>
  <si>
    <t>CS304975</t>
  </si>
  <si>
    <t>Rafael Rocha dos Santos</t>
  </si>
  <si>
    <t>CS166886</t>
  </si>
  <si>
    <t>Thiago Fernandes Moreira</t>
  </si>
  <si>
    <t>Sup Operações Etanol I</t>
  </si>
  <si>
    <t>CS380975</t>
  </si>
  <si>
    <t>Talvanes Diniz Gonçalves</t>
  </si>
  <si>
    <t>CS302739</t>
  </si>
  <si>
    <t>Jean Lucas Zanella Horster</t>
  </si>
  <si>
    <t>Supervisor de Operações III</t>
  </si>
  <si>
    <t>CS188871</t>
  </si>
  <si>
    <t>Josias Santos de Moraes</t>
  </si>
  <si>
    <t>Supervisor Aeroporto I</t>
  </si>
  <si>
    <t>CS245816</t>
  </si>
  <si>
    <t>Cassio Ribeiro dos Prazeres</t>
  </si>
  <si>
    <t>CS374036</t>
  </si>
  <si>
    <t>Ana Carolina Ferreira</t>
  </si>
  <si>
    <t>CS341471</t>
  </si>
  <si>
    <t>Mariana Goes de Oliveira</t>
  </si>
  <si>
    <t>CS341222</t>
  </si>
  <si>
    <t>Cosme Bento da Silva</t>
  </si>
  <si>
    <t>CS333684</t>
  </si>
  <si>
    <t>Ana Clara Lopes</t>
  </si>
  <si>
    <t>Supervisor de Operações I</t>
  </si>
  <si>
    <t>CS247328</t>
  </si>
  <si>
    <t>Leandro do Nascimento</t>
  </si>
  <si>
    <t>CS209494</t>
  </si>
  <si>
    <t>Marcos Antonio da Silva Lima</t>
  </si>
  <si>
    <t>Operador Aeroporto II</t>
  </si>
  <si>
    <t>CS380331</t>
  </si>
  <si>
    <t>Carlos Pinto Dos Santos Filho</t>
  </si>
  <si>
    <t>Operador Aeroporto III</t>
  </si>
  <si>
    <t>CS166680</t>
  </si>
  <si>
    <t>Jorge Ferreira Souza</t>
  </si>
  <si>
    <t>CS381559</t>
  </si>
  <si>
    <t>Alessandro Fernandes Tomaz</t>
  </si>
  <si>
    <t>CS318708</t>
  </si>
  <si>
    <t>Leonardo Santoro Fabian</t>
  </si>
  <si>
    <t>Operador Carregamento Etanol</t>
  </si>
  <si>
    <t>CS166769</t>
  </si>
  <si>
    <t>Edson de Abreu Garcia</t>
  </si>
  <si>
    <t>CS167107</t>
  </si>
  <si>
    <t>Jose Carlos Garcia</t>
  </si>
  <si>
    <t>CS379824</t>
  </si>
  <si>
    <t>Marcos Paulo de Brito</t>
  </si>
  <si>
    <t>CS376781</t>
  </si>
  <si>
    <t>Andressa Cristina Machado da Silva</t>
  </si>
  <si>
    <t>Estagiário</t>
  </si>
  <si>
    <t>CS341105</t>
  </si>
  <si>
    <t>Paulo Henrique Mendes Vieira</t>
  </si>
  <si>
    <t>CS315287</t>
  </si>
  <si>
    <t>Lucas Vinicius Ribeiro Walles</t>
  </si>
  <si>
    <t>CS154431</t>
  </si>
  <si>
    <t>Vilian Dias da Silva</t>
  </si>
  <si>
    <t>CS193515</t>
  </si>
  <si>
    <t>Supervisor Suporte Administrativo I</t>
  </si>
  <si>
    <t>CS154006</t>
  </si>
  <si>
    <t>Edgard da Cunha Lombardi</t>
  </si>
  <si>
    <t>Sup Suporte Administrativo III</t>
  </si>
  <si>
    <t>CS255313</t>
  </si>
  <si>
    <t>Marco Aurélio Simões de Souza Bicalho</t>
  </si>
  <si>
    <t>CS319520</t>
  </si>
  <si>
    <t>Lucas Henrique da Silva</t>
  </si>
  <si>
    <t>CS166199</t>
  </si>
  <si>
    <t>Henrique Emilio Maass</t>
  </si>
  <si>
    <t>CS253591</t>
  </si>
  <si>
    <t>Jodilson de Souza Pereira</t>
  </si>
  <si>
    <t>CS282508</t>
  </si>
  <si>
    <t>Alex Gonzaga Queiroz Acacio</t>
  </si>
  <si>
    <t>CS380012</t>
  </si>
  <si>
    <t>Rafael Yudi Otsuka Kuniyoshi</t>
  </si>
  <si>
    <t>Supervisor Aeroporto II</t>
  </si>
  <si>
    <t>CS166627</t>
  </si>
  <si>
    <t>Robson Francisco Luppi Garbeline</t>
  </si>
  <si>
    <t>CS374504</t>
  </si>
  <si>
    <t>Alailson Silva dos Santos</t>
  </si>
  <si>
    <t>CS229413</t>
  </si>
  <si>
    <t>Lucas Araujo Alves</t>
  </si>
  <si>
    <t>CS379857</t>
  </si>
  <si>
    <t>Cristiano Cafferati Fernandes</t>
  </si>
  <si>
    <t>CS281810</t>
  </si>
  <si>
    <t>Filipe da Silva Santiago</t>
  </si>
  <si>
    <t>CS008594</t>
  </si>
  <si>
    <t>Sup Operações Etanol II</t>
  </si>
  <si>
    <t>CS313985</t>
  </si>
  <si>
    <t>Douglas Fernando Nunes</t>
  </si>
  <si>
    <t>Auxiliar Administrativo II</t>
  </si>
  <si>
    <t>CS309169</t>
  </si>
  <si>
    <t>Edemilson Haás Amancio</t>
  </si>
  <si>
    <t>CS254925</t>
  </si>
  <si>
    <t>Italon Fagner da Silva Vitorino</t>
  </si>
  <si>
    <t>CS295014</t>
  </si>
  <si>
    <t>Cleusson Maceno Gomes</t>
  </si>
  <si>
    <t>CS166175</t>
  </si>
  <si>
    <t>Alex Augusto De Oliveira</t>
  </si>
  <si>
    <t>Supervisor de Operações II</t>
  </si>
  <si>
    <t>CS166380</t>
  </si>
  <si>
    <t>Anderson Venancio da Silva</t>
  </si>
  <si>
    <t>CS320196</t>
  </si>
  <si>
    <t>Thiago Alexandre Zarske de Oliveira</t>
  </si>
  <si>
    <t>CS314163</t>
  </si>
  <si>
    <t>André Luis de Sousa Gonçalves</t>
  </si>
  <si>
    <t>Sup Regional Operações Etanol II</t>
  </si>
  <si>
    <t>CS282530</t>
  </si>
  <si>
    <t>Letícia Meneguetti Dranka</t>
  </si>
  <si>
    <t>Assessor Qualidade Sr</t>
  </si>
  <si>
    <t>CS303360</t>
  </si>
  <si>
    <t>Matheus Pinheiro Silva</t>
  </si>
  <si>
    <t>CS196587</t>
  </si>
  <si>
    <t>Leopoldo Nascimento Caixeta</t>
  </si>
  <si>
    <t>CS343058</t>
  </si>
  <si>
    <t>Marília Sumaya Lins de Sales</t>
  </si>
  <si>
    <t>CS379715</t>
  </si>
  <si>
    <t>Walderlanne da Silva Ferreira</t>
  </si>
  <si>
    <t>CS303224</t>
  </si>
  <si>
    <t>Isabella de Oliveira Heckert</t>
  </si>
  <si>
    <t>Superint Terminal Operacional III</t>
  </si>
  <si>
    <t>CS309578</t>
  </si>
  <si>
    <t>Michael Mesquita Ferreira</t>
  </si>
  <si>
    <t>CS279996</t>
  </si>
  <si>
    <t>Evandro Pedro de Oliveira</t>
  </si>
  <si>
    <t>CS167097</t>
  </si>
  <si>
    <t>Humberto Luiz de Andrade</t>
  </si>
  <si>
    <t>CS230498</t>
  </si>
  <si>
    <t>CS364057</t>
  </si>
  <si>
    <t>Vinicius dos Santos Alves</t>
  </si>
  <si>
    <t>CS382573</t>
  </si>
  <si>
    <t>Jorne Pedro da Silva Junior</t>
  </si>
  <si>
    <t>CS224130</t>
  </si>
  <si>
    <t>Levi Alves de Farias</t>
  </si>
  <si>
    <t>CS304645</t>
  </si>
  <si>
    <t>Maycon Willian Mamoré dos Santos</t>
  </si>
  <si>
    <t>Superint Terminal Operacional I</t>
  </si>
  <si>
    <t>CS245151</t>
  </si>
  <si>
    <t>Luis Henrique Ricardo Garcia</t>
  </si>
  <si>
    <t>CS191846</t>
  </si>
  <si>
    <t>Adenildo Lira Ferreira</t>
  </si>
  <si>
    <t>CS357296</t>
  </si>
  <si>
    <t>Letícia Silva de Carvalho</t>
  </si>
  <si>
    <t>CS329218</t>
  </si>
  <si>
    <t>Adriano Souza da Costa</t>
  </si>
  <si>
    <t>CS371595</t>
  </si>
  <si>
    <t>José Nilo de Castro Filho</t>
  </si>
  <si>
    <t>CS374467</t>
  </si>
  <si>
    <t>Laura de Souza Detoni</t>
  </si>
  <si>
    <t>CS322194</t>
  </si>
  <si>
    <t>Felipe Roque Ferreira</t>
  </si>
  <si>
    <t>CS166148</t>
  </si>
  <si>
    <t>Ahilson Roberto Cavalcanti Galvao</t>
  </si>
  <si>
    <t>Superint Núcleo II</t>
  </si>
  <si>
    <t>CS247511</t>
  </si>
  <si>
    <t>Edimilson Alves dos Santos</t>
  </si>
  <si>
    <t>CS338620</t>
  </si>
  <si>
    <t>Celaja Brandão da Silva</t>
  </si>
  <si>
    <t>CS157429</t>
  </si>
  <si>
    <t>Tulio Alves Costa Silva</t>
  </si>
  <si>
    <t>Assessor Operações II</t>
  </si>
  <si>
    <t>CS229410</t>
  </si>
  <si>
    <t>Fabiano Cardozo Silveira</t>
  </si>
  <si>
    <t>CS379856</t>
  </si>
  <si>
    <t>Marcio Conrrado</t>
  </si>
  <si>
    <t>CS375516</t>
  </si>
  <si>
    <t>Renan dos Santos Fernandes</t>
  </si>
  <si>
    <t>CS375458</t>
  </si>
  <si>
    <t>Gustavo Cotrin Mateus</t>
  </si>
  <si>
    <t>CS355724</t>
  </si>
  <si>
    <t>Manuela Boucinha Rodrigues</t>
  </si>
  <si>
    <t>CS310651</t>
  </si>
  <si>
    <t>Ewerton Carlos Scaliante dos Santos</t>
  </si>
  <si>
    <t>Superint Terminal Operacional II</t>
  </si>
  <si>
    <t>CS364009</t>
  </si>
  <si>
    <t>Eduardo Cavalcante Silva</t>
  </si>
  <si>
    <t>CS308244</t>
  </si>
  <si>
    <t>Suelen Torres dos Santos</t>
  </si>
  <si>
    <t>CS370846</t>
  </si>
  <si>
    <t>Eduarda Felix de Lima</t>
  </si>
  <si>
    <t>CS355097</t>
  </si>
  <si>
    <t>Patrick Jeckson Sousa da Cunha</t>
  </si>
  <si>
    <t>CS247040</t>
  </si>
  <si>
    <t>Leandro Lobato Castro</t>
  </si>
  <si>
    <t>CS295022</t>
  </si>
  <si>
    <t>Maycon Alef Araujo Pinheiro</t>
  </si>
  <si>
    <t>CS193351</t>
  </si>
  <si>
    <t>Angelo Irineu Belina</t>
  </si>
  <si>
    <t>CS193045</t>
  </si>
  <si>
    <t>Aleandro Lima Oliveira</t>
  </si>
  <si>
    <t>CS339569</t>
  </si>
  <si>
    <t>Tamires Barbosa da Silva</t>
  </si>
  <si>
    <t>CS255697</t>
  </si>
  <si>
    <t>Wellington Almeida Mariano</t>
  </si>
  <si>
    <t>CS324114</t>
  </si>
  <si>
    <t>Luan Henrique Travassos Lima</t>
  </si>
  <si>
    <t>CS250770</t>
  </si>
  <si>
    <t>Fábio Alberto Chung Campos Pestana</t>
  </si>
  <si>
    <t>CS094205</t>
  </si>
  <si>
    <t>Juliana Zinsly Facco</t>
  </si>
  <si>
    <t>Especialista Operações Portuárias II</t>
  </si>
  <si>
    <t>CS282925</t>
  </si>
  <si>
    <t>Larissa Silva Maia</t>
  </si>
  <si>
    <t>Especialista Capacitação e Comunicação</t>
  </si>
  <si>
    <t>CS356206</t>
  </si>
  <si>
    <t>Malone dos Santos Luna</t>
  </si>
  <si>
    <t>CS166057</t>
  </si>
  <si>
    <t>Jorge Luiz Cavalcante Pereira</t>
  </si>
  <si>
    <t>CS153788</t>
  </si>
  <si>
    <t>Gleiser Argilano Vale de Freitas</t>
  </si>
  <si>
    <t>CS332580</t>
  </si>
  <si>
    <t>Guilherme Henrique Zanin</t>
  </si>
  <si>
    <t>CS355533</t>
  </si>
  <si>
    <t>Lucas Palhaz Bongiorno</t>
  </si>
  <si>
    <t>CS293418</t>
  </si>
  <si>
    <t>Vanderlei dos Santos Honorio</t>
  </si>
  <si>
    <t>CS289494</t>
  </si>
  <si>
    <t>Luiz Fernando Júnior Carvalho</t>
  </si>
  <si>
    <t>CS154332</t>
  </si>
  <si>
    <t>Alexandre Antunes</t>
  </si>
  <si>
    <t>CS364165</t>
  </si>
  <si>
    <t>Marcos Paulo Rodrigues</t>
  </si>
  <si>
    <t>Aprendiz Adm I</t>
  </si>
  <si>
    <t>CS339565</t>
  </si>
  <si>
    <t>Josenildo Sousa de Oliveira</t>
  </si>
  <si>
    <t>CS307486</t>
  </si>
  <si>
    <t>William Nunes Goulart</t>
  </si>
  <si>
    <t>Superint Aeroporto I</t>
  </si>
  <si>
    <t>CS363647</t>
  </si>
  <si>
    <t>Lucas Moreira Grisolia</t>
  </si>
  <si>
    <t>CS166038</t>
  </si>
  <si>
    <t>Superint Terminal Adm I</t>
  </si>
  <si>
    <t>CS245823</t>
  </si>
  <si>
    <t>Gustavo Barbosa Batista</t>
  </si>
  <si>
    <t>CS023370</t>
  </si>
  <si>
    <t>Carlos Pereira dos Santos</t>
  </si>
  <si>
    <t>CS246586</t>
  </si>
  <si>
    <t>Fabio Soares de Souza</t>
  </si>
  <si>
    <t>CS166599</t>
  </si>
  <si>
    <t>Fabio Santana de Oliveira</t>
  </si>
  <si>
    <t>CS166086</t>
  </si>
  <si>
    <t>Paulo Sandro Farias</t>
  </si>
  <si>
    <t>CS166019</t>
  </si>
  <si>
    <t>Marco Antonio Barbosa</t>
  </si>
  <si>
    <t>CS380003</t>
  </si>
  <si>
    <t>Diego Rufino da Silva Nunes</t>
  </si>
  <si>
    <t>CS167237</t>
  </si>
  <si>
    <t>Antonio Marcos Vanso</t>
  </si>
  <si>
    <t>CS379821</t>
  </si>
  <si>
    <t>Ricardo Cesar Dionisio</t>
  </si>
  <si>
    <t>CS380006</t>
  </si>
  <si>
    <t>Maicon Pereira Coimbra</t>
  </si>
  <si>
    <t>CS379823</t>
  </si>
  <si>
    <t>Joao Paulo da Silva</t>
  </si>
  <si>
    <t>CS001523</t>
  </si>
  <si>
    <t>Julio Cesar Polato</t>
  </si>
  <si>
    <t>CS166463</t>
  </si>
  <si>
    <t>Marcos Roberto Batista Moreira</t>
  </si>
  <si>
    <t>Superint Aeroporto II</t>
  </si>
  <si>
    <t>CS342972</t>
  </si>
  <si>
    <t>Uarlesson José Ferreira dos Santos</t>
  </si>
  <si>
    <t>Operador Manutenção</t>
  </si>
  <si>
    <t>CS165813</t>
  </si>
  <si>
    <t>Roberto Carlos Bertoto</t>
  </si>
  <si>
    <t>CS333892</t>
  </si>
  <si>
    <t>Daiane Camargo</t>
  </si>
  <si>
    <t>Assistente Suporte Administrativo I</t>
  </si>
  <si>
    <t>CS254928</t>
  </si>
  <si>
    <t>CS154370</t>
  </si>
  <si>
    <t>CS380599</t>
  </si>
  <si>
    <t>Renato Bazani da Cruz</t>
  </si>
  <si>
    <t>Assistente Inventários I</t>
  </si>
  <si>
    <t>CS166162</t>
  </si>
  <si>
    <t>Ronaldo dos Santos Grosso</t>
  </si>
  <si>
    <t>CS377227</t>
  </si>
  <si>
    <t>José Henrique Honorio Barbieri</t>
  </si>
  <si>
    <t>CS356341</t>
  </si>
  <si>
    <t>Jodequias da Silva  Corrêa</t>
  </si>
  <si>
    <t>CS342034</t>
  </si>
  <si>
    <t>Guilherme Nunes Corrêa</t>
  </si>
  <si>
    <t>CS167096</t>
  </si>
  <si>
    <t>Adelmo Jose dos Santos</t>
  </si>
  <si>
    <t>CS166481</t>
  </si>
  <si>
    <t>Nivando Nunes De Sousa</t>
  </si>
  <si>
    <t>CS167134</t>
  </si>
  <si>
    <t>Cleiton Soares de Souza da Silva</t>
  </si>
  <si>
    <t>CS380574</t>
  </si>
  <si>
    <t>Gabriela Thamires Francido da Silva</t>
  </si>
  <si>
    <t>CS168274</t>
  </si>
  <si>
    <t>Gilson Grei da Silva</t>
  </si>
  <si>
    <t>CS330939</t>
  </si>
  <si>
    <t>Sofia Braga Costa Santos</t>
  </si>
  <si>
    <t>CS310878</t>
  </si>
  <si>
    <t>José Hilton Coêlho Silva</t>
  </si>
  <si>
    <t>CS297521</t>
  </si>
  <si>
    <t>Elessandro Zeidan Lima</t>
  </si>
  <si>
    <t>CS338712</t>
  </si>
  <si>
    <t>Dayane de Morais Pereira</t>
  </si>
  <si>
    <t>CS343200</t>
  </si>
  <si>
    <t>Leticia Guilherme Pereira</t>
  </si>
  <si>
    <t>CS356814</t>
  </si>
  <si>
    <t>Angelo Pelisson Chiaramonte</t>
  </si>
  <si>
    <t>CS364957</t>
  </si>
  <si>
    <t>Cleiton dos Santos</t>
  </si>
  <si>
    <t>CS166384</t>
  </si>
  <si>
    <t>Charles Correia Lima</t>
  </si>
  <si>
    <t>CS355992</t>
  </si>
  <si>
    <t>Jonathan Lamana Pereira</t>
  </si>
  <si>
    <t>CS212182</t>
  </si>
  <si>
    <t>Romildo Cruz</t>
  </si>
  <si>
    <t>CS187595</t>
  </si>
  <si>
    <t>Eduardo Loseviciene Lourenço da Silva</t>
  </si>
  <si>
    <t>CS375826</t>
  </si>
  <si>
    <t>Emilly Nericke de Brito</t>
  </si>
  <si>
    <t>CS304161</t>
  </si>
  <si>
    <t>Jéssica Ferreira Coelho</t>
  </si>
  <si>
    <t>CS226367</t>
  </si>
  <si>
    <t>CS208702</t>
  </si>
  <si>
    <t>Elenires Rodrigues de Souza</t>
  </si>
  <si>
    <t>CS338104</t>
  </si>
  <si>
    <t>Carolina Ferraz de Abreu</t>
  </si>
  <si>
    <t>CS244722</t>
  </si>
  <si>
    <t>CS308503</t>
  </si>
  <si>
    <t>Daniel Vaz Marins</t>
  </si>
  <si>
    <t>CS202178</t>
  </si>
  <si>
    <t>CS287007</t>
  </si>
  <si>
    <t>Ezequiel Filipe Lyra Ramos</t>
  </si>
  <si>
    <t>CS332700</t>
  </si>
  <si>
    <t>Vinícius Oliveira Ubaldo</t>
  </si>
  <si>
    <t>CS340629</t>
  </si>
  <si>
    <t>Paula Carolina Oliveira Silva</t>
  </si>
  <si>
    <t>CS329698</t>
  </si>
  <si>
    <t>Larissa Rodrigues Rocha</t>
  </si>
  <si>
    <t>CS333538</t>
  </si>
  <si>
    <t>Caroline Ribeiro de Farias Mazzucco</t>
  </si>
  <si>
    <t>CS166346</t>
  </si>
  <si>
    <t>Joao Anselmo Volpone</t>
  </si>
  <si>
    <t>CS167309</t>
  </si>
  <si>
    <t>Dijomar Sousa dos Santos</t>
  </si>
  <si>
    <t>CS167247</t>
  </si>
  <si>
    <t>Rodrigo Ferreira de Oliveira</t>
  </si>
  <si>
    <t>CS168600</t>
  </si>
  <si>
    <t>Nelson Ferreira de Avelar Junior</t>
  </si>
  <si>
    <t>CS210613</t>
  </si>
  <si>
    <t>Edson Silva dos Santos</t>
  </si>
  <si>
    <t>CS167091</t>
  </si>
  <si>
    <t>Ronan Sampaio de Araujo</t>
  </si>
  <si>
    <t>CS330369</t>
  </si>
  <si>
    <t>Liana Carolina Gonçalves Peixoto Fernandes</t>
  </si>
  <si>
    <t>CS154030</t>
  </si>
  <si>
    <t>CS245191</t>
  </si>
  <si>
    <t>Marcos Antonio dos Santos</t>
  </si>
  <si>
    <t>CS282688</t>
  </si>
  <si>
    <t>Adeilson Santana Roriz</t>
  </si>
  <si>
    <t>CS315470</t>
  </si>
  <si>
    <t>Caio Gracioli Valério</t>
  </si>
  <si>
    <t>CS356655</t>
  </si>
  <si>
    <t>Durvalino Pereira do Carmo Neto</t>
  </si>
  <si>
    <t>CS380906</t>
  </si>
  <si>
    <t>Francisco Alves Cavalcante</t>
  </si>
  <si>
    <t>CS279872</t>
  </si>
  <si>
    <t>Lucas Cruz Silva</t>
  </si>
  <si>
    <t>Assessor Integridade II</t>
  </si>
  <si>
    <t>CS329456</t>
  </si>
  <si>
    <t>Isabella Pelosi Borges de Deus</t>
  </si>
  <si>
    <t>CS376978</t>
  </si>
  <si>
    <t>Yasmin da Silva Lopes Fabris</t>
  </si>
  <si>
    <t>CS310877</t>
  </si>
  <si>
    <t>Gabriel Biazotto Schelesky</t>
  </si>
  <si>
    <t>CS341792</t>
  </si>
  <si>
    <t>Alan Lima e Silva</t>
  </si>
  <si>
    <t>CS337956</t>
  </si>
  <si>
    <t>Ezequias Vieira Silva</t>
  </si>
  <si>
    <t>CS330558</t>
  </si>
  <si>
    <t>Fabricio Pereira Botelho</t>
  </si>
  <si>
    <t>CS165851</t>
  </si>
  <si>
    <t>Claudelito Tigre do Nascimento</t>
  </si>
  <si>
    <t>CS335813</t>
  </si>
  <si>
    <t>Guilherme Henrique Ferreira Gonçalinho</t>
  </si>
  <si>
    <t>Coord Excelencia Operacional</t>
  </si>
  <si>
    <t>CS153526</t>
  </si>
  <si>
    <t>Jose Augusto Figueiro Tessele</t>
  </si>
  <si>
    <t>CS291002</t>
  </si>
  <si>
    <t>Jose Ricardo Baptista Stella</t>
  </si>
  <si>
    <t>CS354697</t>
  </si>
  <si>
    <t>Fabrício de Souza Melo</t>
  </si>
  <si>
    <t>CS384125</t>
  </si>
  <si>
    <t>Elaine Silva Nascimento</t>
  </si>
  <si>
    <t>CS364624</t>
  </si>
  <si>
    <t>Franciane Duarte de Oliveira</t>
  </si>
  <si>
    <t>CS154207</t>
  </si>
  <si>
    <t>Leonardo Accioly Campelo</t>
  </si>
  <si>
    <t>Gerente Nacional Operações</t>
  </si>
  <si>
    <t>CS165842</t>
  </si>
  <si>
    <t>Edson Matos do Rosario</t>
  </si>
  <si>
    <t>CS342139</t>
  </si>
  <si>
    <t>Pablo Willians Vilhena da Silva</t>
  </si>
  <si>
    <t>CS339287</t>
  </si>
  <si>
    <t>Daniel Ribeiro da Rocha</t>
  </si>
  <si>
    <t>CS243326</t>
  </si>
  <si>
    <t>Fabiano Moreira Carneiro</t>
  </si>
  <si>
    <t>CS378511</t>
  </si>
  <si>
    <t>Stephanie Leschot Frederick</t>
  </si>
  <si>
    <t>CS380972</t>
  </si>
  <si>
    <t>Milson Salvador de Oliveira</t>
  </si>
  <si>
    <t>CS154159</t>
  </si>
  <si>
    <t>Superint Terminal Adm II</t>
  </si>
  <si>
    <t>CS325617</t>
  </si>
  <si>
    <t>Mailson Carvalho Abreu</t>
  </si>
  <si>
    <t>CS331553</t>
  </si>
  <si>
    <t>Diego de Souza Silva</t>
  </si>
  <si>
    <t>Eletricista Jr</t>
  </si>
  <si>
    <t>CS339799</t>
  </si>
  <si>
    <t>Daniel Meireles de Melo</t>
  </si>
  <si>
    <t>CS215364</t>
  </si>
  <si>
    <t>Pedro Henrique de Souza Zanetti</t>
  </si>
  <si>
    <t>CS376682</t>
  </si>
  <si>
    <t>Welton Rodrigues Santana</t>
  </si>
  <si>
    <t>CS282771</t>
  </si>
  <si>
    <t>Luis Gustavo Bezerra Gomes</t>
  </si>
  <si>
    <t>CS166315</t>
  </si>
  <si>
    <t>Renato Chaves de Oliveira</t>
  </si>
  <si>
    <t>CS166884</t>
  </si>
  <si>
    <t>Cesar de Oliveira</t>
  </si>
  <si>
    <t>CS375465</t>
  </si>
  <si>
    <t>Marcone Pereira do Nascimento</t>
  </si>
  <si>
    <t>CS341923</t>
  </si>
  <si>
    <t>Stevan Bueno</t>
  </si>
  <si>
    <t>CS161594</t>
  </si>
  <si>
    <t>Odair José Ferreira Vaz</t>
  </si>
  <si>
    <t>CS317594</t>
  </si>
  <si>
    <t>Arthur de Paiva Dias</t>
  </si>
  <si>
    <t>CS314818</t>
  </si>
  <si>
    <t>Caroline Visoni Magalhães</t>
  </si>
  <si>
    <t>CS166900</t>
  </si>
  <si>
    <t>Antonio de Oliveira Cavalcante Junior</t>
  </si>
  <si>
    <t>CS339566</t>
  </si>
  <si>
    <t>Agostinho Luis Damke</t>
  </si>
  <si>
    <t>Auxiliar Administrativo</t>
  </si>
  <si>
    <t>CS378906</t>
  </si>
  <si>
    <t>Ana Carolina Rodrigues Cunha</t>
  </si>
  <si>
    <t>CS355574</t>
  </si>
  <si>
    <t>Maria Brito Garcia</t>
  </si>
  <si>
    <t>CS336890</t>
  </si>
  <si>
    <t>Gabriele Steffler Werner</t>
  </si>
  <si>
    <t>CS166381</t>
  </si>
  <si>
    <t>Enivaldo Jose Lopes</t>
  </si>
  <si>
    <t>CS255531</t>
  </si>
  <si>
    <t>Marco Aurélio Silva</t>
  </si>
  <si>
    <t>CS245991</t>
  </si>
  <si>
    <t>Davi Santos de Oliveira</t>
  </si>
  <si>
    <t>Assistente Administrativo</t>
  </si>
  <si>
    <t>CS221223</t>
  </si>
  <si>
    <t>Lailson Mattos Fonseca</t>
  </si>
  <si>
    <t>CS371817</t>
  </si>
  <si>
    <t>Karina Farias da  Silva</t>
  </si>
  <si>
    <t>CS376590</t>
  </si>
  <si>
    <t>Priscila Souza da Silva</t>
  </si>
  <si>
    <t>CS223215</t>
  </si>
  <si>
    <t>Fábio dos Santos Afonso</t>
  </si>
  <si>
    <t>CS230496</t>
  </si>
  <si>
    <t>Mardonio Lemos Rodrigues</t>
  </si>
  <si>
    <t>CS370702</t>
  </si>
  <si>
    <t>Eunice Correia de Sousa</t>
  </si>
  <si>
    <t>CS380024</t>
  </si>
  <si>
    <t>Valdinei Valdemar de Sousa</t>
  </si>
  <si>
    <t>CS328641</t>
  </si>
  <si>
    <t>Jin Ping Huang</t>
  </si>
  <si>
    <t>CS197110</t>
  </si>
  <si>
    <t>Rodrigo Carneiro da Silva</t>
  </si>
  <si>
    <t>Superint Núcleo I</t>
  </si>
  <si>
    <t>CS196950</t>
  </si>
  <si>
    <t>CS247649</t>
  </si>
  <si>
    <t>Lucas José Maria</t>
  </si>
  <si>
    <t>CS299576</t>
  </si>
  <si>
    <t>Guilherme Augusto Pereira Ferolla</t>
  </si>
  <si>
    <t>CS374191</t>
  </si>
  <si>
    <t>Ana Clara Brito de Figueiredo</t>
  </si>
  <si>
    <t>CS166330</t>
  </si>
  <si>
    <t>Jose Tadeu do Nascimento</t>
  </si>
  <si>
    <t>CS340749</t>
  </si>
  <si>
    <t>Gabriela dos Santos Uller</t>
  </si>
  <si>
    <t>CS166813</t>
  </si>
  <si>
    <t>Marcio Moreira de Jesus</t>
  </si>
  <si>
    <t>CS165937</t>
  </si>
  <si>
    <t>Givanildo dos Santos Silva</t>
  </si>
  <si>
    <t>CS247042</t>
  </si>
  <si>
    <t>Dayanne Kettulem Resende Silva</t>
  </si>
  <si>
    <t>CS375714</t>
  </si>
  <si>
    <t>Victor da Silva Canilha</t>
  </si>
  <si>
    <t>CS330950</t>
  </si>
  <si>
    <t>Danilo Soares De Melo</t>
  </si>
  <si>
    <t>CS339171</t>
  </si>
  <si>
    <t>Cristiano Dias Reis</t>
  </si>
  <si>
    <t>CS333687</t>
  </si>
  <si>
    <t>Samuel Celestino Guimaraes</t>
  </si>
  <si>
    <t>CS377222</t>
  </si>
  <si>
    <t>Bruno Raphael Pereira de Almeida Prado</t>
  </si>
  <si>
    <t>CS271582</t>
  </si>
  <si>
    <t>Kaio Felipe de Sousa Bastos</t>
  </si>
  <si>
    <t>CS167184</t>
  </si>
  <si>
    <t>Maico Ricardo Botega</t>
  </si>
  <si>
    <t>CS294292</t>
  </si>
  <si>
    <t>Gabriel Busto Saminêz</t>
  </si>
  <si>
    <t>CS339501</t>
  </si>
  <si>
    <t>Adriano Ferreira Cardoso</t>
  </si>
  <si>
    <t>CS270770</t>
  </si>
  <si>
    <t>Guilherme de Oliveira Aleixo</t>
  </si>
  <si>
    <t>CS193009</t>
  </si>
  <si>
    <t>Lucas Gonzales de Oliveira</t>
  </si>
  <si>
    <t>CS148217</t>
  </si>
  <si>
    <t>Rogerio Augusto Aio</t>
  </si>
  <si>
    <t>CS282657</t>
  </si>
  <si>
    <t>Márcio de Jesus Souza da Silva</t>
  </si>
  <si>
    <t>CS244129</t>
  </si>
  <si>
    <t>Daniel Marcio da Silva Costa</t>
  </si>
  <si>
    <t>CS334793</t>
  </si>
  <si>
    <t>Maycon Douglas da Silva e Silva</t>
  </si>
  <si>
    <t>CS375773</t>
  </si>
  <si>
    <t>Kézia Delaila Nogueira</t>
  </si>
  <si>
    <t>CS221533</t>
  </si>
  <si>
    <t>Marcos Aparecido Barbosa da Silva</t>
  </si>
  <si>
    <t>CS340298</t>
  </si>
  <si>
    <t>Ingrid Hanna Gama Barbosa</t>
  </si>
  <si>
    <t>CS255294</t>
  </si>
  <si>
    <t>Cleones Reinaldo de Souza</t>
  </si>
  <si>
    <t>CS287286</t>
  </si>
  <si>
    <t>Reiber de Jesus Rocha</t>
  </si>
  <si>
    <t>CS166614</t>
  </si>
  <si>
    <t>Marco Aurelio Duarte de Jesus</t>
  </si>
  <si>
    <t>CS332187</t>
  </si>
  <si>
    <t>Lucas Yuki dos Santos Ogawa Bomfim</t>
  </si>
  <si>
    <t>CS229409</t>
  </si>
  <si>
    <t>Domingos Soriano Coelho Silva</t>
  </si>
  <si>
    <t>CS154123</t>
  </si>
  <si>
    <t>Antonio Rabelo Lima</t>
  </si>
  <si>
    <t>CS379617</t>
  </si>
  <si>
    <t>Marley Edwards Dos Santos</t>
  </si>
  <si>
    <t>CS211959</t>
  </si>
  <si>
    <t>André Ricardo Costa</t>
  </si>
  <si>
    <t>CS225502</t>
  </si>
  <si>
    <t>João Vitor de Oliveira Guimarães</t>
  </si>
  <si>
    <t>CS230177</t>
  </si>
  <si>
    <t>Juliano Reolon Severo</t>
  </si>
  <si>
    <t>CS289874</t>
  </si>
  <si>
    <t>Rodrigo de Vargas Oliveira</t>
  </si>
  <si>
    <t>CS154336</t>
  </si>
  <si>
    <t>Leandro Claudio de Souza</t>
  </si>
  <si>
    <t>CS375403</t>
  </si>
  <si>
    <t>Heber Furtado Cerqueira</t>
  </si>
  <si>
    <t>CS253590</t>
  </si>
  <si>
    <t>Renato Sales Pinto</t>
  </si>
  <si>
    <t>CS276060</t>
  </si>
  <si>
    <t>Pablo Rogério Evangelista Moraes</t>
  </si>
  <si>
    <t>CS376352</t>
  </si>
  <si>
    <t>Giulia Delai Amaral</t>
  </si>
  <si>
    <t>CS373765</t>
  </si>
  <si>
    <t>Hugo Albino da Silva</t>
  </si>
  <si>
    <t>Eletricista Pl</t>
  </si>
  <si>
    <t>CS329469</t>
  </si>
  <si>
    <t>Leonardo Carvalho da Silva</t>
  </si>
  <si>
    <t>Aux Administrativo</t>
  </si>
  <si>
    <t>CS379751</t>
  </si>
  <si>
    <t>Leticia Espindola Silva</t>
  </si>
  <si>
    <t>CS357282</t>
  </si>
  <si>
    <t>Gabriel Gusmão Rocha</t>
  </si>
  <si>
    <t>CS282311</t>
  </si>
  <si>
    <t>Fernando Adaghinari de Souza</t>
  </si>
  <si>
    <t>CS355303</t>
  </si>
  <si>
    <t>Danielle de Camargo Belo</t>
  </si>
  <si>
    <t>CS278753</t>
  </si>
  <si>
    <t>Jael Cavalcante Bezerra</t>
  </si>
  <si>
    <t>CS157435</t>
  </si>
  <si>
    <t>Ricardo Araujo Bertalha</t>
  </si>
  <si>
    <t>CS243437</t>
  </si>
  <si>
    <t>Alex Medeiros de Barros</t>
  </si>
  <si>
    <t>CS380566</t>
  </si>
  <si>
    <t>Caroline Barros Dos Reis</t>
  </si>
  <si>
    <t>CS333227</t>
  </si>
  <si>
    <t>Leonardo Henrique Ferreira Santos</t>
  </si>
  <si>
    <t>CS166625</t>
  </si>
  <si>
    <t>Elizeu Lucio da Silva</t>
  </si>
  <si>
    <t>CS271455</t>
  </si>
  <si>
    <t>CS271776</t>
  </si>
  <si>
    <t>Angélica Antonellini Pontes</t>
  </si>
  <si>
    <t>CS154011</t>
  </si>
  <si>
    <t>CS247209</t>
  </si>
  <si>
    <t>Jose Guilherme Lazaretti Mardegan</t>
  </si>
  <si>
    <t>Especialista Operações Portuárias I</t>
  </si>
  <si>
    <t>CS228106</t>
  </si>
  <si>
    <t>Alex Araujo da Cruz</t>
  </si>
  <si>
    <t>CS245741</t>
  </si>
  <si>
    <t>Marcio de Almeida Pereira da Silva</t>
  </si>
  <si>
    <t>CS166317</t>
  </si>
  <si>
    <t>Luiz Carlos Araujo de Paiva</t>
  </si>
  <si>
    <t>CS381560</t>
  </si>
  <si>
    <t>Ana Paula Mendes de Albuquerque</t>
  </si>
  <si>
    <t>CS156847</t>
  </si>
  <si>
    <t>Fabio Borges Silva</t>
  </si>
  <si>
    <t>Assistente Operações I</t>
  </si>
  <si>
    <t>CS356878</t>
  </si>
  <si>
    <t>Eduardo dos Santos Luz</t>
  </si>
  <si>
    <t>CS282727</t>
  </si>
  <si>
    <t>Girlan Santos Souza</t>
  </si>
  <si>
    <t>CS223286</t>
  </si>
  <si>
    <t>Lázaro Corrêa da Silva Ribeiro</t>
  </si>
  <si>
    <t>CS154189</t>
  </si>
  <si>
    <t>Valdemir Alves de Oliveira</t>
  </si>
  <si>
    <t>CS192090</t>
  </si>
  <si>
    <t>Victor do Carmo Vidal</t>
  </si>
  <si>
    <t>CS246041</t>
  </si>
  <si>
    <t>Francisco Bruno da Silva</t>
  </si>
  <si>
    <t>CS153764</t>
  </si>
  <si>
    <t>CS379905</t>
  </si>
  <si>
    <t>Raíssa Sayuri Fernandes Kamezaki</t>
  </si>
  <si>
    <t>CS315292</t>
  </si>
  <si>
    <t>Jackson Barboza  Santana</t>
  </si>
  <si>
    <t>CS166583</t>
  </si>
  <si>
    <t>Jarlane Costa Barreto</t>
  </si>
  <si>
    <t>CS382896</t>
  </si>
  <si>
    <t>Bárbara Lays Araújo Monteiro</t>
  </si>
  <si>
    <t>CS170735</t>
  </si>
  <si>
    <t>Willians Mendes Rocha</t>
  </si>
  <si>
    <t>CS357031</t>
  </si>
  <si>
    <t>Thiago Vieira Mendes</t>
  </si>
  <si>
    <t>CS380953</t>
  </si>
  <si>
    <t>Sara Paulina Noronha Lima</t>
  </si>
  <si>
    <t>CS197702</t>
  </si>
  <si>
    <t>CS336844</t>
  </si>
  <si>
    <t>Gustavo Serrano Norberto</t>
  </si>
  <si>
    <t>CS339684</t>
  </si>
  <si>
    <t>Leandro de Albuquerque Lima</t>
  </si>
  <si>
    <t>CS379190</t>
  </si>
  <si>
    <t>Fabiano do Nascimento Costa</t>
  </si>
  <si>
    <t>CS331663</t>
  </si>
  <si>
    <t>Adriana Moreira dos Santos</t>
  </si>
  <si>
    <t>CS335650</t>
  </si>
  <si>
    <t>Giuliana Freire</t>
  </si>
  <si>
    <t>CS168261</t>
  </si>
  <si>
    <t>Luciana Belo Lopes</t>
  </si>
  <si>
    <t>CS166998</t>
  </si>
  <si>
    <t>Celio Aparecido de Lima</t>
  </si>
  <si>
    <t>CS167293</t>
  </si>
  <si>
    <t>Douglas Nascimento Santos</t>
  </si>
  <si>
    <t>CS167002</t>
  </si>
  <si>
    <t>Alex Pereira da Silva</t>
  </si>
  <si>
    <t>CS255867</t>
  </si>
  <si>
    <t>Maicon Fabricio Jacobi</t>
  </si>
  <si>
    <t>CS166598</t>
  </si>
  <si>
    <t>Edsom Cruz Oliveira</t>
  </si>
  <si>
    <t>CS385136</t>
  </si>
  <si>
    <t>André Luis Ribeiro da Silva Teixeira</t>
  </si>
  <si>
    <t>CS212581</t>
  </si>
  <si>
    <t>Douglas Sossai Moura</t>
  </si>
  <si>
    <t>CS386056</t>
  </si>
  <si>
    <t>Gabriel Soares Ribeiro</t>
  </si>
  <si>
    <t>CS192507</t>
  </si>
  <si>
    <t>Jefferson Andrade de Oliveira</t>
  </si>
  <si>
    <t>CS158023</t>
  </si>
  <si>
    <t>Robson Camargo dos Santos</t>
  </si>
  <si>
    <t>Mecânico Industrial Pl</t>
  </si>
  <si>
    <t>CS282640</t>
  </si>
  <si>
    <t>Hebert Zacarias Cirilo de Souza</t>
  </si>
  <si>
    <t>CS154327</t>
  </si>
  <si>
    <t>Rodrigo Alessandro Montoya</t>
  </si>
  <si>
    <t>CS170732</t>
  </si>
  <si>
    <t>Renato Medina Santos</t>
  </si>
  <si>
    <t>CS319169</t>
  </si>
  <si>
    <t>Marcos Yuri dos Santos Lima</t>
  </si>
  <si>
    <t>CS355998</t>
  </si>
  <si>
    <t>Julia Zeitune Ruas</t>
  </si>
  <si>
    <t>CS355337</t>
  </si>
  <si>
    <t>Gessivaldo Costa Ramos</t>
  </si>
  <si>
    <t>CS167308</t>
  </si>
  <si>
    <t>Ismael Ribeiro da Guarda</t>
  </si>
  <si>
    <t>CS255465</t>
  </si>
  <si>
    <t>Paulo Henrique Adão</t>
  </si>
  <si>
    <t>CS168268</t>
  </si>
  <si>
    <t>Luis Francisco do Nascimento</t>
  </si>
  <si>
    <t>CS270804</t>
  </si>
  <si>
    <t>Willian Alexandre Pacheco</t>
  </si>
  <si>
    <t>CS310441</t>
  </si>
  <si>
    <t>Edson Fernando da Silva Santos</t>
  </si>
  <si>
    <t>CS318164</t>
  </si>
  <si>
    <t>Alisson Prates Martins</t>
  </si>
  <si>
    <t>CS366691</t>
  </si>
  <si>
    <t>Hugo Leonardo Da Silva</t>
  </si>
  <si>
    <t>CS282927</t>
  </si>
  <si>
    <t>Gustavo Ramos de Paula</t>
  </si>
  <si>
    <t>CS379901</t>
  </si>
  <si>
    <t>Luís Gustavo Manoel</t>
  </si>
  <si>
    <t>CS339976</t>
  </si>
  <si>
    <t>Igor Franzagua Carneiro</t>
  </si>
  <si>
    <t>CS167120</t>
  </si>
  <si>
    <t>Hernandes Rodrigues Albuquerque</t>
  </si>
  <si>
    <t>CS166943</t>
  </si>
  <si>
    <t>Celio Job da Silva</t>
  </si>
  <si>
    <t>CS229309</t>
  </si>
  <si>
    <t>Maximo Almeida de Jesus Santana</t>
  </si>
  <si>
    <t>Eletromecânico II</t>
  </si>
  <si>
    <t>CS372203</t>
  </si>
  <si>
    <t>Marlon Atkinson</t>
  </si>
  <si>
    <t>CS380001</t>
  </si>
  <si>
    <t>Douglas Oliveira</t>
  </si>
  <si>
    <t>CS331885</t>
  </si>
  <si>
    <t>Jairison Do Nascimento Silva</t>
  </si>
  <si>
    <t>CS224298</t>
  </si>
  <si>
    <t>Jeferson Alencar Miranda do Amaral</t>
  </si>
  <si>
    <t>CS382362</t>
  </si>
  <si>
    <t>Luiz Fernando Santana de Oliveira</t>
  </si>
  <si>
    <t>CS295110</t>
  </si>
  <si>
    <t>Edson Alves Rocha</t>
  </si>
  <si>
    <t>CS228373</t>
  </si>
  <si>
    <t>CS322492</t>
  </si>
  <si>
    <t>Cristiano Ribeiro Amaral</t>
  </si>
  <si>
    <t>CS282658</t>
  </si>
  <si>
    <t>Leandro Garcia Mota</t>
  </si>
  <si>
    <t>CS281971</t>
  </si>
  <si>
    <t>Daniel Rocha Jorge</t>
  </si>
  <si>
    <t>CS315008</t>
  </si>
  <si>
    <t>Raul Roldão Marcilli</t>
  </si>
  <si>
    <t>CS343007</t>
  </si>
  <si>
    <t>Janainna de Jesus Nascimento</t>
  </si>
  <si>
    <t>CS274692</t>
  </si>
  <si>
    <t>Guilherme Hering Scavariello</t>
  </si>
  <si>
    <t>Coord Manutenção</t>
  </si>
  <si>
    <t>CS369786</t>
  </si>
  <si>
    <t>Tailine Oliveira Feitosa</t>
  </si>
  <si>
    <t>CS224535</t>
  </si>
  <si>
    <t>Leandro Soares da Silva</t>
  </si>
  <si>
    <t>CS157982</t>
  </si>
  <si>
    <t>Ismael Coutinho Cordeiro</t>
  </si>
  <si>
    <t>CS370685</t>
  </si>
  <si>
    <t>David Ferreira</t>
  </si>
  <si>
    <t>CS167188</t>
  </si>
  <si>
    <t>Diogenes De Souza Moreira</t>
  </si>
  <si>
    <t>CS242649</t>
  </si>
  <si>
    <t>Tiago Emanuel Caetano da Silva</t>
  </si>
  <si>
    <t>CS289496</t>
  </si>
  <si>
    <t>Renato dos Santos Pinho</t>
  </si>
  <si>
    <t>CS166597</t>
  </si>
  <si>
    <t>Ricardo Alexandre Vieira Ferreira</t>
  </si>
  <si>
    <t>CS319061</t>
  </si>
  <si>
    <t>Luemerson dos Santos Silva</t>
  </si>
  <si>
    <t>CS229643</t>
  </si>
  <si>
    <t>Leandro Rodrigo Gimenez Lopes</t>
  </si>
  <si>
    <t>CS342429</t>
  </si>
  <si>
    <t>Jean de Souza Lima Junior</t>
  </si>
  <si>
    <t>Aprendiz Técnico I</t>
  </si>
  <si>
    <t>CS166719</t>
  </si>
  <si>
    <t>Carlos da Hora Silva</t>
  </si>
  <si>
    <t>CS287321</t>
  </si>
  <si>
    <t>Everton Henrique Lopes</t>
  </si>
  <si>
    <t>CS166910</t>
  </si>
  <si>
    <t>Murillo dos Santos Morais</t>
  </si>
  <si>
    <t>CS190989</t>
  </si>
  <si>
    <t>Diego Rodrigo Horacio</t>
  </si>
  <si>
    <t>CS270820</t>
  </si>
  <si>
    <t>Renato Mensor Daros</t>
  </si>
  <si>
    <t>CS356995</t>
  </si>
  <si>
    <t>Beatriz Penteado de Oliveira</t>
  </si>
  <si>
    <t>CS332149</t>
  </si>
  <si>
    <t>Vitor Olien Sanches</t>
  </si>
  <si>
    <t>CS227510</t>
  </si>
  <si>
    <t>Luís Fernando Lara da Silva</t>
  </si>
  <si>
    <t>CS356632</t>
  </si>
  <si>
    <t>Luiz Carlos Almeida Oliveira</t>
  </si>
  <si>
    <t>CS324468</t>
  </si>
  <si>
    <t>Odair Jose de Salles</t>
  </si>
  <si>
    <t>CS166348</t>
  </si>
  <si>
    <t>Giovan da Cruz de Almeida</t>
  </si>
  <si>
    <t>CS255423</t>
  </si>
  <si>
    <t>Maxuelo da Cruz</t>
  </si>
  <si>
    <t>CS168262</t>
  </si>
  <si>
    <t>Aldenir Oliveira da Silva</t>
  </si>
  <si>
    <t>CS268515</t>
  </si>
  <si>
    <t>Ricardo Dias Carvalho</t>
  </si>
  <si>
    <t>CS319782</t>
  </si>
  <si>
    <t>Millano Santos de Luna</t>
  </si>
  <si>
    <t>CS279055</t>
  </si>
  <si>
    <t>Adecy Nascimento dos Santos</t>
  </si>
  <si>
    <t>CS293894</t>
  </si>
  <si>
    <t>Alexandre Rodrigues Carlos</t>
  </si>
  <si>
    <t>Analista Administrativo I</t>
  </si>
  <si>
    <t>CS354781</t>
  </si>
  <si>
    <t>Renata Liz de Castilhos</t>
  </si>
  <si>
    <t>CS376336</t>
  </si>
  <si>
    <t>Carolina Kottwitz Mezzon</t>
  </si>
  <si>
    <t>CS318184</t>
  </si>
  <si>
    <t>Maxwell Costa Pereira</t>
  </si>
  <si>
    <t>Mecânico Industrial Jr</t>
  </si>
  <si>
    <t>CS328545</t>
  </si>
  <si>
    <t>Leandro Teixeira Lucas</t>
  </si>
  <si>
    <t>CS166611</t>
  </si>
  <si>
    <t>Pedro Jose Vieira de Holanda</t>
  </si>
  <si>
    <t>CS167255</t>
  </si>
  <si>
    <t>Humberto da Costa Larangeira</t>
  </si>
  <si>
    <t>CS342696</t>
  </si>
  <si>
    <t>Ailton Fernandes dos Santos</t>
  </si>
  <si>
    <t>CS227930</t>
  </si>
  <si>
    <t>Assuero Vidal de Lima</t>
  </si>
  <si>
    <t>CS153939</t>
  </si>
  <si>
    <t>Evaldo Marcio de Sa</t>
  </si>
  <si>
    <t>CS338066</t>
  </si>
  <si>
    <t>Paloma Dias Gabriel</t>
  </si>
  <si>
    <t>CS329665</t>
  </si>
  <si>
    <t>Elton Rezende Leopoldino</t>
  </si>
  <si>
    <t>Assessor Operações</t>
  </si>
  <si>
    <t>CS333774</t>
  </si>
  <si>
    <t>Alan Santa Brigida da Silva</t>
  </si>
  <si>
    <t>CS227925</t>
  </si>
  <si>
    <t>Evandreo Campos dos Santos</t>
  </si>
  <si>
    <t>CS372272</t>
  </si>
  <si>
    <t>Luana Batista</t>
  </si>
  <si>
    <t>CS375760</t>
  </si>
  <si>
    <t>Gabriel Vitório Miguel</t>
  </si>
  <si>
    <t>CS380347</t>
  </si>
  <si>
    <t>Suzane de Oliveira Silva</t>
  </si>
  <si>
    <t>CS377238</t>
  </si>
  <si>
    <t>Yasmim Luz Silva Sousa</t>
  </si>
  <si>
    <t>CS341464</t>
  </si>
  <si>
    <t>Leonardo de Araujo Melonio</t>
  </si>
  <si>
    <t>CS295310</t>
  </si>
  <si>
    <t>Thales Marques Rosa</t>
  </si>
  <si>
    <t>CS320437</t>
  </si>
  <si>
    <t>José Rosinaldo Oliveira Damasceno</t>
  </si>
  <si>
    <t>CS166837</t>
  </si>
  <si>
    <t>Andre Luiz Reis Pacheco</t>
  </si>
  <si>
    <t>CS324153</t>
  </si>
  <si>
    <t>Dreiton Ribeiro</t>
  </si>
  <si>
    <t>CS157983</t>
  </si>
  <si>
    <t>Sergio Camargo Lopes</t>
  </si>
  <si>
    <t>CS376348</t>
  </si>
  <si>
    <t>Karine Lima de Moura</t>
  </si>
  <si>
    <t>CS166405</t>
  </si>
  <si>
    <t>Ronaldo Vinicius de Magalhaes</t>
  </si>
  <si>
    <t>CS167239</t>
  </si>
  <si>
    <t>Luciano Nunes da Costa</t>
  </si>
  <si>
    <t>CS200615</t>
  </si>
  <si>
    <t>Rodrigo Chilote</t>
  </si>
  <si>
    <t>CS335183</t>
  </si>
  <si>
    <t>Osvaldo Silveira e Silva</t>
  </si>
  <si>
    <t>CS166182</t>
  </si>
  <si>
    <t>Hildo Aparecido Rodrigues da Silva</t>
  </si>
  <si>
    <t>CS295309</t>
  </si>
  <si>
    <t>CS303440</t>
  </si>
  <si>
    <t>Ricardo Gonçalves Laufer</t>
  </si>
  <si>
    <t>CS342330</t>
  </si>
  <si>
    <t>Nathalia Policarpo Rodolpho</t>
  </si>
  <si>
    <t>CS374093</t>
  </si>
  <si>
    <t>Andrean Gabriel Araujo dos Santos</t>
  </si>
  <si>
    <t>CS375185</t>
  </si>
  <si>
    <t>Pablo Hiago de Oliveira Santos</t>
  </si>
  <si>
    <t>CS339392</t>
  </si>
  <si>
    <t>Ramon Costa Lisboa</t>
  </si>
  <si>
    <t>CS355993</t>
  </si>
  <si>
    <t>Caroline do Rego Fernandes</t>
  </si>
  <si>
    <t>CS167187</t>
  </si>
  <si>
    <t>Laécio Alves Freire</t>
  </si>
  <si>
    <t>CS384120</t>
  </si>
  <si>
    <t>Isabelle de Morais Freires de Souza</t>
  </si>
  <si>
    <t>CS372194</t>
  </si>
  <si>
    <t>Jhones Ruan Gallego</t>
  </si>
  <si>
    <t>CS247338</t>
  </si>
  <si>
    <t>Marcelo Joaquim da Silva Souza</t>
  </si>
  <si>
    <t>CS245532</t>
  </si>
  <si>
    <t>Carlos Oliveira Germano</t>
  </si>
  <si>
    <t>CS255933</t>
  </si>
  <si>
    <t>Adolfo Bernard Neto</t>
  </si>
  <si>
    <t>CS246045</t>
  </si>
  <si>
    <t>Luiz Felipe dos Reis Silva</t>
  </si>
  <si>
    <t>CS154177</t>
  </si>
  <si>
    <t>Ademilton Antonio dos Santos</t>
  </si>
  <si>
    <t>Mecânico/Eletricista</t>
  </si>
  <si>
    <t>CS241872</t>
  </si>
  <si>
    <t>Christiano Martini Ferreira da Silva</t>
  </si>
  <si>
    <t>CS329952</t>
  </si>
  <si>
    <t>Valdemor Mendes dos Santos</t>
  </si>
  <si>
    <t>CS335229</t>
  </si>
  <si>
    <t>Luciane Santos Ribeiro</t>
  </si>
  <si>
    <t>CS338167</t>
  </si>
  <si>
    <t>Pedro Augusto Hissanaga</t>
  </si>
  <si>
    <t>CS340627</t>
  </si>
  <si>
    <t>Erilene Souza Santos</t>
  </si>
  <si>
    <t>CS303176</t>
  </si>
  <si>
    <t>Leandro de Paula Peres</t>
  </si>
  <si>
    <t>CS245712</t>
  </si>
  <si>
    <t>Fernanda Pereira Oliveira</t>
  </si>
  <si>
    <t>CS165841</t>
  </si>
  <si>
    <t>Raimundo Santana Machado Filho</t>
  </si>
  <si>
    <t>CS332076</t>
  </si>
  <si>
    <t>Luan Lenke de Paula</t>
  </si>
  <si>
    <t>CS378259</t>
  </si>
  <si>
    <t>Felipe Henrique Rodrigues</t>
  </si>
  <si>
    <t>CS375213</t>
  </si>
  <si>
    <t>Doncilos Leonel Urzedo Neto</t>
  </si>
  <si>
    <t>CS255458</t>
  </si>
  <si>
    <t>Everton Silva Freires</t>
  </si>
  <si>
    <t>Eletromecânico I</t>
  </si>
  <si>
    <t>CS377280</t>
  </si>
  <si>
    <t>Breenda Lorrana Vieira Lima</t>
  </si>
  <si>
    <t>CS330476</t>
  </si>
  <si>
    <t>Francinaldo Santos Palhano</t>
  </si>
  <si>
    <t>CS228101</t>
  </si>
  <si>
    <t>Helton Johny de Oliveira Ribeiro</t>
  </si>
  <si>
    <t>CS340941</t>
  </si>
  <si>
    <t>Bryan Willy Amorim Lima</t>
  </si>
  <si>
    <t>CS157946</t>
  </si>
  <si>
    <t>Paulo Egidio Narcizo</t>
  </si>
  <si>
    <t>CS166161</t>
  </si>
  <si>
    <t>Emanuel Sidney Rodrigues de Oliveira</t>
  </si>
  <si>
    <t>CS343343</t>
  </si>
  <si>
    <t>Jhonathan Willian Oliveira Lima</t>
  </si>
  <si>
    <t>CS328949</t>
  </si>
  <si>
    <t>CS339400</t>
  </si>
  <si>
    <t>Romennic Morais Amaral</t>
  </si>
  <si>
    <t>CS337195</t>
  </si>
  <si>
    <t>Milene Aparecida da Silva</t>
  </si>
  <si>
    <t>CS166181</t>
  </si>
  <si>
    <t>CS166533</t>
  </si>
  <si>
    <t>Sergio Moreira De Mello</t>
  </si>
  <si>
    <t>CS333002</t>
  </si>
  <si>
    <t>Lêda Crís Soares de Araújo Pinheiro</t>
  </si>
  <si>
    <t>CS247518</t>
  </si>
  <si>
    <t>Rogério Scarparo Rodrigues</t>
  </si>
  <si>
    <t>CS166640</t>
  </si>
  <si>
    <t>Nehemias Alexandrino Brito</t>
  </si>
  <si>
    <t>CS308558</t>
  </si>
  <si>
    <t>Kalil Cavalcante e Souza</t>
  </si>
  <si>
    <t>CS380021</t>
  </si>
  <si>
    <t>Alessandro do Nascimento Marinho</t>
  </si>
  <si>
    <t>CS301491</t>
  </si>
  <si>
    <t>Thiago do Valle da Luz</t>
  </si>
  <si>
    <t>CS376807</t>
  </si>
  <si>
    <t>Clayton Ferreira Dos Santos</t>
  </si>
  <si>
    <t>CS215152</t>
  </si>
  <si>
    <t>Anderson da Silva Neto</t>
  </si>
  <si>
    <t>CS270924</t>
  </si>
  <si>
    <t>Eliano Fernandes Silva</t>
  </si>
  <si>
    <t>CS166919</t>
  </si>
  <si>
    <t>Emerson da Silva Melo</t>
  </si>
  <si>
    <t>CS304863</t>
  </si>
  <si>
    <t>Daniel de Lima Silva</t>
  </si>
  <si>
    <t>CS333405</t>
  </si>
  <si>
    <t>Gabriel Duarley Sousa da Silva</t>
  </si>
  <si>
    <t>CS255464</t>
  </si>
  <si>
    <t>Fabiano dos Santos Rodrigues</t>
  </si>
  <si>
    <t>CS166610</t>
  </si>
  <si>
    <t>Lanusse Palmer Silva Santos</t>
  </si>
  <si>
    <t>CS329978</t>
  </si>
  <si>
    <t>Daniel Victor Correia dos Santos</t>
  </si>
  <si>
    <t>CS215776</t>
  </si>
  <si>
    <t>Joanatas Borges da Cunha</t>
  </si>
  <si>
    <t>CS224528</t>
  </si>
  <si>
    <t>Wallisson Borges de Freitas</t>
  </si>
  <si>
    <t>CS302735</t>
  </si>
  <si>
    <t>Diego Dias Araújo</t>
  </si>
  <si>
    <t>CS157942</t>
  </si>
  <si>
    <t>Rodrigo Pereira Vieira</t>
  </si>
  <si>
    <t>CS166370</t>
  </si>
  <si>
    <t>Alexandre de Oliveira</t>
  </si>
  <si>
    <t>CS244754</t>
  </si>
  <si>
    <t>Welinton Adeodato Jorge</t>
  </si>
  <si>
    <t>CS323657</t>
  </si>
  <si>
    <t>Bianca da Silva Cruz</t>
  </si>
  <si>
    <t>CS205930</t>
  </si>
  <si>
    <t>Alceny Paixão da Silva</t>
  </si>
  <si>
    <t>CS293449</t>
  </si>
  <si>
    <t>Marcio André de Araujo</t>
  </si>
  <si>
    <t>CS379711</t>
  </si>
  <si>
    <t>Victor Hugo Fernandes</t>
  </si>
  <si>
    <t>CS153951</t>
  </si>
  <si>
    <t>Paulo Andre Carvalho Porto</t>
  </si>
  <si>
    <t>CS166259</t>
  </si>
  <si>
    <t>Jorge Marcos de Oliveira Silva</t>
  </si>
  <si>
    <t>Operador de Caldeira</t>
  </si>
  <si>
    <t>CS271089</t>
  </si>
  <si>
    <t>Jefferson de Souza Maciel</t>
  </si>
  <si>
    <t>CS331626</t>
  </si>
  <si>
    <t>Matheus Bozzi Martins</t>
  </si>
  <si>
    <t>CS244604</t>
  </si>
  <si>
    <t>CS210476</t>
  </si>
  <si>
    <t>José Vagner Gomes de Sena</t>
  </si>
  <si>
    <t>CS166845</t>
  </si>
  <si>
    <t>Lisiane Couto Brigoni</t>
  </si>
  <si>
    <t>CS193086</t>
  </si>
  <si>
    <t>Diêgo Valério de Oliveira</t>
  </si>
  <si>
    <t>CS355355</t>
  </si>
  <si>
    <t>Vladimir Philogene</t>
  </si>
  <si>
    <t>CS317624</t>
  </si>
  <si>
    <t>Ayane Maria Teixeira Rodrigues</t>
  </si>
  <si>
    <t>CS166570</t>
  </si>
  <si>
    <t>Joao Pedro Ferreira Gonçalves Netto</t>
  </si>
  <si>
    <t>Supervisor Aviação III</t>
  </si>
  <si>
    <t>CS328217</t>
  </si>
  <si>
    <t>Yuri André Nascimento Cunha</t>
  </si>
  <si>
    <t>CS195189</t>
  </si>
  <si>
    <t>Daniel Teixeira de Carvalho</t>
  </si>
  <si>
    <t>CS227698</t>
  </si>
  <si>
    <t>Valter Alves Borges</t>
  </si>
  <si>
    <t>CS340829</t>
  </si>
  <si>
    <t>Nautan Henry de Lima Silvestre</t>
  </si>
  <si>
    <t>CS357297</t>
  </si>
  <si>
    <t>Lucas Farias de Sousa</t>
  </si>
  <si>
    <t>CS166949</t>
  </si>
  <si>
    <t>Felipe Belau Cardoso dos Santos</t>
  </si>
  <si>
    <t>CS208633</t>
  </si>
  <si>
    <t>Wellington da Silva Barbosa</t>
  </si>
  <si>
    <t>CS239010</t>
  </si>
  <si>
    <t>Marcos de Sales Junior</t>
  </si>
  <si>
    <t>CS356709</t>
  </si>
  <si>
    <t>Marcos Mario Macena</t>
  </si>
  <si>
    <t>CS340782</t>
  </si>
  <si>
    <t>Diego Castela de Sousa</t>
  </si>
  <si>
    <t>CS380339</t>
  </si>
  <si>
    <t>Robson Leite da Silva</t>
  </si>
  <si>
    <t>CS380008</t>
  </si>
  <si>
    <t>Ozair Donizete Aparecido da Fonseca</t>
  </si>
  <si>
    <t>CS226587</t>
  </si>
  <si>
    <t>Irani Oliveira da Silva</t>
  </si>
  <si>
    <t>CS287587</t>
  </si>
  <si>
    <t>Fábio Fernandes do Prado</t>
  </si>
  <si>
    <t>CS279636</t>
  </si>
  <si>
    <t>Orlando Araujo Chaves Neto</t>
  </si>
  <si>
    <t>CS211357</t>
  </si>
  <si>
    <t>Miriam de Souza Larini</t>
  </si>
  <si>
    <t>CS215111</t>
  </si>
  <si>
    <t>Adelson Batista da Silva</t>
  </si>
  <si>
    <t>CS282463</t>
  </si>
  <si>
    <t>Tiago Martins Ribeiro</t>
  </si>
  <si>
    <t>CS165975</t>
  </si>
  <si>
    <t>Daniel Ventosela Fernandez</t>
  </si>
  <si>
    <t>CS166228</t>
  </si>
  <si>
    <t>Anderson Evaristo dos Santos</t>
  </si>
  <si>
    <t>CS293214</t>
  </si>
  <si>
    <t>Matheus Acioly Pimenta</t>
  </si>
  <si>
    <t>CS373570</t>
  </si>
  <si>
    <t>Nicolas Gabriel de Novais</t>
  </si>
  <si>
    <t>CS196418</t>
  </si>
  <si>
    <t>Luiz Fernando Castro de Souza</t>
  </si>
  <si>
    <t>CS288458</t>
  </si>
  <si>
    <t>Rodrigo Pinheiro Munhoz</t>
  </si>
  <si>
    <t>CS250396</t>
  </si>
  <si>
    <t>Carlos Eduardo Andrade Bonifácio</t>
  </si>
  <si>
    <t>CS211664</t>
  </si>
  <si>
    <t>Débora Silvério Franco</t>
  </si>
  <si>
    <t>CS382603</t>
  </si>
  <si>
    <t>André de Senna Silva</t>
  </si>
  <si>
    <t>CS380329</t>
  </si>
  <si>
    <t>Adilson Cordeiro de Oliveira</t>
  </si>
  <si>
    <t>CS376572</t>
  </si>
  <si>
    <t>Clarissa da Silva Moura</t>
  </si>
  <si>
    <t>CS369770</t>
  </si>
  <si>
    <t>Gabriel Antonio Lima de Campos</t>
  </si>
  <si>
    <t>CS166443</t>
  </si>
  <si>
    <t>Manoel Lourinaldo Romao De Moraes</t>
  </si>
  <si>
    <t>CS375651</t>
  </si>
  <si>
    <t>Isabella Barros Souza</t>
  </si>
  <si>
    <t>CS154322</t>
  </si>
  <si>
    <t>Joaci Nunes Pereira</t>
  </si>
  <si>
    <t>CS005383</t>
  </si>
  <si>
    <t>Murilo Rodolfo Fernandes</t>
  </si>
  <si>
    <t>CS167136</t>
  </si>
  <si>
    <t>Welington Vieira Torres</t>
  </si>
  <si>
    <t>CS293768</t>
  </si>
  <si>
    <t>Maximiliano de Oliveira Mundel</t>
  </si>
  <si>
    <t>CS375707</t>
  </si>
  <si>
    <t>Amanda Cristina dos Santos</t>
  </si>
  <si>
    <t>CS356644</t>
  </si>
  <si>
    <t>Wesley Francis Sabino de Avelar</t>
  </si>
  <si>
    <t>CS215148</t>
  </si>
  <si>
    <t>Alex Gomes do Espirito Santo</t>
  </si>
  <si>
    <t>CS211087</t>
  </si>
  <si>
    <t>João Marcelo Arruda</t>
  </si>
  <si>
    <t>CS378913</t>
  </si>
  <si>
    <t>Jênifer Thaís Graebin</t>
  </si>
  <si>
    <t>CS324118</t>
  </si>
  <si>
    <t>Jucycleide Lima Seixas</t>
  </si>
  <si>
    <t>CS243955</t>
  </si>
  <si>
    <t>Marlei Ribeiro da Silva</t>
  </si>
  <si>
    <t>CS355154</t>
  </si>
  <si>
    <t>Sinesio Santos Vieira</t>
  </si>
  <si>
    <t>CS127439</t>
  </si>
  <si>
    <t>Arcenio Benitez Areco</t>
  </si>
  <si>
    <t>CS284573</t>
  </si>
  <si>
    <t>Jonatha Júnior Paulino Ximenes</t>
  </si>
  <si>
    <t>CS379154</t>
  </si>
  <si>
    <t>Gean Venerando Liberato</t>
  </si>
  <si>
    <t>CS167170</t>
  </si>
  <si>
    <t>Valerson Carvalho de Paula</t>
  </si>
  <si>
    <t>CS340655</t>
  </si>
  <si>
    <t>Maria Eduarda de Souza Oliveira</t>
  </si>
  <si>
    <t>CS226315</t>
  </si>
  <si>
    <t>Thiago Simões Dias</t>
  </si>
  <si>
    <t>CS372931</t>
  </si>
  <si>
    <t>Elias Junior Souza dos Santos</t>
  </si>
  <si>
    <t>CS166653</t>
  </si>
  <si>
    <t>Osmair Jose Ferreira</t>
  </si>
  <si>
    <t>CS151831</t>
  </si>
  <si>
    <t>Carla Renata Jacqueline Arthur Nazareti</t>
  </si>
  <si>
    <t>CS332690</t>
  </si>
  <si>
    <t>João Henrique Ferreira Barros</t>
  </si>
  <si>
    <t>CS341196</t>
  </si>
  <si>
    <t>Gabriel Calixto Maciel</t>
  </si>
  <si>
    <t>CS307592</t>
  </si>
  <si>
    <t>Francisco Iran de Sousa Pereira</t>
  </si>
  <si>
    <t>CS224538</t>
  </si>
  <si>
    <t>João Ribeiro da Silva</t>
  </si>
  <si>
    <t>CS154719</t>
  </si>
  <si>
    <t>Maria Edlene de Freitas</t>
  </si>
  <si>
    <t>CS383897</t>
  </si>
  <si>
    <t>Weslei Araujo Paz</t>
  </si>
  <si>
    <t>CS244020</t>
  </si>
  <si>
    <t>Paulo Costa de Santana</t>
  </si>
  <si>
    <t>CS285194</t>
  </si>
  <si>
    <t>Sergio Souza Silva</t>
  </si>
  <si>
    <t>CS166339</t>
  </si>
  <si>
    <t>Esdras da Silva Lourenco</t>
  </si>
  <si>
    <t>CS245250</t>
  </si>
  <si>
    <t>Deone Calixto de Oliveira</t>
  </si>
  <si>
    <t>CS319703</t>
  </si>
  <si>
    <t>Matheus Teixeira da Costa</t>
  </si>
  <si>
    <t>CS212525</t>
  </si>
  <si>
    <t>Altemir Lima do Nascimento</t>
  </si>
  <si>
    <t>CS382641</t>
  </si>
  <si>
    <t>Marcos Diniz Ferreira Brito</t>
  </si>
  <si>
    <t>CS154157</t>
  </si>
  <si>
    <t>Carlos Alberto Anastacio Noronha</t>
  </si>
  <si>
    <t>CS329318</t>
  </si>
  <si>
    <t>Cristiano Arcanjo de Oliveira</t>
  </si>
  <si>
    <t>CS166652</t>
  </si>
  <si>
    <t>Marcio Paulo Felix</t>
  </si>
  <si>
    <t>CS305704</t>
  </si>
  <si>
    <t>Lucas Fernando Costa Cáceres</t>
  </si>
  <si>
    <t>CS318991</t>
  </si>
  <si>
    <t>Luciane Farias da Silva</t>
  </si>
  <si>
    <t>CS375229</t>
  </si>
  <si>
    <t>Juliana Mantovani de Marco</t>
  </si>
  <si>
    <t>CS357283</t>
  </si>
  <si>
    <t>Angela Yasmin Costa Fonseca</t>
  </si>
  <si>
    <t>CS244790</t>
  </si>
  <si>
    <t>Wagner de Sousa Cabral</t>
  </si>
  <si>
    <t>Assistente de Operações</t>
  </si>
  <si>
    <t>CS167252</t>
  </si>
  <si>
    <t>Artur Cesar Albuquerque da Silveira Barros</t>
  </si>
  <si>
    <t>CS209947</t>
  </si>
  <si>
    <t>Antonio Wellington Lopes Ferreira</t>
  </si>
  <si>
    <t>CS246231</t>
  </si>
  <si>
    <t>San Cleber Paixão de Souza</t>
  </si>
  <si>
    <t>CS245883</t>
  </si>
  <si>
    <t>Gilberto Alencar dos Reis</t>
  </si>
  <si>
    <t>CS378872</t>
  </si>
  <si>
    <t>Alinne Beatriz Silva de Almeida</t>
  </si>
  <si>
    <t>CS380023</t>
  </si>
  <si>
    <t>Claudemar Fragasso</t>
  </si>
  <si>
    <t>CS167212</t>
  </si>
  <si>
    <t>Ronaldo Marques dos Santos</t>
  </si>
  <si>
    <t>CS195855</t>
  </si>
  <si>
    <t>Susano Teixeira Gomes</t>
  </si>
  <si>
    <t>CS384207</t>
  </si>
  <si>
    <t>Amanda Bartolomeu de Souza</t>
  </si>
  <si>
    <t>CS197721</t>
  </si>
  <si>
    <t>Eduardo Evangelista</t>
  </si>
  <si>
    <t>CS303760</t>
  </si>
  <si>
    <t>Alex Araujo dos Santos</t>
  </si>
  <si>
    <t>CS319055</t>
  </si>
  <si>
    <t>Risomar Amorim Neves</t>
  </si>
  <si>
    <t>CS243054</t>
  </si>
  <si>
    <t>Vitor Folster de Paula</t>
  </si>
  <si>
    <t>Superintendente Pool I</t>
  </si>
  <si>
    <t>CS244462</t>
  </si>
  <si>
    <t>Jose Marcos Santos de Souza</t>
  </si>
  <si>
    <t>CS166061</t>
  </si>
  <si>
    <t>Adilson Macena Ramalho</t>
  </si>
  <si>
    <t>CS230604</t>
  </si>
  <si>
    <t>Jenne Kelly Gonçalves Bicudo</t>
  </si>
  <si>
    <t>CS303750</t>
  </si>
  <si>
    <t>Assessor Conformidade Legal</t>
  </si>
  <si>
    <t>CS238513</t>
  </si>
  <si>
    <t>Lucas Rafael Antonio Livotto</t>
  </si>
  <si>
    <t>CS320248</t>
  </si>
  <si>
    <t>Marco Diniz</t>
  </si>
  <si>
    <t>CS249814</t>
  </si>
  <si>
    <t>João Gilberto Mascarenhas e Silva</t>
  </si>
  <si>
    <t>CS356558</t>
  </si>
  <si>
    <t>Antonio Marcos de Araujo</t>
  </si>
  <si>
    <t>CS155412</t>
  </si>
  <si>
    <t>Ronaldo Carneiro Junior</t>
  </si>
  <si>
    <t>CS313379</t>
  </si>
  <si>
    <t>Cassio Luis Baroni</t>
  </si>
  <si>
    <t>CS248704</t>
  </si>
  <si>
    <t>Eli Rafael da Silva</t>
  </si>
  <si>
    <t>CS373355</t>
  </si>
  <si>
    <t>Márcio José da Silva</t>
  </si>
  <si>
    <t>CS319504</t>
  </si>
  <si>
    <t>Jaimilson da Silva Fiuza</t>
  </si>
  <si>
    <t>CS304781</t>
  </si>
  <si>
    <t>Julio Sales de Oliveira</t>
  </si>
  <si>
    <t>CS331763</t>
  </si>
  <si>
    <t>Wandreson Fernando Feitosa</t>
  </si>
  <si>
    <t>CS340163</t>
  </si>
  <si>
    <t>Edenilson Henrique da Silva Carvalho</t>
  </si>
  <si>
    <t>CS154137</t>
  </si>
  <si>
    <t>Washington Luiz Alves Veloso</t>
  </si>
  <si>
    <t>CS380973</t>
  </si>
  <si>
    <t>Leonardo Inacio Viana</t>
  </si>
  <si>
    <t>CS339248</t>
  </si>
  <si>
    <t>Sandro Manoel da Silva Júnior</t>
  </si>
  <si>
    <t>CS305313</t>
  </si>
  <si>
    <t>Julia Scarlett Burg Bernardi</t>
  </si>
  <si>
    <t>CS371329</t>
  </si>
  <si>
    <t>Laura Cruz Espinheiro</t>
  </si>
  <si>
    <t>CS339686</t>
  </si>
  <si>
    <t>José Walter Padilha do Nascimento</t>
  </si>
  <si>
    <t>CS330528</t>
  </si>
  <si>
    <t>João Vitor Aguiar Pereira</t>
  </si>
  <si>
    <t>CS378482</t>
  </si>
  <si>
    <t>Suelen Santos de Oliveira</t>
  </si>
  <si>
    <t>CS289531</t>
  </si>
  <si>
    <t>Andre Torres de Melo</t>
  </si>
  <si>
    <t>CS270702</t>
  </si>
  <si>
    <t>Genivaldo Pereira de Almeida</t>
  </si>
  <si>
    <t>CS340174</t>
  </si>
  <si>
    <t>Wellison de Oliveira Santana</t>
  </si>
  <si>
    <t>CS158045</t>
  </si>
  <si>
    <t>Odair Duta do Arte</t>
  </si>
  <si>
    <t>CS255054</t>
  </si>
  <si>
    <t>Bruno Cesar Milano Bobilho</t>
  </si>
  <si>
    <t>CS215056</t>
  </si>
  <si>
    <t>Cleverton Luiz Batistussi</t>
  </si>
  <si>
    <t>CS313263</t>
  </si>
  <si>
    <t>Matheus Maciel</t>
  </si>
  <si>
    <t>CS255147</t>
  </si>
  <si>
    <t>Mateus Henrique Ribeiro</t>
  </si>
  <si>
    <t>CS318361</t>
  </si>
  <si>
    <t>Rogério Alvarenga Marinho</t>
  </si>
  <si>
    <t>CS156047</t>
  </si>
  <si>
    <t>Joao Guilherme da Silva Gomes</t>
  </si>
  <si>
    <t>CS341333</t>
  </si>
  <si>
    <t>Thayane Rocha de Sousa</t>
  </si>
  <si>
    <t>CS108071</t>
  </si>
  <si>
    <t>Marcos Alves Juremeira</t>
  </si>
  <si>
    <t>CS289473</t>
  </si>
  <si>
    <t>Nathaniel Nascimento Teixeira de Souza</t>
  </si>
  <si>
    <t>CS154146</t>
  </si>
  <si>
    <t>Eduardo Figueiredo de Araujo</t>
  </si>
  <si>
    <t>CS211877</t>
  </si>
  <si>
    <t>Kleber Alexandre de Sousa</t>
  </si>
  <si>
    <t>CS270903</t>
  </si>
  <si>
    <t>Diego Pegoraro</t>
  </si>
  <si>
    <t>CS363547</t>
  </si>
  <si>
    <t>Vitória Zaniboni</t>
  </si>
  <si>
    <t>CS178425</t>
  </si>
  <si>
    <t>Carlos Alberto Held</t>
  </si>
  <si>
    <t>CS252973</t>
  </si>
  <si>
    <t>Elias Soares Xavier</t>
  </si>
  <si>
    <t>CS166084</t>
  </si>
  <si>
    <t>William Valenca Junior</t>
  </si>
  <si>
    <t>CS339804</t>
  </si>
  <si>
    <t>Maria Mariana Araújo Falcão de Freitas</t>
  </si>
  <si>
    <t>CS283379</t>
  </si>
  <si>
    <t>Edilson Manoel dos Santos</t>
  </si>
  <si>
    <t>CS380020</t>
  </si>
  <si>
    <t>Edson Luis Pereira</t>
  </si>
  <si>
    <t>CS331452</t>
  </si>
  <si>
    <t>Letycia Walleria Gigante Garcia</t>
  </si>
  <si>
    <t>CS305086</t>
  </si>
  <si>
    <t>Marcos Souza de Oliveira</t>
  </si>
  <si>
    <t>CS154199</t>
  </si>
  <si>
    <t>Carlos Eduardo Barbosa Campos</t>
  </si>
  <si>
    <t>Ger Operações II</t>
  </si>
  <si>
    <t>CS308654</t>
  </si>
  <si>
    <t>Carlos Eduardo Gomes Ramos</t>
  </si>
  <si>
    <t>CS341691</t>
  </si>
  <si>
    <t>Daniel Jorge Ribeiro</t>
  </si>
  <si>
    <t>CS247187</t>
  </si>
  <si>
    <t>Raimundo Nonato Machado Silva</t>
  </si>
  <si>
    <t>CS384682</t>
  </si>
  <si>
    <t>Richard Ruan Lopes de Souza</t>
  </si>
  <si>
    <t>CS339715</t>
  </si>
  <si>
    <t>Liz Seixas Souza</t>
  </si>
  <si>
    <t>CS166375</t>
  </si>
  <si>
    <t>Monica Andrade Alves Sant Anna</t>
  </si>
  <si>
    <t>CS373229</t>
  </si>
  <si>
    <t>Igor Roberto de Almeida da Silva</t>
  </si>
  <si>
    <t>CS279261</t>
  </si>
  <si>
    <t>Antonio Carlos Viana Silva</t>
  </si>
  <si>
    <t>CS304324</t>
  </si>
  <si>
    <t>José Amaurí Almeida Siqueira</t>
  </si>
  <si>
    <t>CS318287</t>
  </si>
  <si>
    <t>Ricardo de Paula Andrade</t>
  </si>
  <si>
    <t>CS341297</t>
  </si>
  <si>
    <t>Sthefany da Silva de Santana</t>
  </si>
  <si>
    <t>CS230691</t>
  </si>
  <si>
    <t>Arquimedes Bezerra Menezes</t>
  </si>
  <si>
    <t>Gerente Regional Operações</t>
  </si>
  <si>
    <t>CS379717</t>
  </si>
  <si>
    <t>Edilson Silvestre da Silva</t>
  </si>
  <si>
    <t>CS326214</t>
  </si>
  <si>
    <t>Jennifer Gabriela Donini Lima</t>
  </si>
  <si>
    <t>CS254581</t>
  </si>
  <si>
    <t>Leandro Berdusco Ortiz</t>
  </si>
  <si>
    <t>CS166526</t>
  </si>
  <si>
    <t>Ronaldo Oseas Bergonci</t>
  </si>
  <si>
    <t>CS237540</t>
  </si>
  <si>
    <t>Camila Mendonça Rinaldi</t>
  </si>
  <si>
    <t>CS287040</t>
  </si>
  <si>
    <t>Cláudio Cezar Sutil da Silva</t>
  </si>
  <si>
    <t>CS244605</t>
  </si>
  <si>
    <t>Cesar Rodrigo Pires</t>
  </si>
  <si>
    <t>CS354668</t>
  </si>
  <si>
    <t>Jonathan Ricardo da Silva</t>
  </si>
  <si>
    <t>CS273690</t>
  </si>
  <si>
    <t>Alex Aparecido Alecrim</t>
  </si>
  <si>
    <t>CS356654</t>
  </si>
  <si>
    <t>Natanael Rodrigues da Silva Junior</t>
  </si>
  <si>
    <t>CS167215</t>
  </si>
  <si>
    <t>Leonilton Jose da Silva</t>
  </si>
  <si>
    <t>CS377543</t>
  </si>
  <si>
    <t>Naioly Verônica Alves Jeremias</t>
  </si>
  <si>
    <t>CS328158</t>
  </si>
  <si>
    <t>Elilton Almeida Lima</t>
  </si>
  <si>
    <t>CS339705</t>
  </si>
  <si>
    <t>Fernando Henrique Macabeu Pereira</t>
  </si>
  <si>
    <t>CS211157</t>
  </si>
  <si>
    <t>Rafael Djalma de Oliveira</t>
  </si>
  <si>
    <t>CS380317</t>
  </si>
  <si>
    <t>Manoel Alberi Medeiros Silva</t>
  </si>
  <si>
    <t>CS282623</t>
  </si>
  <si>
    <t>Hélio Oliveira de Almeida</t>
  </si>
  <si>
    <t>CS280194</t>
  </si>
  <si>
    <t>Adriano Aparecido Rodrigues</t>
  </si>
  <si>
    <t>CS191086</t>
  </si>
  <si>
    <t>Andre Neves Pedroso</t>
  </si>
  <si>
    <t>CS165962</t>
  </si>
  <si>
    <t>Jose Elio Conceicao Santos</t>
  </si>
  <si>
    <t>CS166577</t>
  </si>
  <si>
    <t>Waldir Carvalho</t>
  </si>
  <si>
    <t>CS243341</t>
  </si>
  <si>
    <t>Marcilio Cordeiro Muniz</t>
  </si>
  <si>
    <t>CS303101</t>
  </si>
  <si>
    <t>Celso Ricardo Salles</t>
  </si>
  <si>
    <t>CS311624</t>
  </si>
  <si>
    <t>Paulo Sergio Guilhen Filho</t>
  </si>
  <si>
    <t>CS370754</t>
  </si>
  <si>
    <t>Henrique Paiva de Castro</t>
  </si>
  <si>
    <t>CS154347</t>
  </si>
  <si>
    <t>Fabiano Carneiro Vieira</t>
  </si>
  <si>
    <t>CS246164</t>
  </si>
  <si>
    <t>Paulo Matos de Alencar</t>
  </si>
  <si>
    <t>CS356828</t>
  </si>
  <si>
    <t>Daniele de Lima Martins</t>
  </si>
  <si>
    <t>CS318177</t>
  </si>
  <si>
    <t>André Luiz Rodrigues de Souza</t>
  </si>
  <si>
    <t>CS313213</t>
  </si>
  <si>
    <t>Thalel Kalil Laurindo</t>
  </si>
  <si>
    <t>CS025090</t>
  </si>
  <si>
    <t>Janio Francisco de Andrade</t>
  </si>
  <si>
    <t>CS343264</t>
  </si>
  <si>
    <t>Tiago Fernandes Bolandim</t>
  </si>
  <si>
    <t>CS366638</t>
  </si>
  <si>
    <t>Layla Rana Pereira da Silva</t>
  </si>
  <si>
    <t>CS166337</t>
  </si>
  <si>
    <t>Marcelo Jose da Silva</t>
  </si>
  <si>
    <t>CS380357</t>
  </si>
  <si>
    <t>Laecio Rufino Bezerra</t>
  </si>
  <si>
    <t>CS157943</t>
  </si>
  <si>
    <t>Valcimar Barbosa de Moraes</t>
  </si>
  <si>
    <t>CS255185</t>
  </si>
  <si>
    <t>Carla da Silva Freitas</t>
  </si>
  <si>
    <t>CS339201</t>
  </si>
  <si>
    <t>Allan dos Santos Nascimento</t>
  </si>
  <si>
    <t>CS303172</t>
  </si>
  <si>
    <t>Paulo Rogério Rodrigues Da Silva</t>
  </si>
  <si>
    <t>CS156817</t>
  </si>
  <si>
    <t>Hariel da Silva Cavalcante</t>
  </si>
  <si>
    <t>CS243434</t>
  </si>
  <si>
    <t>Henrique Masili Giglio</t>
  </si>
  <si>
    <t>Assessor SSMA - Terminal II</t>
  </si>
  <si>
    <t>CS340661</t>
  </si>
  <si>
    <t>Leonardo Aparecido Mantovani Rozalino</t>
  </si>
  <si>
    <t>CS374796</t>
  </si>
  <si>
    <t>Robson Renan Banguarte</t>
  </si>
  <si>
    <t>CS322585</t>
  </si>
  <si>
    <t>Mauricio Moreira Pereira</t>
  </si>
  <si>
    <t>CS317193</t>
  </si>
  <si>
    <t>Israel Gonçalves Batista</t>
  </si>
  <si>
    <t>CS331651</t>
  </si>
  <si>
    <t>Max Sandro dos Santos Fernandes</t>
  </si>
  <si>
    <t>CS332154</t>
  </si>
  <si>
    <t>Sarah Suene Tavares Belchior Marques</t>
  </si>
  <si>
    <t>CS270928</t>
  </si>
  <si>
    <t>Charlles Anselmo Chã</t>
  </si>
  <si>
    <t>CS363654</t>
  </si>
  <si>
    <t>Leni Fialho dos Santos</t>
  </si>
  <si>
    <t>CS279639</t>
  </si>
  <si>
    <t>Claúdio Márcio das Graças</t>
  </si>
  <si>
    <t>CS341083</t>
  </si>
  <si>
    <t>Bruno Antonio Leite Amaro</t>
  </si>
  <si>
    <t>CS295011</t>
  </si>
  <si>
    <t>Wendson Cordeiro de Sousa</t>
  </si>
  <si>
    <t>CS316567</t>
  </si>
  <si>
    <t>Jean Fritz Gaspard</t>
  </si>
  <si>
    <t>CS166619</t>
  </si>
  <si>
    <t>Israel dos Santos Cavalcante</t>
  </si>
  <si>
    <t>CS166569</t>
  </si>
  <si>
    <t>Jorge Luiz de Oliveira</t>
  </si>
  <si>
    <t>CS166338</t>
  </si>
  <si>
    <t>Itan Rodrigues Santos</t>
  </si>
  <si>
    <t>CS384215</t>
  </si>
  <si>
    <t>Rodrigo Mota Salgado</t>
  </si>
  <si>
    <t>CS376180</t>
  </si>
  <si>
    <t>João Victor Almeida da Rocha</t>
  </si>
  <si>
    <t>CS166718</t>
  </si>
  <si>
    <t>Alvaro Camargo Pacheco</t>
  </si>
  <si>
    <t>Especialista Normas e Procedimentos II</t>
  </si>
  <si>
    <t>CS304663</t>
  </si>
  <si>
    <t>Felipe Augusto Marcolino</t>
  </si>
  <si>
    <t>CS316828</t>
  </si>
  <si>
    <t>Maiara Pereira da Conceição</t>
  </si>
  <si>
    <t>CS244973</t>
  </si>
  <si>
    <t>Ronaldo Antonio Firmino</t>
  </si>
  <si>
    <t>CS342003</t>
  </si>
  <si>
    <t>Lorenna Camargo Cavalcante</t>
  </si>
  <si>
    <t>CS298068</t>
  </si>
  <si>
    <t>Fabrício Santos Farias</t>
  </si>
  <si>
    <t>CS356222</t>
  </si>
  <si>
    <t>Michel Lucca Cabarite Saheb</t>
  </si>
  <si>
    <t>CS382309</t>
  </si>
  <si>
    <t>Rodrigo Bressani Rodrigues de Souza</t>
  </si>
  <si>
    <t>CS166594</t>
  </si>
  <si>
    <t>Fernando Jose Soares</t>
  </si>
  <si>
    <t>CS244953</t>
  </si>
  <si>
    <t>Antonio dos Santos Cavalcante</t>
  </si>
  <si>
    <t>CS332135</t>
  </si>
  <si>
    <t>Ingrid Fernanda Rodrigues Moraes</t>
  </si>
  <si>
    <t>CS167246</t>
  </si>
  <si>
    <t>Wander Jose Ferreira Filho</t>
  </si>
  <si>
    <t>CS238507</t>
  </si>
  <si>
    <t>Edmilson Carlos de Azevedo</t>
  </si>
  <si>
    <t>CS331053</t>
  </si>
  <si>
    <t>Sara Rodrigues de Queiroz</t>
  </si>
  <si>
    <t>CS355185</t>
  </si>
  <si>
    <t>Jhulia Araujo da Silva</t>
  </si>
  <si>
    <t>CS224116</t>
  </si>
  <si>
    <t>José Paulo Vieira Junior</t>
  </si>
  <si>
    <t>CS294321</t>
  </si>
  <si>
    <t>Lucas Candido Gasparetto da Silva</t>
  </si>
  <si>
    <t>CS381031</t>
  </si>
  <si>
    <t>Davi de Sena Diniz</t>
  </si>
  <si>
    <t>CS157827</t>
  </si>
  <si>
    <t>Marcus Vinicius Vargas</t>
  </si>
  <si>
    <t>CS254671</t>
  </si>
  <si>
    <t>Daniel Patrick Machado</t>
  </si>
  <si>
    <t>CS254888</t>
  </si>
  <si>
    <t>Marcelo Augusto Tomaz</t>
  </si>
  <si>
    <t>CS356563</t>
  </si>
  <si>
    <t>Eduardo Vinicius Storti</t>
  </si>
  <si>
    <t>CS356219</t>
  </si>
  <si>
    <t>Willian Ravazi Tonezi</t>
  </si>
  <si>
    <t>CS381273</t>
  </si>
  <si>
    <t>Liziano Lopes Ferreira</t>
  </si>
  <si>
    <t>CS287783</t>
  </si>
  <si>
    <t>Marcus Itamario de Pinho Santana</t>
  </si>
  <si>
    <t>CS373076</t>
  </si>
  <si>
    <t>Danielson Anderson do Nascimento Dias</t>
  </si>
  <si>
    <t>CS376466</t>
  </si>
  <si>
    <t>Lucas Moisés Dos Santos Silva</t>
  </si>
  <si>
    <t>CS166209</t>
  </si>
  <si>
    <t>Francisco Fredson Rodrigues Rocha</t>
  </si>
  <si>
    <t>CS187594</t>
  </si>
  <si>
    <t>Alexandre Macedo de Souza</t>
  </si>
  <si>
    <t>CS288410</t>
  </si>
  <si>
    <t>Paulo Dieter Franzke</t>
  </si>
  <si>
    <t>CS153779</t>
  </si>
  <si>
    <t>CS295051</t>
  </si>
  <si>
    <t>Antonio Carlos Campos Sobrinho</t>
  </si>
  <si>
    <t>CS355980</t>
  </si>
  <si>
    <t>Bruno Leandro da Silva</t>
  </si>
  <si>
    <t>CS157348</t>
  </si>
  <si>
    <t>Edson Carlos Straube Domingues</t>
  </si>
  <si>
    <t>CS357367</t>
  </si>
  <si>
    <t>Victor Hudson Palmeira Estephanele</t>
  </si>
  <si>
    <t>CS364632</t>
  </si>
  <si>
    <t>Gabriel Rocho Veleda</t>
  </si>
  <si>
    <t>CS167118</t>
  </si>
  <si>
    <t>Daniel Eduardo da Silva</t>
  </si>
  <si>
    <t>CS375722</t>
  </si>
  <si>
    <t>Leonardo Canola Stepanczuk</t>
  </si>
  <si>
    <t>CS244148</t>
  </si>
  <si>
    <t>Mariana Aparecida Silveira do Nascimento</t>
  </si>
  <si>
    <t>CS166555</t>
  </si>
  <si>
    <t>Eduardo Donizete Silva</t>
  </si>
  <si>
    <t>CS242807</t>
  </si>
  <si>
    <t>Rubens de Souza</t>
  </si>
  <si>
    <t>CS194912</t>
  </si>
  <si>
    <t>Enderson Jorge Amorim de Amorim</t>
  </si>
  <si>
    <t>CS253589</t>
  </si>
  <si>
    <t>Pedro Mathias Costa</t>
  </si>
  <si>
    <t>Coord Qualidade</t>
  </si>
  <si>
    <t>CS191759</t>
  </si>
  <si>
    <t>Juscelina Fiel Marques Colombo</t>
  </si>
  <si>
    <t>CS284756</t>
  </si>
  <si>
    <t>Philipi Agostini Machado</t>
  </si>
  <si>
    <t>CS191066</t>
  </si>
  <si>
    <t>Jailton Ruas Silva</t>
  </si>
  <si>
    <t>CS014622</t>
  </si>
  <si>
    <t>Aparecido Donizeti Milhorini</t>
  </si>
  <si>
    <t>CS266002</t>
  </si>
  <si>
    <t>CS161670</t>
  </si>
  <si>
    <t>Andre Luiz Ferraz</t>
  </si>
  <si>
    <t>CS319120</t>
  </si>
  <si>
    <t>Wallace Miranda</t>
  </si>
  <si>
    <t>CS379964</t>
  </si>
  <si>
    <t>Nelson Brasil Siberalino de Souza</t>
  </si>
  <si>
    <t>CS380022</t>
  </si>
  <si>
    <t>Luciano Pereira de Almeida</t>
  </si>
  <si>
    <t>CS374440</t>
  </si>
  <si>
    <t>Wellington José Lopes  Siqueira</t>
  </si>
  <si>
    <t>CS166673</t>
  </si>
  <si>
    <t>Jose Elias Marques Junior</t>
  </si>
  <si>
    <t>CS157883</t>
  </si>
  <si>
    <t>Thiago Zandona Parana</t>
  </si>
  <si>
    <t>CS228216</t>
  </si>
  <si>
    <t>Mozarth Durigan Galeto</t>
  </si>
  <si>
    <t>CS211683</t>
  </si>
  <si>
    <t>Pedro Pereira Amaral dos Santos</t>
  </si>
  <si>
    <t>CS192178</t>
  </si>
  <si>
    <t>Luis Alberto Conceição de Santana</t>
  </si>
  <si>
    <t>CS154430</t>
  </si>
  <si>
    <t>Cesar Donizete Izidoro Lemes</t>
  </si>
  <si>
    <t>CS371500</t>
  </si>
  <si>
    <t>Nayane Astrogilda Pereira Sousa</t>
  </si>
  <si>
    <t>CS381030</t>
  </si>
  <si>
    <t>Paulinho de Fatima Reis</t>
  </si>
  <si>
    <t>CS366659</t>
  </si>
  <si>
    <t>Mirela Morgana Bezerra de Araujo</t>
  </si>
  <si>
    <t>CS165891</t>
  </si>
  <si>
    <t>Joao Henrique Pereira Galvao</t>
  </si>
  <si>
    <t>CS341894</t>
  </si>
  <si>
    <t>Marcos Roberto Rache</t>
  </si>
  <si>
    <t>CS315241</t>
  </si>
  <si>
    <t>Gabriela Gotardi Darin</t>
  </si>
  <si>
    <t>CS379991</t>
  </si>
  <si>
    <t>Wesley Silva Viana</t>
  </si>
  <si>
    <t>CS234633</t>
  </si>
  <si>
    <t>Rochane Cigana Ceccato</t>
  </si>
  <si>
    <t>CS340058</t>
  </si>
  <si>
    <t>Ana Clara Soares de Castro</t>
  </si>
  <si>
    <t>CS231287</t>
  </si>
  <si>
    <t>Fabio Chacon Artilheiro</t>
  </si>
  <si>
    <t>CS286253</t>
  </si>
  <si>
    <t>Abraão Pereira Nogueira</t>
  </si>
  <si>
    <t>CS293057</t>
  </si>
  <si>
    <t>Anderson Barbosa Taratá</t>
  </si>
  <si>
    <t>CS293915</t>
  </si>
  <si>
    <t>Gustavo Teixeira Moura</t>
  </si>
  <si>
    <t>CS314058</t>
  </si>
  <si>
    <t>Gustavo Viana Rodrigues da Silva</t>
  </si>
  <si>
    <t>CS208675</t>
  </si>
  <si>
    <t>Fernando Martins de Ornelas</t>
  </si>
  <si>
    <t>CS317836</t>
  </si>
  <si>
    <t>Douglas Diego Zanchetta</t>
  </si>
  <si>
    <t>CS226338</t>
  </si>
  <si>
    <t>Leonardo Fabricio Silva Souza</t>
  </si>
  <si>
    <t>CS166017</t>
  </si>
  <si>
    <t>CS330717</t>
  </si>
  <si>
    <t>Felipe Gabriel de Oliveira</t>
  </si>
  <si>
    <t>CS241652</t>
  </si>
  <si>
    <t>Evandro Alves de Andrade</t>
  </si>
  <si>
    <t>CS372418</t>
  </si>
  <si>
    <t>Fernando Gasparini</t>
  </si>
  <si>
    <t>CS333683</t>
  </si>
  <si>
    <t>Humberto Verissimo Pais de Matos</t>
  </si>
  <si>
    <t>CS304055</t>
  </si>
  <si>
    <t>Diêgo Pinto dos Santos</t>
  </si>
  <si>
    <t>CS366646</t>
  </si>
  <si>
    <t>Karla Mendonça Neves</t>
  </si>
  <si>
    <t>CS268483</t>
  </si>
  <si>
    <t>Emerson da Silva</t>
  </si>
  <si>
    <t>CS377111</t>
  </si>
  <si>
    <t>Maercio Roberto Dos Santos</t>
  </si>
  <si>
    <t>Operador Manobrista</t>
  </si>
  <si>
    <t>CS316829</t>
  </si>
  <si>
    <t>Washington Maxiano</t>
  </si>
  <si>
    <t>CS329912</t>
  </si>
  <si>
    <t>Allan Junior da Silva</t>
  </si>
  <si>
    <t>CS384802</t>
  </si>
  <si>
    <t>Rafael Domingos Pereira</t>
  </si>
  <si>
    <t>CS356637</t>
  </si>
  <si>
    <t>Laryssa Kassya Evangelista Sampaio</t>
  </si>
  <si>
    <t>Trainee</t>
  </si>
  <si>
    <t>CS277515</t>
  </si>
  <si>
    <t>Valdinei de Barros Rodrigues</t>
  </si>
  <si>
    <t>CS245766</t>
  </si>
  <si>
    <t>Wagner Duta do Arte</t>
  </si>
  <si>
    <t>CS330452</t>
  </si>
  <si>
    <t>Adriano Caldeira de Oliveira</t>
  </si>
  <si>
    <t>CS354773</t>
  </si>
  <si>
    <t>Heduardah Carolynne de Souza</t>
  </si>
  <si>
    <t>CS380009</t>
  </si>
  <si>
    <t>Rafael Jader Borges</t>
  </si>
  <si>
    <t>CS375348</t>
  </si>
  <si>
    <t>Taís da Silva Basili Viana</t>
  </si>
  <si>
    <t>CS166760</t>
  </si>
  <si>
    <t>Eliclei Nogueira Belarmino</t>
  </si>
  <si>
    <t>CS330876</t>
  </si>
  <si>
    <t>Fabiane Cristina dos Santos Pinho</t>
  </si>
  <si>
    <t>CS378523</t>
  </si>
  <si>
    <t>Maria Eduarda Lima da Silva</t>
  </si>
  <si>
    <t>CS287544</t>
  </si>
  <si>
    <t>Vando Alves</t>
  </si>
  <si>
    <t>CS373501</t>
  </si>
  <si>
    <t>Erivaldo Lima da Silva</t>
  </si>
  <si>
    <t>CS300380</t>
  </si>
  <si>
    <t>Everson Vieira Magalhaes</t>
  </si>
  <si>
    <t>CS319700</t>
  </si>
  <si>
    <t>Marcos Henrique Coradini Guilhem</t>
  </si>
  <si>
    <t>CS373544</t>
  </si>
  <si>
    <t>Bárbara Beatriz Bosada</t>
  </si>
  <si>
    <t>Assessor Integridade</t>
  </si>
  <si>
    <t>CS341203</t>
  </si>
  <si>
    <t>Fernando Koji Shirosaki</t>
  </si>
  <si>
    <t>CS165877</t>
  </si>
  <si>
    <t>Eduardo de Lucena Neto</t>
  </si>
  <si>
    <t>CS341077</t>
  </si>
  <si>
    <t>Evanildo Pelizzer Guedes</t>
  </si>
  <si>
    <t>CS314443</t>
  </si>
  <si>
    <t>Vinicius Santos de Castro</t>
  </si>
  <si>
    <t>CS379588</t>
  </si>
  <si>
    <t>Dayane Valéria da Silva</t>
  </si>
  <si>
    <t>CS370956</t>
  </si>
  <si>
    <t>João Lucas Pereira Coqueiro</t>
  </si>
  <si>
    <t>CS356880</t>
  </si>
  <si>
    <t>Daniel Francisco Sobrinho</t>
  </si>
  <si>
    <t>CS332639</t>
  </si>
  <si>
    <t>Leonardo Andrade Lopes</t>
  </si>
  <si>
    <t>CS382894</t>
  </si>
  <si>
    <t>Weriton Alves Laurindo</t>
  </si>
  <si>
    <t>CS005778</t>
  </si>
  <si>
    <t>Marcos Roberto Barbelli</t>
  </si>
  <si>
    <t>CS374791</t>
  </si>
  <si>
    <t>Sheila Marley dos R Silva da Conceição</t>
  </si>
  <si>
    <t>CS229921</t>
  </si>
  <si>
    <t>Carlos Eduardo da Rosa Silvano</t>
  </si>
  <si>
    <t>CS342015</t>
  </si>
  <si>
    <t>Fábio José de Araújo</t>
  </si>
  <si>
    <t>CS244329</t>
  </si>
  <si>
    <t>Alisson Lima Silva</t>
  </si>
  <si>
    <t>CS199403</t>
  </si>
  <si>
    <t>Jaime Lima Jardim de Abreu</t>
  </si>
  <si>
    <t>CS340036</t>
  </si>
  <si>
    <t>Nohan Ernesto Costa Lima de Souza</t>
  </si>
  <si>
    <t>CS375275</t>
  </si>
  <si>
    <t>Mauricio Oliveira</t>
  </si>
  <si>
    <t>CS339803</t>
  </si>
  <si>
    <t>Alisson da Silva Marques Vieira</t>
  </si>
  <si>
    <t>CS366648</t>
  </si>
  <si>
    <t>Jayana Naila Silva do Espírito Santo</t>
  </si>
  <si>
    <t>CS297935</t>
  </si>
  <si>
    <t>William Ronaldo da Silva</t>
  </si>
  <si>
    <t>CS218132</t>
  </si>
  <si>
    <t>Moises Panucci de Azevedo</t>
  </si>
  <si>
    <t>CS286043</t>
  </si>
  <si>
    <t>Evandro Hideto Adaniya</t>
  </si>
  <si>
    <t>CS191844</t>
  </si>
  <si>
    <t>Sildomar Rocha do Nascimento</t>
  </si>
  <si>
    <t>CS374423</t>
  </si>
  <si>
    <t>Humberto Lucas Tavares</t>
  </si>
  <si>
    <t>CS330284</t>
  </si>
  <si>
    <t>Raiana Thais Aparai Ribeiro</t>
  </si>
  <si>
    <t>CS309887</t>
  </si>
  <si>
    <t>Adilson Sponchiado Júnior</t>
  </si>
  <si>
    <t>Assessor Manutenção I</t>
  </si>
  <si>
    <t>CS337452</t>
  </si>
  <si>
    <t>Ana Paula da Luz da  Silva</t>
  </si>
  <si>
    <t>CS166415</t>
  </si>
  <si>
    <t>Jose Enesio De Lima</t>
  </si>
  <si>
    <t>CS191089</t>
  </si>
  <si>
    <t>Marcio Oliveira da Rocha</t>
  </si>
  <si>
    <t>CS166573</t>
  </si>
  <si>
    <t>Luciana Aparecida da Cunha Adriao</t>
  </si>
  <si>
    <t>CS166083</t>
  </si>
  <si>
    <t>Marcelo Scanoni Da Silva</t>
  </si>
  <si>
    <t>Gerente Regional Operações I</t>
  </si>
  <si>
    <t>CS380306</t>
  </si>
  <si>
    <t>Emanuel Gutemberg de Lima Otaviano</t>
  </si>
  <si>
    <t>CS166139</t>
  </si>
  <si>
    <t>Edson Santana Anacleto</t>
  </si>
  <si>
    <t>CS328761</t>
  </si>
  <si>
    <t>Ana Carolina de Albuquerque Freitas</t>
  </si>
  <si>
    <t>CS354866</t>
  </si>
  <si>
    <t>Rafael Bernardi Daniel</t>
  </si>
  <si>
    <t>CS355712</t>
  </si>
  <si>
    <t>Jackson Wiliam de Aguiar Silva</t>
  </si>
  <si>
    <t>CS356209</t>
  </si>
  <si>
    <t>Gerson Valeriano da Silva</t>
  </si>
  <si>
    <t>CS245695</t>
  </si>
  <si>
    <t>Israel Nobre Oliveira da Silva</t>
  </si>
  <si>
    <t>CS188216</t>
  </si>
  <si>
    <t>Josenilde Cutrim Santos</t>
  </si>
  <si>
    <t>CS282923</t>
  </si>
  <si>
    <t>Jeferson Ricardo de Paula</t>
  </si>
  <si>
    <t>CS214315</t>
  </si>
  <si>
    <t>João Andrade Sena Filho</t>
  </si>
  <si>
    <t>CS375094</t>
  </si>
  <si>
    <t>Gabriel Castamann</t>
  </si>
  <si>
    <t>CS320084</t>
  </si>
  <si>
    <t>Gustavo da Silva Peres</t>
  </si>
  <si>
    <t>CS165811</t>
  </si>
  <si>
    <t>Renato Crispim Mingorance</t>
  </si>
  <si>
    <t>CS289805</t>
  </si>
  <si>
    <t>Filipe Sivinski</t>
  </si>
  <si>
    <t>CS315173</t>
  </si>
  <si>
    <t>Luiz Henrique da Silva</t>
  </si>
  <si>
    <t>CS166561</t>
  </si>
  <si>
    <t>Anderson Barros Faria Antunes</t>
  </si>
  <si>
    <t>CS300403</t>
  </si>
  <si>
    <t>Humberto Carlos Pedroso</t>
  </si>
  <si>
    <t>CS165948</t>
  </si>
  <si>
    <t>Antonio Cesar Pereira Loureiro</t>
  </si>
  <si>
    <t>CS328136</t>
  </si>
  <si>
    <t>Daniel Lopes Benites</t>
  </si>
  <si>
    <t>CS380002</t>
  </si>
  <si>
    <t>Dion Cássio Moraes de Oliveira</t>
  </si>
  <si>
    <t>CS357878</t>
  </si>
  <si>
    <t>Rodrigo Santos de Lucena</t>
  </si>
  <si>
    <t>CS265477</t>
  </si>
  <si>
    <t>José Sidnei dos Santos Junior</t>
  </si>
  <si>
    <t>CS268605</t>
  </si>
  <si>
    <t>Joelson Reis do Prado Aguiar</t>
  </si>
  <si>
    <t>CS342081</t>
  </si>
  <si>
    <t>Sara dos Reis Costa</t>
  </si>
  <si>
    <t>CS384032</t>
  </si>
  <si>
    <t>Laura Coelho Antunes</t>
  </si>
  <si>
    <t>CS167297</t>
  </si>
  <si>
    <t>Fernando Silva Franca</t>
  </si>
  <si>
    <t>CS380319</t>
  </si>
  <si>
    <t>Maicon Petrin</t>
  </si>
  <si>
    <t>CS380408</t>
  </si>
  <si>
    <t>Vivian Aparecida Scheidt</t>
  </si>
  <si>
    <t>CS383392</t>
  </si>
  <si>
    <t>Andrieli Parolin</t>
  </si>
  <si>
    <t>CS211281</t>
  </si>
  <si>
    <t>Magno Matos Braga</t>
  </si>
  <si>
    <t>CS331167</t>
  </si>
  <si>
    <t>Carlos Henrique dos Santos</t>
  </si>
  <si>
    <t>CS325365</t>
  </si>
  <si>
    <t>Clodoaldo Dantas de Figueiredo</t>
  </si>
  <si>
    <t>CS342984</t>
  </si>
  <si>
    <t>Marcelo Pereira de Sousa</t>
  </si>
  <si>
    <t>CS384117</t>
  </si>
  <si>
    <t>Antonio Fabiano Parente Vieira</t>
  </si>
  <si>
    <t>CS157218</t>
  </si>
  <si>
    <t>Valquiria Zanini</t>
  </si>
  <si>
    <t>CS166787</t>
  </si>
  <si>
    <t>Rodrigo Rocha Prior</t>
  </si>
  <si>
    <t>CS375356</t>
  </si>
  <si>
    <t>Eduardo Leite Moreira Alves</t>
  </si>
  <si>
    <t>CS245913</t>
  </si>
  <si>
    <t>Teilson Soares Oliveira</t>
  </si>
  <si>
    <t>CS212587</t>
  </si>
  <si>
    <t>Rodrigo Leandro de Araújo</t>
  </si>
  <si>
    <t>CS355341</t>
  </si>
  <si>
    <t>Carlos Gluksberg Neto</t>
  </si>
  <si>
    <t>CS210425</t>
  </si>
  <si>
    <t>Adeilson Bernardo</t>
  </si>
  <si>
    <t>CS380019</t>
  </si>
  <si>
    <t>Danilo da Cunha Marques</t>
  </si>
  <si>
    <t>CS382609</t>
  </si>
  <si>
    <t>Cleber Antonio Campos</t>
  </si>
  <si>
    <t>CS375214</t>
  </si>
  <si>
    <t>Jamescley Gonçalves de Souza</t>
  </si>
  <si>
    <t>CS157106</t>
  </si>
  <si>
    <t>Clodoaldo Aparecido da Silva</t>
  </si>
  <si>
    <t>CS247844</t>
  </si>
  <si>
    <t>José Antonio Alves de Sousa</t>
  </si>
  <si>
    <t>CS217917</t>
  </si>
  <si>
    <t>Bruno de Oliveira Gomes</t>
  </si>
  <si>
    <t>CS364091</t>
  </si>
  <si>
    <t>Gilvana Cardoso  Marques</t>
  </si>
  <si>
    <t>CS239009</t>
  </si>
  <si>
    <t>Paulo Ricardo Scavazzini</t>
  </si>
  <si>
    <t>CS324117</t>
  </si>
  <si>
    <t>Janilson da Silva Silor</t>
  </si>
  <si>
    <t>CS376334</t>
  </si>
  <si>
    <t>Natália Táboas da Costa</t>
  </si>
  <si>
    <t>CS154188</t>
  </si>
  <si>
    <t>Ricardo Alex Soares Cardoso</t>
  </si>
  <si>
    <t>CS192508</t>
  </si>
  <si>
    <t>Marcus Vinicius Nicolau</t>
  </si>
  <si>
    <t>CS374973</t>
  </si>
  <si>
    <t>Marcio da Costa Vitor Filho</t>
  </si>
  <si>
    <t>CS208329</t>
  </si>
  <si>
    <t>Leonir Rogerio Teschke</t>
  </si>
  <si>
    <t>CS377821</t>
  </si>
  <si>
    <t>Larissa Domingues Barros</t>
  </si>
  <si>
    <t>CS332097</t>
  </si>
  <si>
    <t>Antonio Matheus de Sousa Lima</t>
  </si>
  <si>
    <t>CS382602</t>
  </si>
  <si>
    <t>Cristiano Ribeiro Rocha</t>
  </si>
  <si>
    <t>CS379995</t>
  </si>
  <si>
    <t>Clóvis Darci Della Líbera</t>
  </si>
  <si>
    <t>CS158689</t>
  </si>
  <si>
    <t>Felipe Augusto Ramos Borges</t>
  </si>
  <si>
    <t>CS376093</t>
  </si>
  <si>
    <t>Dayane Feitosa de Jesus</t>
  </si>
  <si>
    <t>CS302161</t>
  </si>
  <si>
    <t>Mateus Henrique de Oliveira Lima</t>
  </si>
  <si>
    <t>CS316454</t>
  </si>
  <si>
    <t>Laura Volpi Moreira</t>
  </si>
  <si>
    <t>CS208295</t>
  </si>
  <si>
    <t>Eliézer Moraes da Silva</t>
  </si>
  <si>
    <t>CS234668</t>
  </si>
  <si>
    <t>Ivan Berg Uhdre</t>
  </si>
  <si>
    <t>CS167123</t>
  </si>
  <si>
    <t>Edesio Bezerra de Menezes</t>
  </si>
  <si>
    <t>CS384045</t>
  </si>
  <si>
    <t>Paulo Simões Neto</t>
  </si>
  <si>
    <t>CS166005</t>
  </si>
  <si>
    <t>Bento De Barros Rodrigues</t>
  </si>
  <si>
    <t>CS318678</t>
  </si>
  <si>
    <t>Ivaldo Araujo Ferreira dos Santos</t>
  </si>
  <si>
    <t>CS383894</t>
  </si>
  <si>
    <t>Thaís Domingues Gusmão</t>
  </si>
  <si>
    <t>CS316261</t>
  </si>
  <si>
    <t>Venício Santos Araújo</t>
  </si>
  <si>
    <t>CS319150</t>
  </si>
  <si>
    <t>Andre Ribeiro Takase</t>
  </si>
  <si>
    <t>CS304061</t>
  </si>
  <si>
    <t>Juliana Oliveira Vilhena de Moura</t>
  </si>
  <si>
    <t>CS282622</t>
  </si>
  <si>
    <t>Dijavan de Sousa Carneiro</t>
  </si>
  <si>
    <t>CS255258</t>
  </si>
  <si>
    <t>Diego Silva Lima</t>
  </si>
  <si>
    <t>CS355338</t>
  </si>
  <si>
    <t>Celso Silva de Oliveira</t>
  </si>
  <si>
    <t>CS166925</t>
  </si>
  <si>
    <t>Arlon de Jesus Dias Pinheiro</t>
  </si>
  <si>
    <t>CS381039</t>
  </si>
  <si>
    <t>Gilvan Lucio Vieira</t>
  </si>
  <si>
    <t>CS310838</t>
  </si>
  <si>
    <t>Marcos de Oliveira Gomes</t>
  </si>
  <si>
    <t>CS158683</t>
  </si>
  <si>
    <t>Eder Augustinho dos Santos</t>
  </si>
  <si>
    <t>CS294291</t>
  </si>
  <si>
    <t>Paulo Diego Vieira Silveira</t>
  </si>
  <si>
    <t>CS339561</t>
  </si>
  <si>
    <t>Edinon de Jesus Sirino</t>
  </si>
  <si>
    <t>CS381032</t>
  </si>
  <si>
    <t>Josephi Marcelino da Silva</t>
  </si>
  <si>
    <t>CS375752</t>
  </si>
  <si>
    <t>Gabriel de Araujo Lira</t>
  </si>
  <si>
    <t>CS243848</t>
  </si>
  <si>
    <t>Felipe Chirov Soares</t>
  </si>
  <si>
    <t>CS375179</t>
  </si>
  <si>
    <t>Bismark Moura de Araújo</t>
  </si>
  <si>
    <t>CS244645</t>
  </si>
  <si>
    <t>Fernanda de Souza Sokolovski Rodrigues</t>
  </si>
  <si>
    <t>CS245787</t>
  </si>
  <si>
    <t>Paula Olivier Doriguetto de Souza</t>
  </si>
  <si>
    <t>CS364969</t>
  </si>
  <si>
    <t>Lucas Lima Luiz dos Santos</t>
  </si>
  <si>
    <t>CS333912</t>
  </si>
  <si>
    <t>Josiane Ferreira</t>
  </si>
  <si>
    <t>CS342931</t>
  </si>
  <si>
    <t>Gilson Gabriel Natividade</t>
  </si>
  <si>
    <t>CS154025</t>
  </si>
  <si>
    <t>CS165845</t>
  </si>
  <si>
    <t>Antenor Geraldo Pires</t>
  </si>
  <si>
    <t>Assistente Operações II</t>
  </si>
  <si>
    <t>CS167262</t>
  </si>
  <si>
    <t>Alessandro Macedo Neves</t>
  </si>
  <si>
    <t>CS225875</t>
  </si>
  <si>
    <t>Fauze de Toledo Ribas Filho</t>
  </si>
  <si>
    <t>CS354670</t>
  </si>
  <si>
    <t>Rene Alves Santana</t>
  </si>
  <si>
    <t>CS384653</t>
  </si>
  <si>
    <t>Glaicy Kelly Batista Lima</t>
  </si>
  <si>
    <t>CS330279</t>
  </si>
  <si>
    <t>Rodrigo Alves dos Reis</t>
  </si>
  <si>
    <t>CS165837</t>
  </si>
  <si>
    <t>Agilson Correa Carvalho</t>
  </si>
  <si>
    <t>CS376583</t>
  </si>
  <si>
    <t>Felipe Alvim Regattieri</t>
  </si>
  <si>
    <t>CS246032</t>
  </si>
  <si>
    <t>Rafael Santana Lima Silva</t>
  </si>
  <si>
    <t>CS342088</t>
  </si>
  <si>
    <t>Caroline dos Santos Braz da Rosa</t>
  </si>
  <si>
    <t>CS289344</t>
  </si>
  <si>
    <t>Robson Lamana Michelin</t>
  </si>
  <si>
    <t>CS342875</t>
  </si>
  <si>
    <t>Wekys Bradley Soares da Silva</t>
  </si>
  <si>
    <t>CS154113</t>
  </si>
  <si>
    <t>CS288965</t>
  </si>
  <si>
    <t>Michel Rodrigo de Almeida Siqueira</t>
  </si>
  <si>
    <t>CS382567</t>
  </si>
  <si>
    <t>Andréa Maria Wandziuk</t>
  </si>
  <si>
    <t>CS289847</t>
  </si>
  <si>
    <t>Marcus Vinicius Souza Costa</t>
  </si>
  <si>
    <t>CS308592</t>
  </si>
  <si>
    <t>Igo Alves Lopes de Sousa</t>
  </si>
  <si>
    <t>CS332858</t>
  </si>
  <si>
    <t>Caio Henrique de Oliveira</t>
  </si>
  <si>
    <t>CS192509</t>
  </si>
  <si>
    <t>Willians Gonçalves Rosa</t>
  </si>
  <si>
    <t>CS373533</t>
  </si>
  <si>
    <t>Marcelo Silva Costa</t>
  </si>
  <si>
    <t>CS166226</t>
  </si>
  <si>
    <t>Ronaldo Lopes Da Silva</t>
  </si>
  <si>
    <t>CS288432</t>
  </si>
  <si>
    <t>Alan Moreno Dias</t>
  </si>
  <si>
    <t>CS380971</t>
  </si>
  <si>
    <t>Thiago de Andrade Pinto</t>
  </si>
  <si>
    <t>CS356561</t>
  </si>
  <si>
    <t>Emilly de Oliveira  Nóia</t>
  </si>
  <si>
    <t>CS316437</t>
  </si>
  <si>
    <t>Daniel Sobral da Silva</t>
  </si>
  <si>
    <t>CS254842</t>
  </si>
  <si>
    <t>José Robson Santos da Silva</t>
  </si>
  <si>
    <t>CS208377</t>
  </si>
  <si>
    <t>Robson de Jesus Costa</t>
  </si>
  <si>
    <t>CS382669</t>
  </si>
  <si>
    <t>Luciano Baruc de Matos Vaz</t>
  </si>
  <si>
    <t>CS166603</t>
  </si>
  <si>
    <t>Andre Pereira Lima</t>
  </si>
  <si>
    <t>CS265797</t>
  </si>
  <si>
    <t>Daniel Bento da Silva</t>
  </si>
  <si>
    <t>CS356876</t>
  </si>
  <si>
    <t>Thiago Olegario Leite</t>
  </si>
  <si>
    <t>CS158069</t>
  </si>
  <si>
    <t>Marcelo Alves de Castro</t>
  </si>
  <si>
    <t>CS244774</t>
  </si>
  <si>
    <t>Wander José de Sousa</t>
  </si>
  <si>
    <t>CS318360</t>
  </si>
  <si>
    <t>Marcos Rodrigues dos Santos</t>
  </si>
  <si>
    <t>CS385457</t>
  </si>
  <si>
    <t>Helen Roseno Feitoza Lima</t>
  </si>
  <si>
    <t>CS380594</t>
  </si>
  <si>
    <t>Pedro Carlos Lima Santos</t>
  </si>
  <si>
    <t>CS377070</t>
  </si>
  <si>
    <t>Carolina Almeida Ferreira</t>
  </si>
  <si>
    <t>CS246031</t>
  </si>
  <si>
    <t>João Rafael Vieira Damião</t>
  </si>
  <si>
    <t>CS340630</t>
  </si>
  <si>
    <t>Ademir Inácio Junior</t>
  </si>
  <si>
    <t>CS270904</t>
  </si>
  <si>
    <t>Fernando Antonio DAghetti</t>
  </si>
  <si>
    <t>CS238711</t>
  </si>
  <si>
    <t>Ualasson Gomes da Silva</t>
  </si>
  <si>
    <t>CS293464</t>
  </si>
  <si>
    <t>Ailton dos Santos Silva</t>
  </si>
  <si>
    <t>CS247336</t>
  </si>
  <si>
    <t>Fabrício Rezende Pereira</t>
  </si>
  <si>
    <t>CS332134</t>
  </si>
  <si>
    <t>Luana Gabrielle Lopes Bessa</t>
  </si>
  <si>
    <t>CS339832</t>
  </si>
  <si>
    <t>Fabrício Alves Borges</t>
  </si>
  <si>
    <t>CS167214</t>
  </si>
  <si>
    <t>Josemara Barbosa de Sousa</t>
  </si>
  <si>
    <t>CS380232</t>
  </si>
  <si>
    <t>Joyce Silva</t>
  </si>
  <si>
    <t>CS318767</t>
  </si>
  <si>
    <t>Cartejânio Silva Batista</t>
  </si>
  <si>
    <t>CS357611</t>
  </si>
  <si>
    <t>Lara Camile Oliveira da Cunha</t>
  </si>
  <si>
    <t>CS289752</t>
  </si>
  <si>
    <t>Flávio Paulino da Conceição</t>
  </si>
  <si>
    <t>CS357914</t>
  </si>
  <si>
    <t>Maria Eduarda de Sousa Rossetto</t>
  </si>
  <si>
    <t>CS166826</t>
  </si>
  <si>
    <t>Bruno Lima do Nascimento</t>
  </si>
  <si>
    <t>CS281443</t>
  </si>
  <si>
    <t>Francisco Airton Ferreira de Sousa</t>
  </si>
  <si>
    <t>CS158679</t>
  </si>
  <si>
    <t>Richardson da Silva Ferreira</t>
  </si>
  <si>
    <t>CS318478</t>
  </si>
  <si>
    <t>Marcio dos Santos Silva</t>
  </si>
  <si>
    <t>CS334006</t>
  </si>
  <si>
    <t>Fernanda Jardim Botelho</t>
  </si>
  <si>
    <t>Ger Excelência Operacional</t>
  </si>
  <si>
    <t>CS381272</t>
  </si>
  <si>
    <t>Fabricio Barbosa Silva</t>
  </si>
  <si>
    <t>CS376038</t>
  </si>
  <si>
    <t>Marcio da Silva Neto</t>
  </si>
  <si>
    <t>CS166329</t>
  </si>
  <si>
    <t>Iranildo Jose De Medeiros</t>
  </si>
  <si>
    <t>CS376029</t>
  </si>
  <si>
    <t>Jonas Lugão</t>
  </si>
  <si>
    <t>Mecânico Industrial Sr</t>
  </si>
  <si>
    <t>CS154578</t>
  </si>
  <si>
    <t>Rogerio Lima Barros</t>
  </si>
  <si>
    <t>CS382310</t>
  </si>
  <si>
    <t>Cristian Almeida de Oliveira</t>
  </si>
  <si>
    <t>CS196888</t>
  </si>
  <si>
    <t>Gabriel Araujo de Pontes</t>
  </si>
  <si>
    <t>CS373356</t>
  </si>
  <si>
    <t>Kleber Alvarenga Rocha</t>
  </si>
  <si>
    <t>CS303442</t>
  </si>
  <si>
    <t>João Aurélio Aroucha Gomes</t>
  </si>
  <si>
    <t>CS283737</t>
  </si>
  <si>
    <t>Gabriel Lúcio de Sousa</t>
  </si>
  <si>
    <t>CS332958</t>
  </si>
  <si>
    <t>Diego Henrique Pachega de Souza</t>
  </si>
  <si>
    <t>CS166626</t>
  </si>
  <si>
    <t>Jose Claudemir Luiz</t>
  </si>
  <si>
    <t>CS341602</t>
  </si>
  <si>
    <t>Raimundo Lima de Araujo</t>
  </si>
  <si>
    <t>CS157020</t>
  </si>
  <si>
    <t>Joao Ribeiro Maia</t>
  </si>
  <si>
    <t>CS372723</t>
  </si>
  <si>
    <t>Aparecido Monteiro</t>
  </si>
  <si>
    <t>CS342899</t>
  </si>
  <si>
    <t>Daniel Lúcio Caetano</t>
  </si>
  <si>
    <t>CS332665</t>
  </si>
  <si>
    <t>Clesio Aparecido de Paula</t>
  </si>
  <si>
    <t>CS157673</t>
  </si>
  <si>
    <t>Luiz Fernando Silverio</t>
  </si>
  <si>
    <t>CS227261</t>
  </si>
  <si>
    <t>Daniel Peixe Sandres</t>
  </si>
  <si>
    <t>CS316553</t>
  </si>
  <si>
    <t>Alcemir Rodrigues Gomes</t>
  </si>
  <si>
    <t>CS381964</t>
  </si>
  <si>
    <t>Natan Kleber Santos Silva</t>
  </si>
  <si>
    <t>CS377491</t>
  </si>
  <si>
    <t>Cristina da Silva Pereira</t>
  </si>
  <si>
    <t>CS212831</t>
  </si>
  <si>
    <t>Renan de Paula Reis</t>
  </si>
  <si>
    <t>CS166768</t>
  </si>
  <si>
    <t>Tathiany Ferraz Pereira</t>
  </si>
  <si>
    <t>CS271739</t>
  </si>
  <si>
    <t>João Silva Pereira</t>
  </si>
  <si>
    <t>CS382980</t>
  </si>
  <si>
    <t>Sintia Silva Santos</t>
  </si>
  <si>
    <t>CS270769</t>
  </si>
  <si>
    <t>Alan Cezar Fratini Martins</t>
  </si>
  <si>
    <t>CS320675</t>
  </si>
  <si>
    <t>Maycon Ribeiro da Silva Portillo</t>
  </si>
  <si>
    <t>CS385118</t>
  </si>
  <si>
    <t>Rodrigo Freitas Rodrigues</t>
  </si>
  <si>
    <t>CS268510</t>
  </si>
  <si>
    <t>Elias Nunes de Almeida</t>
  </si>
  <si>
    <t>CS274409</t>
  </si>
  <si>
    <t>Marcio Benites Gonçalves</t>
  </si>
  <si>
    <t>CS234666</t>
  </si>
  <si>
    <t>Marcelo Schonardie de Azevedo</t>
  </si>
  <si>
    <t>CS235035</t>
  </si>
  <si>
    <t>Marcelo Alves Leme da Costa</t>
  </si>
  <si>
    <t>CS230000</t>
  </si>
  <si>
    <t>Daniel Pellegrini Baio</t>
  </si>
  <si>
    <t>CS315721</t>
  </si>
  <si>
    <t>Kevin Gabriel dos  Santos</t>
  </si>
  <si>
    <t>CS158046</t>
  </si>
  <si>
    <t>Cicero Portes Neto</t>
  </si>
  <si>
    <t>CS335733</t>
  </si>
  <si>
    <t>Nicolas Kei Takano Tiba</t>
  </si>
  <si>
    <t>CS339238</t>
  </si>
  <si>
    <t>Francisco Sergio da Cunha</t>
  </si>
  <si>
    <t>CS385242</t>
  </si>
  <si>
    <t>Gabriel Assis Cavalcante</t>
  </si>
  <si>
    <t>CS224297</t>
  </si>
  <si>
    <t>Maikon Vidal do Nascimento</t>
  </si>
  <si>
    <t>CS380043</t>
  </si>
  <si>
    <t>Roberto Moura Smolarki</t>
  </si>
  <si>
    <t>CS247762</t>
  </si>
  <si>
    <t>Fabiano Lira de Morais</t>
  </si>
  <si>
    <t>CS166899</t>
  </si>
  <si>
    <t>Cleiton de Oliveira Evangelista Brandao Cardoso</t>
  </si>
  <si>
    <t>CS332126</t>
  </si>
  <si>
    <t>Amanda Lopes Amorim</t>
  </si>
  <si>
    <t>CS375652</t>
  </si>
  <si>
    <t>Danicelly Zaine dos Reis Santa Rosa</t>
  </si>
  <si>
    <t>CS307487</t>
  </si>
  <si>
    <t>Bruna Zalnierukynas Moretti</t>
  </si>
  <si>
    <t>CS166858</t>
  </si>
  <si>
    <t>Alex Cesar Tonial</t>
  </si>
  <si>
    <t>CS354779</t>
  </si>
  <si>
    <t>Renato Regis de Oliveira</t>
  </si>
  <si>
    <t>CS290315</t>
  </si>
  <si>
    <t>Yuri Henrique Gomes Ura</t>
  </si>
  <si>
    <t>CS354929</t>
  </si>
  <si>
    <t>Claudinei Torres Padilha</t>
  </si>
  <si>
    <t>Analista PPCM Jr</t>
  </si>
  <si>
    <t>CS226892</t>
  </si>
  <si>
    <t>Madson Mai Colonetti</t>
  </si>
  <si>
    <t>CS342078</t>
  </si>
  <si>
    <t>Isis Talochinski Salles de Sousa</t>
  </si>
  <si>
    <t>CS278384</t>
  </si>
  <si>
    <t>Thaís Luzia Costa Vidigal Giaretton</t>
  </si>
  <si>
    <t>CS254885</t>
  </si>
  <si>
    <t>Fernando Camilo de Souza</t>
  </si>
  <si>
    <t>CS214316</t>
  </si>
  <si>
    <t>Thales Alexandre Simplício</t>
  </si>
  <si>
    <t>CS363761</t>
  </si>
  <si>
    <t>José Henrique Ferreira De Carvalho</t>
  </si>
  <si>
    <t>CS318097</t>
  </si>
  <si>
    <t>Marlon Lopes Melo</t>
  </si>
  <si>
    <t>CS338497</t>
  </si>
  <si>
    <t>Carla Bueno Sanches</t>
  </si>
  <si>
    <t>CS166398</t>
  </si>
  <si>
    <t>Fabio Pereira Francisco</t>
  </si>
  <si>
    <t>Coord Suporte Administrativo</t>
  </si>
  <si>
    <t>CS342430</t>
  </si>
  <si>
    <t>Pietra Kauanny Alcântara da Silva</t>
  </si>
  <si>
    <t>CS375832</t>
  </si>
  <si>
    <t>Danilo de Jesus Costa</t>
  </si>
  <si>
    <t>CS315039</t>
  </si>
  <si>
    <t>Ananias Rodrigues Neves</t>
  </si>
  <si>
    <t>CS377724</t>
  </si>
  <si>
    <t>Gabriela Vardanega</t>
  </si>
  <si>
    <t>CS332984</t>
  </si>
  <si>
    <t>Renam Gustavo de Carvalho</t>
  </si>
  <si>
    <t>CS342369</t>
  </si>
  <si>
    <t>Marcondes de Oliveira Porangaba</t>
  </si>
  <si>
    <t>CS324116</t>
  </si>
  <si>
    <t>Neivan Carlos Pereira Costa</t>
  </si>
  <si>
    <t>CS380976</t>
  </si>
  <si>
    <t>Eliseu da Silva</t>
  </si>
  <si>
    <t>CS300521</t>
  </si>
  <si>
    <t>Luiz Fernando de Souza Staudt</t>
  </si>
  <si>
    <t>CS127447</t>
  </si>
  <si>
    <t>Jaime Tebar dos Santos</t>
  </si>
  <si>
    <t>Coord Inventários</t>
  </si>
  <si>
    <t>CS340443</t>
  </si>
  <si>
    <t>Ana Clara Rivetti Pacheco</t>
  </si>
  <si>
    <t>CS363786</t>
  </si>
  <si>
    <t>John Lennon da Silva</t>
  </si>
  <si>
    <t>CS255392</t>
  </si>
  <si>
    <t>Jaime do Patriocinio Vaz</t>
  </si>
  <si>
    <t>CS373571</t>
  </si>
  <si>
    <t>Alexandro Carvalho</t>
  </si>
  <si>
    <t>CS339002</t>
  </si>
  <si>
    <t>Amanda Rodrigues de Andrade</t>
  </si>
  <si>
    <t>CS380010</t>
  </si>
  <si>
    <t>Ramiro Guilherme Dieter</t>
  </si>
  <si>
    <t>CS216077</t>
  </si>
  <si>
    <t>CS245070</t>
  </si>
  <si>
    <t>Marcelo Soares da Silva</t>
  </si>
  <si>
    <t>CS342518</t>
  </si>
  <si>
    <t>Kael Kolia de Souza Lamas</t>
  </si>
  <si>
    <t>CS118239</t>
  </si>
  <si>
    <t>Leandro Joaquim Teofilo</t>
  </si>
  <si>
    <t>CS373506</t>
  </si>
  <si>
    <t>José Sérgio de Oliveira</t>
  </si>
  <si>
    <t>CS376520</t>
  </si>
  <si>
    <t>João Paulo Lima Silva</t>
  </si>
  <si>
    <t>CS355523</t>
  </si>
  <si>
    <t>Bruna Mendes Antunes</t>
  </si>
  <si>
    <t>CS385523</t>
  </si>
  <si>
    <t>João Pedro Pereira Rodrigues</t>
  </si>
  <si>
    <t>CS166196</t>
  </si>
  <si>
    <t>Davi Silva do Nascimento</t>
  </si>
  <si>
    <t>CS229505</t>
  </si>
  <si>
    <t>Adnelson Aparecido de Moraes</t>
  </si>
  <si>
    <t>CS380607</t>
  </si>
  <si>
    <t>Sidney Santos de Sales</t>
  </si>
  <si>
    <t>CS166210</t>
  </si>
  <si>
    <t>Christian Paulino Carone</t>
  </si>
  <si>
    <t>Analista Administrativo II</t>
  </si>
  <si>
    <t>CS370955</t>
  </si>
  <si>
    <t>Luciano Velasque Rodrigues</t>
  </si>
  <si>
    <t>CS383877</t>
  </si>
  <si>
    <t>Francisco Betto de Bastos</t>
  </si>
  <si>
    <t>CS339391</t>
  </si>
  <si>
    <t>Maria Jessica Da Silva Marques Lima</t>
  </si>
  <si>
    <t>CS380892</t>
  </si>
  <si>
    <t>Diego Birkett Gomes</t>
  </si>
  <si>
    <t>CS320548</t>
  </si>
  <si>
    <t>Alexandre Firmino dos Santos</t>
  </si>
  <si>
    <t>CS383541</t>
  </si>
  <si>
    <t>Joseil Gonçalves de Freitas Junior</t>
  </si>
  <si>
    <t>CS379840</t>
  </si>
  <si>
    <t>Sabrina Aquino Freitas</t>
  </si>
  <si>
    <t>CS342936</t>
  </si>
  <si>
    <t>Vivian Paiva  Gomes</t>
  </si>
  <si>
    <t>CS364079</t>
  </si>
  <si>
    <t>Maria Vitoria Poleto de Morais</t>
  </si>
  <si>
    <t>CS302873</t>
  </si>
  <si>
    <t>Vitor de Paula</t>
  </si>
  <si>
    <t>CS339673</t>
  </si>
  <si>
    <t>Elton George dos Santos Rocha</t>
  </si>
  <si>
    <t>CS162703</t>
  </si>
  <si>
    <t>Janio Aparecido Faria</t>
  </si>
  <si>
    <t>CS166549</t>
  </si>
  <si>
    <t>Zildo Campos Brandao</t>
  </si>
  <si>
    <t>CS383566</t>
  </si>
  <si>
    <t>Mauro Lucio Pereira Junior</t>
  </si>
  <si>
    <t>CS255440</t>
  </si>
  <si>
    <t>Eder Ferreira dos Santos</t>
  </si>
  <si>
    <t>CS293864</t>
  </si>
  <si>
    <t>Alex Junio Martins</t>
  </si>
  <si>
    <t>CS340648</t>
  </si>
  <si>
    <t>Gustavo Fernandes Alves</t>
  </si>
  <si>
    <t>CS292614</t>
  </si>
  <si>
    <t>Joao Batista de Jesus Maciel</t>
  </si>
  <si>
    <t>CS165903</t>
  </si>
  <si>
    <t>Valder De Melo Castro</t>
  </si>
  <si>
    <t>CS230160</t>
  </si>
  <si>
    <t>Fábio Seiti Suyama</t>
  </si>
  <si>
    <t>Coord Processos Operacionais</t>
  </si>
  <si>
    <t>CS364992</t>
  </si>
  <si>
    <t>Flavio Quaresma da Silva</t>
  </si>
  <si>
    <t>CS379713</t>
  </si>
  <si>
    <t>Jonathan Josue Ruiz Arucano</t>
  </si>
  <si>
    <t>CS229999</t>
  </si>
  <si>
    <t>Eryca Pinheiro Carvalho</t>
  </si>
  <si>
    <t>CS167098</t>
  </si>
  <si>
    <t>Antonio Bonifacio da Silva</t>
  </si>
  <si>
    <t>CS339462</t>
  </si>
  <si>
    <t>Luiz Felipe Araújo de Mesquita</t>
  </si>
  <si>
    <t>CS381561</t>
  </si>
  <si>
    <t>Erivaldo Trajano do Nascimento</t>
  </si>
  <si>
    <t>CS165957</t>
  </si>
  <si>
    <t>Mauricio Barbosa</t>
  </si>
  <si>
    <t>CS373913</t>
  </si>
  <si>
    <t>João Paulo Silva Cruz</t>
  </si>
  <si>
    <t>CS153774</t>
  </si>
  <si>
    <t>Edivaldo Krul</t>
  </si>
  <si>
    <t>CS324456</t>
  </si>
  <si>
    <t>Clovis Soares</t>
  </si>
  <si>
    <t>CS227246</t>
  </si>
  <si>
    <t>Americo Gomes da Silva</t>
  </si>
  <si>
    <t>CS154139</t>
  </si>
  <si>
    <t>Claudia Patricia Araujo</t>
  </si>
  <si>
    <t>CS329234</t>
  </si>
  <si>
    <t>Gabriel dos Santos</t>
  </si>
  <si>
    <t>CS375843</t>
  </si>
  <si>
    <t>Ludmilla Porfirio Vieira da Silva</t>
  </si>
  <si>
    <t>CS374173</t>
  </si>
  <si>
    <t>Lucas Miranda Pinheiro</t>
  </si>
  <si>
    <t>CS166810</t>
  </si>
  <si>
    <t>Gisele Maria Bastos</t>
  </si>
  <si>
    <t>CS332514</t>
  </si>
  <si>
    <t>Helivelton Cordeiro</t>
  </si>
  <si>
    <t>CS277642</t>
  </si>
  <si>
    <t>Andre Silva do Nascimento</t>
  </si>
  <si>
    <t>CS376030</t>
  </si>
  <si>
    <t>Emerson Cavalcante Ferreira</t>
  </si>
  <si>
    <t>CS384155</t>
  </si>
  <si>
    <t>Luiz Eduardo di Loreto Malaghini</t>
  </si>
  <si>
    <t>CS342762</t>
  </si>
  <si>
    <t>Will Brynner Simonace Vasconcelos</t>
  </si>
  <si>
    <t>CS157060</t>
  </si>
  <si>
    <t>Adriano Zotin</t>
  </si>
  <si>
    <t>Coord Suporte Operações</t>
  </si>
  <si>
    <t>CS165859</t>
  </si>
  <si>
    <t>Jose Litelton Leal Machado</t>
  </si>
  <si>
    <t>CS333688</t>
  </si>
  <si>
    <t>João Paulo Catarino de Sá</t>
  </si>
  <si>
    <t>CS167143</t>
  </si>
  <si>
    <t>Petronio Felipe Pereira</t>
  </si>
  <si>
    <t>CS380005</t>
  </si>
  <si>
    <t>Juscelino Dos Santos Souza</t>
  </si>
  <si>
    <t>CS329729</t>
  </si>
  <si>
    <t>Maria Carolina de Oliveira Carlos</t>
  </si>
  <si>
    <t>CS265810</t>
  </si>
  <si>
    <t>José Macedo de Souza</t>
  </si>
  <si>
    <t>CS246235</t>
  </si>
  <si>
    <t>Gilson Geraldo Bozzi</t>
  </si>
  <si>
    <t>CS166095</t>
  </si>
  <si>
    <t>Erik Frank Linzmaier Nogueira Lima</t>
  </si>
  <si>
    <t>Ger Operações Portuárias</t>
  </si>
  <si>
    <t>CS212067</t>
  </si>
  <si>
    <t>Gabriel de Oliveira</t>
  </si>
  <si>
    <t>CS374171</t>
  </si>
  <si>
    <t>Vanessa Carolina de Godoy</t>
  </si>
  <si>
    <t>CS166887</t>
  </si>
  <si>
    <t>Elderson Cardoso</t>
  </si>
  <si>
    <t>CS310442</t>
  </si>
  <si>
    <t>Erinaldo dos Santos Rodrigues</t>
  </si>
  <si>
    <t>CS165840</t>
  </si>
  <si>
    <t>Amilton Xavier Bernardes</t>
  </si>
  <si>
    <t>CS377598</t>
  </si>
  <si>
    <t>Isabella Schon</t>
  </si>
  <si>
    <t>CS328896</t>
  </si>
  <si>
    <t>Ludmille Souza Santos</t>
  </si>
  <si>
    <t>CS370946</t>
  </si>
  <si>
    <t>Keterli Dalmagro</t>
  </si>
  <si>
    <t>CS280303</t>
  </si>
  <si>
    <t>Rafael Franco de Assis Domingues</t>
  </si>
  <si>
    <t>Coord Performance</t>
  </si>
  <si>
    <t>CS294622</t>
  </si>
  <si>
    <t>João Paulo Issa Filho</t>
  </si>
  <si>
    <t>CS376620</t>
  </si>
  <si>
    <t>Júlia Porto Alves</t>
  </si>
  <si>
    <t>CS275154</t>
  </si>
  <si>
    <t>Leonan Sousa Diniz</t>
  </si>
  <si>
    <t>CS380313</t>
  </si>
  <si>
    <t>Willian Vida Proença</t>
  </si>
  <si>
    <t>CS277139</t>
  </si>
  <si>
    <t>Jhonys Vilas Boas Simões Machado</t>
  </si>
  <si>
    <t>CS329028</t>
  </si>
  <si>
    <t>Caio Sanches Labella</t>
  </si>
  <si>
    <t>CS198905</t>
  </si>
  <si>
    <t>Tales de Arruda Gobbi Augusto</t>
  </si>
  <si>
    <t>Especialista Transportes I</t>
  </si>
  <si>
    <t>CS376117</t>
  </si>
  <si>
    <t>Júnia Queiroz Torres Santos</t>
  </si>
  <si>
    <t>Analista Performance II</t>
  </si>
  <si>
    <t>CS155530</t>
  </si>
  <si>
    <t>Walderly Garcia</t>
  </si>
  <si>
    <t>CS308580</t>
  </si>
  <si>
    <t>Márcio dos Santos</t>
  </si>
  <si>
    <t>CS373159</t>
  </si>
  <si>
    <t>Marília Gabriela Lemos Nascimento</t>
  </si>
  <si>
    <t>CS336891</t>
  </si>
  <si>
    <t>Gleisson Facanha Peres</t>
  </si>
  <si>
    <t>CS166391</t>
  </si>
  <si>
    <t>Gilson de Lima</t>
  </si>
  <si>
    <t>CS293743</t>
  </si>
  <si>
    <t>Alessandro Oliveira Alves</t>
  </si>
  <si>
    <t>CS280637</t>
  </si>
  <si>
    <t>Jeferson Goulart Spolavori</t>
  </si>
  <si>
    <t>CS166200</t>
  </si>
  <si>
    <t>Edison Lumio Hara</t>
  </si>
  <si>
    <t>Técnico Químico</t>
  </si>
  <si>
    <t>CS270771</t>
  </si>
  <si>
    <t>João Paulo Ferri</t>
  </si>
  <si>
    <t>CS315286</t>
  </si>
  <si>
    <t>Julio Cezar Pereira de Carvalho</t>
  </si>
  <si>
    <t>CS324378</t>
  </si>
  <si>
    <t>Edney Rodrigues Gomes</t>
  </si>
  <si>
    <t>CS318362</t>
  </si>
  <si>
    <t>Paulo Henrique Alcantara Pimenta</t>
  </si>
  <si>
    <t>CS154365</t>
  </si>
  <si>
    <t>Gerson Vieira Lima</t>
  </si>
  <si>
    <t>CS303776</t>
  </si>
  <si>
    <t>Osvaldo Resende Silva Neto</t>
  </si>
  <si>
    <t>CS289925</t>
  </si>
  <si>
    <t>Carlos Eduardo dos Santos Grave</t>
  </si>
  <si>
    <t>CS308661</t>
  </si>
  <si>
    <t>Éber Gideão Souza Colleoni</t>
  </si>
  <si>
    <t>CS332698</t>
  </si>
  <si>
    <t>Adley Bezerra de Lima</t>
  </si>
  <si>
    <t>CS343189</t>
  </si>
  <si>
    <t>Diego Brito Costa de Jesus</t>
  </si>
  <si>
    <t>CS340982</t>
  </si>
  <si>
    <t>Estivis Jhonis da Silva</t>
  </si>
  <si>
    <t>CS329664</t>
  </si>
  <si>
    <t>Dionatan Maximiano</t>
  </si>
  <si>
    <t>CS229907</t>
  </si>
  <si>
    <t>Alex Dias da Rocha</t>
  </si>
  <si>
    <t>CS245372</t>
  </si>
  <si>
    <t>Andreia Cristina de Farias</t>
  </si>
  <si>
    <t>CS383351</t>
  </si>
  <si>
    <t>Giulia Nami Inoue Tanaka</t>
  </si>
  <si>
    <t>CS245501</t>
  </si>
  <si>
    <t>Fagner da Silva Amorim</t>
  </si>
  <si>
    <t>CS341635</t>
  </si>
  <si>
    <t>Daniele Araujo Sousa</t>
  </si>
  <si>
    <t>CS357177</t>
  </si>
  <si>
    <t>Pamela Kreche Viegas</t>
  </si>
  <si>
    <t>CS313241</t>
  </si>
  <si>
    <t>Victor Hugo da Silva</t>
  </si>
  <si>
    <t>CS385859</t>
  </si>
  <si>
    <t>Ayrton Pablo Raiol Monroe</t>
  </si>
  <si>
    <t>CS166108</t>
  </si>
  <si>
    <t>Jose Jucie Cavalcante Filho</t>
  </si>
  <si>
    <t>CS271139</t>
  </si>
  <si>
    <t>Divanei da Cunha Silva</t>
  </si>
  <si>
    <t>CS382354</t>
  </si>
  <si>
    <t>Juan Firmino da Silva</t>
  </si>
  <si>
    <t>CS375270</t>
  </si>
  <si>
    <t>Ivan Alberto Ossuna</t>
  </si>
  <si>
    <t>CS167020</t>
  </si>
  <si>
    <t>Eduardo Del Ciello</t>
  </si>
  <si>
    <t>CS165901</t>
  </si>
  <si>
    <t>Emerson Melega</t>
  </si>
  <si>
    <t>CS167019</t>
  </si>
  <si>
    <t>Maria Ledina Gomes Graça</t>
  </si>
  <si>
    <t>CS381564</t>
  </si>
  <si>
    <t>Sandro Maciel Das Chagas</t>
  </si>
  <si>
    <t>CS342037</t>
  </si>
  <si>
    <t>Kamila Alvarenga do Nascimento</t>
  </si>
  <si>
    <t>CS191775</t>
  </si>
  <si>
    <t>Jose Fernando Araujo de Santana</t>
  </si>
  <si>
    <t>CS343263</t>
  </si>
  <si>
    <t>Wadson Alectine</t>
  </si>
  <si>
    <t>CS001991</t>
  </si>
  <si>
    <t>André Luiz Beliano</t>
  </si>
  <si>
    <t>CS378444</t>
  </si>
  <si>
    <t>Giovana Souza França</t>
  </si>
  <si>
    <t>CS255136</t>
  </si>
  <si>
    <t>Cleidson Souza Pinheiro</t>
  </si>
  <si>
    <t>CS289562</t>
  </si>
  <si>
    <t>Pablo Zidan Zanchetta</t>
  </si>
  <si>
    <t>CS364319</t>
  </si>
  <si>
    <t>José Antônio Carneiro Lins Júnior</t>
  </si>
  <si>
    <t>CS314289</t>
  </si>
  <si>
    <t>Cintia Mara Alexandre</t>
  </si>
  <si>
    <t>CS357737</t>
  </si>
  <si>
    <t>Pedro Henrique Lima Silva</t>
  </si>
  <si>
    <t>CS341436</t>
  </si>
  <si>
    <t>Danilo Cesar da Costa</t>
  </si>
  <si>
    <t>CS244724</t>
  </si>
  <si>
    <t>Hugo Raniere dos Santos Melo</t>
  </si>
  <si>
    <t>CS243613</t>
  </si>
  <si>
    <t>José Antonio Teixeira</t>
  </si>
  <si>
    <t>CS230686</t>
  </si>
  <si>
    <t>CS165936</t>
  </si>
  <si>
    <t>Amaro Orosino Pinto</t>
  </si>
  <si>
    <t>CS340175</t>
  </si>
  <si>
    <t>Raphael Dias Santana</t>
  </si>
  <si>
    <t>CS354950</t>
  </si>
  <si>
    <t>Pedro Henrique Ferreira</t>
  </si>
  <si>
    <t>CS382611</t>
  </si>
  <si>
    <t>Fabio Santos da Rosa</t>
  </si>
  <si>
    <t>CS366651</t>
  </si>
  <si>
    <t>Glemerson de Oliveira</t>
  </si>
  <si>
    <t>CS166402</t>
  </si>
  <si>
    <t>Luciano Luiz Bezerra Marques</t>
  </si>
  <si>
    <t>CS373362</t>
  </si>
  <si>
    <t>Marcelo Sanches</t>
  </si>
  <si>
    <t>CS255685</t>
  </si>
  <si>
    <t>Silvana Margareth Barros Alfaia</t>
  </si>
  <si>
    <t>CS234636</t>
  </si>
  <si>
    <t>Aecio Angeles Plegge</t>
  </si>
  <si>
    <t>CS375398</t>
  </si>
  <si>
    <t>Nathália Helena Martini Reda</t>
  </si>
  <si>
    <t>CS339243</t>
  </si>
  <si>
    <t>Murilo Araújo Xavier</t>
  </si>
  <si>
    <t>CS382113</t>
  </si>
  <si>
    <t>Daniel Lugao Tavares</t>
  </si>
  <si>
    <t>CS384116</t>
  </si>
  <si>
    <t>Ana Jaqueline Dos Santos Silva Pereira</t>
  </si>
  <si>
    <t>CS335293</t>
  </si>
  <si>
    <t>Fernanda Dos Santos Lucindo</t>
  </si>
  <si>
    <t>CS356363</t>
  </si>
  <si>
    <t>Bruno da Silva Cruz</t>
  </si>
  <si>
    <t>CS321974</t>
  </si>
  <si>
    <t>William Fernando de Paula Paglariani</t>
  </si>
  <si>
    <t>CS335348</t>
  </si>
  <si>
    <t>Kelly Regina de Souza Santos</t>
  </si>
  <si>
    <t>CS385530</t>
  </si>
  <si>
    <t>Rayanna Aguiar de Souza</t>
  </si>
  <si>
    <t>CS330731</t>
  </si>
  <si>
    <t>Alex Sander de Oliveira Lopes</t>
  </si>
  <si>
    <t>CS154158</t>
  </si>
  <si>
    <t>Antonio Graciano Thome</t>
  </si>
  <si>
    <t>CS225613</t>
  </si>
  <si>
    <t>Antonio Sergio de Souza Junior</t>
  </si>
  <si>
    <t>CS382600</t>
  </si>
  <si>
    <t>Cleidson Loroza Coimbra</t>
  </si>
  <si>
    <t>CS354595</t>
  </si>
  <si>
    <t>José Henrique Saraiva de Sousa</t>
  </si>
  <si>
    <t>CS228188</t>
  </si>
  <si>
    <t>Clovis Rodrigues da Silva</t>
  </si>
  <si>
    <t>CS341627</t>
  </si>
  <si>
    <t>Caroliny Bonin</t>
  </si>
  <si>
    <t>CS380569</t>
  </si>
  <si>
    <t>Leandro Barboza</t>
  </si>
  <si>
    <t>CS253703</t>
  </si>
  <si>
    <t>Maicon Silva Cabral Weissheimer</t>
  </si>
  <si>
    <t>CS166312</t>
  </si>
  <si>
    <t>Andrea Denize Gurwicz London</t>
  </si>
  <si>
    <t>CS333523</t>
  </si>
  <si>
    <t>Mario Cesar Dias de Oliveira</t>
  </si>
  <si>
    <t>CS297550</t>
  </si>
  <si>
    <t>Murilo Bavaresco Brigatto</t>
  </si>
  <si>
    <t>CS197136</t>
  </si>
  <si>
    <t>Mauricio Silva Castelluci</t>
  </si>
  <si>
    <t>CS356640</t>
  </si>
  <si>
    <t>Renan Luiz da Silva</t>
  </si>
  <si>
    <t>CS312143</t>
  </si>
  <si>
    <t>Josivam Rodrigues Torres</t>
  </si>
  <si>
    <t>CS167235</t>
  </si>
  <si>
    <t>Rafael Henrique Peinado D Amico</t>
  </si>
  <si>
    <t>CS378587</t>
  </si>
  <si>
    <t>Giovanni Lotuffo Brunetto</t>
  </si>
  <si>
    <t>CS355553</t>
  </si>
  <si>
    <t>Nathália Buarque Fernandes</t>
  </si>
  <si>
    <t>CS357603</t>
  </si>
  <si>
    <t>Pedro Leonardo Costa Silva</t>
  </si>
  <si>
    <t>CS289451</t>
  </si>
  <si>
    <t>Thiago Pires dos Santos Rocha</t>
  </si>
  <si>
    <t>CS386033</t>
  </si>
  <si>
    <t>Hirla de Cássia Castro Jaqtinon</t>
  </si>
  <si>
    <t>CS380326</t>
  </si>
  <si>
    <t>Ede de Castro Silva</t>
  </si>
  <si>
    <t>CS317018</t>
  </si>
  <si>
    <t>Thaís Martins Ribeiro</t>
  </si>
  <si>
    <t>CS314860</t>
  </si>
  <si>
    <t>Igor Rafael de Moraes Leitão</t>
  </si>
  <si>
    <t>CS013568</t>
  </si>
  <si>
    <t>Valdir Santana de Oliveira</t>
  </si>
  <si>
    <t>CS319057</t>
  </si>
  <si>
    <t>Leandro Aparecido Medeiros de Oliveira</t>
  </si>
  <si>
    <t>CS337422</t>
  </si>
  <si>
    <t>Izan Marcondes de Souza</t>
  </si>
  <si>
    <t>CS379825</t>
  </si>
  <si>
    <t>Luciano Rocha Lira</t>
  </si>
  <si>
    <t>CS325606</t>
  </si>
  <si>
    <t>João Paulo Vitorio Bianchi</t>
  </si>
  <si>
    <t>CS364434</t>
  </si>
  <si>
    <t>Vanil Frediano Júnior</t>
  </si>
  <si>
    <t>CS279682</t>
  </si>
  <si>
    <t>Luís Henrique Cavicchioli Batagin</t>
  </si>
  <si>
    <t>Coord Integridade</t>
  </si>
  <si>
    <t>CS329956</t>
  </si>
  <si>
    <t>Gabriel Henrique de Souza Amorin</t>
  </si>
  <si>
    <t>CS381345</t>
  </si>
  <si>
    <t>Taciane Cristina Barbosa Rangel</t>
  </si>
  <si>
    <t>CS247648</t>
  </si>
  <si>
    <t>Leandro Brandão Silva</t>
  </si>
  <si>
    <t>CS324377</t>
  </si>
  <si>
    <t>José Cleidenon da Silva</t>
  </si>
  <si>
    <t>CS279312</t>
  </si>
  <si>
    <t>José Roberto do Nascimento</t>
  </si>
  <si>
    <t>CS319417</t>
  </si>
  <si>
    <t>Maycon Costa Barbosa</t>
  </si>
  <si>
    <t>CS288398</t>
  </si>
  <si>
    <t>Maksuel Neves Vailant</t>
  </si>
  <si>
    <t>CS192824</t>
  </si>
  <si>
    <t>Ednaldo Nogueira Da Costa</t>
  </si>
  <si>
    <t>CS379822</t>
  </si>
  <si>
    <t>Rafael Coelho da Silva</t>
  </si>
  <si>
    <t>CS167260</t>
  </si>
  <si>
    <t>Gesse Miranda Santos</t>
  </si>
  <si>
    <t>CS309576</t>
  </si>
  <si>
    <t>Milton Vilhena de Moura Junior</t>
  </si>
  <si>
    <t>CS342510</t>
  </si>
  <si>
    <t>Eduardo Santos Pires</t>
  </si>
  <si>
    <t>CS364983</t>
  </si>
  <si>
    <t>Aldo Rocha Lima</t>
  </si>
  <si>
    <t>CS156076</t>
  </si>
  <si>
    <t>Kleberson Manoel da Silva</t>
  </si>
  <si>
    <t>CS229795</t>
  </si>
  <si>
    <t>Guilherme Spagnolli</t>
  </si>
  <si>
    <t>CS290760</t>
  </si>
  <si>
    <t>José Ricardo da Silva</t>
  </si>
  <si>
    <t>CS166556</t>
  </si>
  <si>
    <t>Renildes Abadia de Oliveira</t>
  </si>
  <si>
    <t>CS379834</t>
  </si>
  <si>
    <t>Beatriz Batista de Oliveira</t>
  </si>
  <si>
    <t>CS382599</t>
  </si>
  <si>
    <t>Manuela Stenner de Moraes Radicchi Rocha</t>
  </si>
  <si>
    <t>CS255938</t>
  </si>
  <si>
    <t>Sidney da Silva Manoel</t>
  </si>
  <si>
    <t>CS364637</t>
  </si>
  <si>
    <t>Maria Luiza Ribeiro da Silva</t>
  </si>
  <si>
    <t>CS167163</t>
  </si>
  <si>
    <t>Diego Dantas de Almeida Azevedo</t>
  </si>
  <si>
    <t>CS364164</t>
  </si>
  <si>
    <t>Alison Fernandes</t>
  </si>
  <si>
    <t>CS383637</t>
  </si>
  <si>
    <t>Marcos Pereira Polenca</t>
  </si>
  <si>
    <t>CS223284</t>
  </si>
  <si>
    <t>Israel Soares</t>
  </si>
  <si>
    <t>CS375455</t>
  </si>
  <si>
    <t>Ana Paula Lino Lepri</t>
  </si>
  <si>
    <t>CS166975</t>
  </si>
  <si>
    <t>Ozeias Paulo Correa</t>
  </si>
  <si>
    <t>CS340061</t>
  </si>
  <si>
    <t>Elida Samara Cruz Silva de Mello</t>
  </si>
  <si>
    <t>CS320435</t>
  </si>
  <si>
    <t>Matheus Ataide de Azevedo</t>
  </si>
  <si>
    <t>CS332707</t>
  </si>
  <si>
    <t>Lucas Ferreira</t>
  </si>
  <si>
    <t>CS326376</t>
  </si>
  <si>
    <t>Eberson Mesquita Veras</t>
  </si>
  <si>
    <t>CS304113</t>
  </si>
  <si>
    <t>Bruno Pires Ferreira</t>
  </si>
  <si>
    <t>CS331354</t>
  </si>
  <si>
    <t>João Carlos Alves Buarque</t>
  </si>
  <si>
    <t>CS356565</t>
  </si>
  <si>
    <t>Gabriel de Oliveira Nascimento</t>
  </si>
  <si>
    <t>CS377646</t>
  </si>
  <si>
    <t>Giovanna Kae Kamimura Marino</t>
  </si>
  <si>
    <t>CS330801</t>
  </si>
  <si>
    <t>Jivanildo Araujo Silva</t>
  </si>
  <si>
    <t>CS192519</t>
  </si>
  <si>
    <t>Marcos Paulo Siqueira Marinho</t>
  </si>
  <si>
    <t>CS385527</t>
  </si>
  <si>
    <t>Lara Regina Ferreira</t>
  </si>
  <si>
    <t>CS364633</t>
  </si>
  <si>
    <t>Wellington Ferreira da Silva Alves</t>
  </si>
  <si>
    <t>CS373502</t>
  </si>
  <si>
    <t>Daniel Teixeira de Almeida Damas</t>
  </si>
  <si>
    <t>CS266004</t>
  </si>
  <si>
    <t>Iuri Roberto de Paula</t>
  </si>
  <si>
    <t>CS367720</t>
  </si>
  <si>
    <t>Natasha Dourado de Souza</t>
  </si>
  <si>
    <t>CS254386</t>
  </si>
  <si>
    <t>Wilian da Silva Pardinho</t>
  </si>
  <si>
    <t>CS153841</t>
  </si>
  <si>
    <t>CS330111</t>
  </si>
  <si>
    <t>Tharles Medeiros Trajano</t>
  </si>
  <si>
    <t>CS378475</t>
  </si>
  <si>
    <t>Johnny de Jesus Santos</t>
  </si>
  <si>
    <t>CS381486</t>
  </si>
  <si>
    <t>Rhana Silva Viana</t>
  </si>
  <si>
    <t>CS333408</t>
  </si>
  <si>
    <t>Sebastiao Oliveira da Silva</t>
  </si>
  <si>
    <t>CS374789</t>
  </si>
  <si>
    <t>Mateus Bertolani Biondani Nunes</t>
  </si>
  <si>
    <t>CS322331</t>
  </si>
  <si>
    <t>Marcos Suel Salustiano Firmino</t>
  </si>
  <si>
    <t>CS154439</t>
  </si>
  <si>
    <t>Flavio Jose Balsan</t>
  </si>
  <si>
    <t>Especialista Operações Etanol III</t>
  </si>
  <si>
    <t>CS304559</t>
  </si>
  <si>
    <t>Paulo Sergio Cruz</t>
  </si>
  <si>
    <t>CS332732</t>
  </si>
  <si>
    <t>Paulo Ricardo dos Santos Silva</t>
  </si>
  <si>
    <t>CS320436</t>
  </si>
  <si>
    <t>Patricio dos Santos Graça</t>
  </si>
  <si>
    <t>CS316358</t>
  </si>
  <si>
    <t>Andre Augusto Scheneider Teodoro</t>
  </si>
  <si>
    <t>CS356233</t>
  </si>
  <si>
    <t>Philipe Stefâny Medeiros de Andrade</t>
  </si>
  <si>
    <t>CS382538</t>
  </si>
  <si>
    <t>Marcio Almeida de Azevedo</t>
  </si>
  <si>
    <t>CS342759</t>
  </si>
  <si>
    <t>Gabriel de Jesus Silva</t>
  </si>
  <si>
    <t>CS282573</t>
  </si>
  <si>
    <t>Ilgner Silva Riego</t>
  </si>
  <si>
    <t>CS282529</t>
  </si>
  <si>
    <t>Isaac Mendes da Silva</t>
  </si>
  <si>
    <t>CS329464</t>
  </si>
  <si>
    <t>Claudemir Buchivieser Junior</t>
  </si>
  <si>
    <t>CS166600</t>
  </si>
  <si>
    <t>Moacir Marchi Junior</t>
  </si>
  <si>
    <t>Gerente Operações Etanol</t>
  </si>
  <si>
    <t>CS271655</t>
  </si>
  <si>
    <t>Jose Leandro Brito da Silva</t>
  </si>
  <si>
    <t>CS167322</t>
  </si>
  <si>
    <t>Cesario Alves de Azevedo</t>
  </si>
  <si>
    <t>CS188851</t>
  </si>
  <si>
    <t>Luis Fernando da Costa Lopes</t>
  </si>
  <si>
    <t>CS294019</t>
  </si>
  <si>
    <t>Douglas Fernando dos Santos</t>
  </si>
  <si>
    <t>CS280822</t>
  </si>
  <si>
    <t>CS342971</t>
  </si>
  <si>
    <t>Washington Luiz da Cruz</t>
  </si>
  <si>
    <t>CS379090</t>
  </si>
  <si>
    <t>Alicia de Cassia Dos Anjos</t>
  </si>
  <si>
    <t>CS342640</t>
  </si>
  <si>
    <t>Luiz Antonio de Lima</t>
  </si>
  <si>
    <t>CS355240</t>
  </si>
  <si>
    <t>Bruno Vasselai Soares Mendes</t>
  </si>
  <si>
    <t>CS356004</t>
  </si>
  <si>
    <t>Marcos Maia da Silva</t>
  </si>
  <si>
    <t>CS371814</t>
  </si>
  <si>
    <t>Alexia Muniz do Nascimento</t>
  </si>
  <si>
    <t>CS330622</t>
  </si>
  <si>
    <t>Kayo Ferreira Gomes</t>
  </si>
  <si>
    <t>CS385248</t>
  </si>
  <si>
    <t>Mateus Henrique de Oliveira da Silva</t>
  </si>
  <si>
    <t>CS385113</t>
  </si>
  <si>
    <t>Giovana Superti Maia</t>
  </si>
  <si>
    <t>CS166571</t>
  </si>
  <si>
    <t>Carlos Alexandre da Silva</t>
  </si>
  <si>
    <t>CS167158</t>
  </si>
  <si>
    <t>Gilson Ramos Gama</t>
  </si>
  <si>
    <t>CS377061</t>
  </si>
  <si>
    <t>Anne Caroliny Rodrigues Durães</t>
  </si>
  <si>
    <t>CS241662</t>
  </si>
  <si>
    <t>Lucas de Almeida Miranda</t>
  </si>
  <si>
    <t>CS380013</t>
  </si>
  <si>
    <t>Tyarles Davila Fraga</t>
  </si>
  <si>
    <t>CS230239</t>
  </si>
  <si>
    <t>André Ferreira Oliveira</t>
  </si>
  <si>
    <t>CS245806</t>
  </si>
  <si>
    <t>Luan Januário Rosa de Souza</t>
  </si>
  <si>
    <t>CS308089</t>
  </si>
  <si>
    <t>Fabiano Moura da Silva</t>
  </si>
  <si>
    <t>CS166997</t>
  </si>
  <si>
    <t>Jose Paulo de Melo</t>
  </si>
  <si>
    <t>CS364985</t>
  </si>
  <si>
    <t>Jhon Lenon Do Carmo Bentes</t>
  </si>
  <si>
    <t>CS306306</t>
  </si>
  <si>
    <t>Arlei Martinez Ricoldi</t>
  </si>
  <si>
    <t>CS255140</t>
  </si>
  <si>
    <t>Genair Mineiro de Araújo</t>
  </si>
  <si>
    <t>CS198084</t>
  </si>
  <si>
    <t>Leandro da Silva Galvão</t>
  </si>
  <si>
    <t>CS292779</t>
  </si>
  <si>
    <t>Mateus William Machado Ferraz</t>
  </si>
  <si>
    <t>CS254578</t>
  </si>
  <si>
    <t>Marcos Vinicius Pereira Lustosa</t>
  </si>
  <si>
    <t>CS339687</t>
  </si>
  <si>
    <t>Regiane de Jesus Sousa</t>
  </si>
  <si>
    <t>CS376351</t>
  </si>
  <si>
    <t>Edicarlo Hilario Trentin</t>
  </si>
  <si>
    <t>CS293038</t>
  </si>
  <si>
    <t>Lidio Carvalho Silva</t>
  </si>
  <si>
    <t>CS332468</t>
  </si>
  <si>
    <t>João Glauber dos Santos Nogueira</t>
  </si>
  <si>
    <t>CS325363</t>
  </si>
  <si>
    <t>Jadson de Vasconcelos Vicente</t>
  </si>
  <si>
    <t>CS374977</t>
  </si>
  <si>
    <t>Gustavo da Silva Dias</t>
  </si>
  <si>
    <t>CS329697</t>
  </si>
  <si>
    <t>Wesley Silva da Costa</t>
  </si>
  <si>
    <t>CS166025</t>
  </si>
  <si>
    <t>Jadir Da Silva Nunes</t>
  </si>
  <si>
    <t>CS382607</t>
  </si>
  <si>
    <t>Elcio Malcher Dias Junior</t>
  </si>
  <si>
    <t>CS355681</t>
  </si>
  <si>
    <t>Maria Eduarda Xavier</t>
  </si>
  <si>
    <t>CS354771</t>
  </si>
  <si>
    <t>Leonardo Henrique Santana de Brito</t>
  </si>
  <si>
    <t>CS333224</t>
  </si>
  <si>
    <t>Lucas Carlos Pinto</t>
  </si>
  <si>
    <t>CS371835</t>
  </si>
  <si>
    <t>Rosenildo de Argolo dos Santos</t>
  </si>
  <si>
    <t>CS303175</t>
  </si>
  <si>
    <t>Augusto Finotti</t>
  </si>
  <si>
    <t>CS302474</t>
  </si>
  <si>
    <t>Aldecy Gonçalves Viana</t>
  </si>
  <si>
    <t>CS355298</t>
  </si>
  <si>
    <t>Rita Samara Santos da Silva</t>
  </si>
  <si>
    <t>CS280982</t>
  </si>
  <si>
    <t>Klediomar Gonçalves da Cruz</t>
  </si>
  <si>
    <t>CS235905</t>
  </si>
  <si>
    <t>Gerson Santos do Nascimento</t>
  </si>
  <si>
    <t>CS165911</t>
  </si>
  <si>
    <t>Cristiano de Paula Netto</t>
  </si>
  <si>
    <t>CS254642</t>
  </si>
  <si>
    <t>Raphael Ezequiel Dias dos Santos</t>
  </si>
  <si>
    <t>CS318340</t>
  </si>
  <si>
    <t>Wederson Vaz Teixeira</t>
  </si>
  <si>
    <t>CS377653</t>
  </si>
  <si>
    <t>Felipe Orsi</t>
  </si>
  <si>
    <t>CS357418</t>
  </si>
  <si>
    <t>Carlos Vinícius da Silva</t>
  </si>
  <si>
    <t>CS331069</t>
  </si>
  <si>
    <t>Elessandra Pereira Dias</t>
  </si>
  <si>
    <t>CS357366</t>
  </si>
  <si>
    <t>Melissa Rebeca Mello Pessoa</t>
  </si>
  <si>
    <t>CS331918</t>
  </si>
  <si>
    <t>Victor Huggo de Oliveira Benedicto</t>
  </si>
  <si>
    <t>CS228146</t>
  </si>
  <si>
    <t>Raphael da Silva Leite</t>
  </si>
  <si>
    <t>CS192017</t>
  </si>
  <si>
    <t>Pedro de Carvalho Botelho</t>
  </si>
  <si>
    <t>CS354784</t>
  </si>
  <si>
    <t>Luísa Alberti</t>
  </si>
  <si>
    <t>CS375763</t>
  </si>
  <si>
    <t>Vinícius Santos Ramos</t>
  </si>
  <si>
    <t>CS376438</t>
  </si>
  <si>
    <t>Adão de Barros Ferreira</t>
  </si>
  <si>
    <t>CS382255</t>
  </si>
  <si>
    <t>Geovane Alves Lopes Montelo</t>
  </si>
  <si>
    <t>CS375400</t>
  </si>
  <si>
    <t>Débora Couto Costa</t>
  </si>
  <si>
    <t>CS315434</t>
  </si>
  <si>
    <t>Davi Brito de Lima</t>
  </si>
  <si>
    <t>CS381565</t>
  </si>
  <si>
    <t>Elson Luiz Lopes</t>
  </si>
  <si>
    <t>CS376388</t>
  </si>
  <si>
    <t>Leila da Rocha Silva</t>
  </si>
  <si>
    <t>CS003062</t>
  </si>
  <si>
    <t>Everton Henrique Secculo</t>
  </si>
  <si>
    <t>CS380974</t>
  </si>
  <si>
    <t>Diego Alves de Souza</t>
  </si>
  <si>
    <t>CS333787</t>
  </si>
  <si>
    <t>Adalton da Silva Marques</t>
  </si>
  <si>
    <t>CS166789</t>
  </si>
  <si>
    <t>Dilberg da Silva Alves</t>
  </si>
  <si>
    <t>CS332426</t>
  </si>
  <si>
    <t>Ricardo Bettiol</t>
  </si>
  <si>
    <t>CS197723</t>
  </si>
  <si>
    <t>Andreia Cunico</t>
  </si>
  <si>
    <t>CS254877</t>
  </si>
  <si>
    <t>Thais Santos de Oliveira Gomes</t>
  </si>
  <si>
    <t>CS355587</t>
  </si>
  <si>
    <t>Gabriel costa cezar de lima</t>
  </si>
  <si>
    <t>CS339858</t>
  </si>
  <si>
    <t>Gleidson do Vale Aleixo</t>
  </si>
  <si>
    <t>CS166864</t>
  </si>
  <si>
    <t>Jonatan Rodrigo da Silva Mauro</t>
  </si>
  <si>
    <t>CS328945</t>
  </si>
  <si>
    <t>Leonardo Elias Rodrigues</t>
  </si>
  <si>
    <t>CS380970</t>
  </si>
  <si>
    <t>Vinicius Siqueira Martins</t>
  </si>
  <si>
    <t>CS331698</t>
  </si>
  <si>
    <t>Daniel Farias Santiago Gomes</t>
  </si>
  <si>
    <t>CS342815</t>
  </si>
  <si>
    <t>José Herculano Cavalcante Barreto</t>
  </si>
  <si>
    <t>CS332024</t>
  </si>
  <si>
    <t>Francisco Walter dos Santos Soares</t>
  </si>
  <si>
    <t>CS167160</t>
  </si>
  <si>
    <t>Luiz Paulo Peres da Costa</t>
  </si>
  <si>
    <t>CS288785</t>
  </si>
  <si>
    <t>Wagner Nunes do Amaral</t>
  </si>
  <si>
    <t>CS339859</t>
  </si>
  <si>
    <t>Fernanda de Nazare Brabo Miranda</t>
  </si>
  <si>
    <t>CS375456</t>
  </si>
  <si>
    <t>Fabricio Rodrigues de Cordova Macedo</t>
  </si>
  <si>
    <t>CS381000</t>
  </si>
  <si>
    <t>José Edinilson Pereira de Souza</t>
  </si>
  <si>
    <t>CS356627</t>
  </si>
  <si>
    <t>José Erisvaldo Menezes dos Santos</t>
  </si>
  <si>
    <t>CS381084</t>
  </si>
  <si>
    <t>Luis Guilherme Ferreira Leme</t>
  </si>
  <si>
    <t>CS384721</t>
  </si>
  <si>
    <t>João Paulo Pedroso</t>
  </si>
  <si>
    <t>CS381764</t>
  </si>
  <si>
    <t>Josilene Rocha Lima</t>
  </si>
  <si>
    <t>CS290640</t>
  </si>
  <si>
    <t>Aluizio Augusto Ferreira do Nascimento</t>
  </si>
  <si>
    <t>CS188444</t>
  </si>
  <si>
    <t>Lucas Fábio Franco de Camargo</t>
  </si>
  <si>
    <t>Coordenador Operações de Etanol</t>
  </si>
  <si>
    <t>CS281151</t>
  </si>
  <si>
    <t>Anderson Dantas de Araújo</t>
  </si>
  <si>
    <t>CS384641</t>
  </si>
  <si>
    <t>Brenda Gerliane Martins de Carvalho</t>
  </si>
  <si>
    <t>CS153848</t>
  </si>
  <si>
    <t>CS315072</t>
  </si>
  <si>
    <t>José Leandro Pena Brasil</t>
  </si>
  <si>
    <t>CS354952</t>
  </si>
  <si>
    <t>Raphael Eduardo Piccinin</t>
  </si>
  <si>
    <t>Técnico Segurança do Trabalho Jr</t>
  </si>
  <si>
    <t>CS329130</t>
  </si>
  <si>
    <t>Silmara Gonçalves Moreira</t>
  </si>
  <si>
    <t>CS337421</t>
  </si>
  <si>
    <t>Kelvin Felix Rezende de Lima</t>
  </si>
  <si>
    <t>CS332873</t>
  </si>
  <si>
    <t>Isaque Oliveira da Silva</t>
  </si>
  <si>
    <t>CS334056</t>
  </si>
  <si>
    <t>Érica Mayumi Kawatsu</t>
  </si>
  <si>
    <t>CS376363</t>
  </si>
  <si>
    <t>Jose Carlos Ferreira Lau</t>
  </si>
  <si>
    <t>CS166451</t>
  </si>
  <si>
    <t>Manoel Rodrigues Ramos</t>
  </si>
  <si>
    <t>CS340379</t>
  </si>
  <si>
    <t>João Cesar Xavier Boldorini</t>
  </si>
  <si>
    <t>CS337915</t>
  </si>
  <si>
    <t>Daniel Garrido de Lima</t>
  </si>
  <si>
    <t>CS380977</t>
  </si>
  <si>
    <t>Fabio Pereira Soares</t>
  </si>
  <si>
    <t>CS166390</t>
  </si>
  <si>
    <t>Jorge Luiz Franca Rego</t>
  </si>
  <si>
    <t>CS339560</t>
  </si>
  <si>
    <t>Felipe de Lima Brito</t>
  </si>
  <si>
    <t>CS373541</t>
  </si>
  <si>
    <t>Agassis Rodrigues de Oliveira</t>
  </si>
  <si>
    <t>CS355247</t>
  </si>
  <si>
    <t>Évelin da Silva Félix</t>
  </si>
  <si>
    <t>CS202256</t>
  </si>
  <si>
    <t>Jeverson Emmanuel Alves</t>
  </si>
  <si>
    <t>CS317298</t>
  </si>
  <si>
    <t>Breno Chuber de Jesus Brabo</t>
  </si>
  <si>
    <t>CS282930</t>
  </si>
  <si>
    <t>Marco Hugo Silva Santos</t>
  </si>
  <si>
    <t>CS373263</t>
  </si>
  <si>
    <t>Domingos Santos de Aquino</t>
  </si>
  <si>
    <t>CS316319</t>
  </si>
  <si>
    <t>Luís Ferreira Alves</t>
  </si>
  <si>
    <t>CS382361</t>
  </si>
  <si>
    <t>Romerson Jose Malaquias de Carvalho</t>
  </si>
  <si>
    <t>CS339460</t>
  </si>
  <si>
    <t>Antonio Benício da Silva Filho</t>
  </si>
  <si>
    <t>CS328132</t>
  </si>
  <si>
    <t>Taysa Regina de Macedo Funez</t>
  </si>
  <si>
    <t>CS382960</t>
  </si>
  <si>
    <t>Caroline Gerei Fernandes</t>
  </si>
  <si>
    <t>Analista Performance III</t>
  </si>
  <si>
    <t>CS255309</t>
  </si>
  <si>
    <t>Jefferson de Oliveira Silva</t>
  </si>
  <si>
    <t>CS246014</t>
  </si>
  <si>
    <t>Adriano de Santana Candido</t>
  </si>
  <si>
    <t>CS381261</t>
  </si>
  <si>
    <t>Felipe Diego Silva Abdias</t>
  </si>
  <si>
    <t>CS340193</t>
  </si>
  <si>
    <t>Wallace Sousa Martins</t>
  </si>
  <si>
    <t>CS356692</t>
  </si>
  <si>
    <t>Jussani Antunes de Lima</t>
  </si>
  <si>
    <t>CS166104</t>
  </si>
  <si>
    <t>Rogerio Falavinha</t>
  </si>
  <si>
    <t>CS384675</t>
  </si>
  <si>
    <t>Murilo Henrique Delmondes de Araujo</t>
  </si>
  <si>
    <t>CS245575</t>
  </si>
  <si>
    <t>Francisco das Chagas Souza de Jesus</t>
  </si>
  <si>
    <t>CS166064</t>
  </si>
  <si>
    <t>Kleber Silva Santos</t>
  </si>
  <si>
    <t>CS338575</t>
  </si>
  <si>
    <t>Donizete Neves da Costa</t>
  </si>
  <si>
    <t>CS375768</t>
  </si>
  <si>
    <t>Juliano Araujo da Silva</t>
  </si>
  <si>
    <t>CS373642</t>
  </si>
  <si>
    <t>Daniel Cristiano Gabriel</t>
  </si>
  <si>
    <t>CS380333</t>
  </si>
  <si>
    <t>Luiz Rosário Mota Dos Santos</t>
  </si>
  <si>
    <t>CS342087</t>
  </si>
  <si>
    <t>Andréia Lindsey Da Silva</t>
  </si>
  <si>
    <t>CS357053</t>
  </si>
  <si>
    <t>Leandro dos Santos Joventino</t>
  </si>
  <si>
    <t>CS330280</t>
  </si>
  <si>
    <t>Alaine Muriele da Silva Paixão</t>
  </si>
  <si>
    <t>CS288786</t>
  </si>
  <si>
    <t>Erike Luiz da Silva Machado</t>
  </si>
  <si>
    <t>CS313631</t>
  </si>
  <si>
    <t>Marcelo Matheus Santos Rodrigues Alves</t>
  </si>
  <si>
    <t>CS375588</t>
  </si>
  <si>
    <t>Erlani Valéria de Assis</t>
  </si>
  <si>
    <t>CS373537</t>
  </si>
  <si>
    <t>Marciano Oliveira dos Santos</t>
  </si>
  <si>
    <t>CS212026</t>
  </si>
  <si>
    <t>Raimundo Nonato Vilar Teixeira</t>
  </si>
  <si>
    <t>CS254851</t>
  </si>
  <si>
    <t>Gabriel Ferreira Camboim</t>
  </si>
  <si>
    <t>CS363871</t>
  </si>
  <si>
    <t>Fabiano Lima Domingues</t>
  </si>
  <si>
    <t>Eletromecânico III</t>
  </si>
  <si>
    <t>CS188213</t>
  </si>
  <si>
    <t>CS313798</t>
  </si>
  <si>
    <t>Frederico Pietrobon Rodrigues</t>
  </si>
  <si>
    <t>CS273650</t>
  </si>
  <si>
    <t>Marcos Tulio Linhares Santos</t>
  </si>
  <si>
    <t>CS166142</t>
  </si>
  <si>
    <t>Francisco Targino Da Silva</t>
  </si>
  <si>
    <t>CS322320</t>
  </si>
  <si>
    <t>Alex Vinícius Rezende do Carmo</t>
  </si>
  <si>
    <t>CS374063</t>
  </si>
  <si>
    <t>Rafael Aguiar Serrano</t>
  </si>
  <si>
    <t>CS356212</t>
  </si>
  <si>
    <t>Jose Edinaldo da Silva</t>
  </si>
  <si>
    <t>CS253848</t>
  </si>
  <si>
    <t>Hélio André Furtado da Serra</t>
  </si>
  <si>
    <t>CS383544</t>
  </si>
  <si>
    <t>Willian da Silva Carvalho</t>
  </si>
  <si>
    <t>CS379998</t>
  </si>
  <si>
    <t>Jorge Lemes Alves Junior</t>
  </si>
  <si>
    <t>CS281111</t>
  </si>
  <si>
    <t>Antonio Mabson Soares Severo</t>
  </si>
  <si>
    <t>CS385849</t>
  </si>
  <si>
    <t>Lucas Azevedo Silva</t>
  </si>
  <si>
    <t>CS363527</t>
  </si>
  <si>
    <t>Hairon Tomaz de Souza</t>
  </si>
  <si>
    <t>CS341595</t>
  </si>
  <si>
    <t>Fernando Fonseca de Oliveira</t>
  </si>
  <si>
    <t>CS166156</t>
  </si>
  <si>
    <t>Eduardo dos Santos Abrantes</t>
  </si>
  <si>
    <t>CS332430</t>
  </si>
  <si>
    <t>Leandro Machado</t>
  </si>
  <si>
    <t>CS328947</t>
  </si>
  <si>
    <t>Roneson Coêlho Rêgo</t>
  </si>
  <si>
    <t>CS356557</t>
  </si>
  <si>
    <t>Davi Cabral Marques</t>
  </si>
  <si>
    <t>CS357877</t>
  </si>
  <si>
    <t>Wagner Silva Atanasio</t>
  </si>
  <si>
    <t>CS302499</t>
  </si>
  <si>
    <t>Felipe dos Santos Konaszewski</t>
  </si>
  <si>
    <t>CS339213</t>
  </si>
  <si>
    <t>Athos Figueiredo Barbosa</t>
  </si>
  <si>
    <t>CS333788</t>
  </si>
  <si>
    <t>Jarcon Cavalcante Bezerra</t>
  </si>
  <si>
    <t>CS211834</t>
  </si>
  <si>
    <t>Bruno Brancaglione</t>
  </si>
  <si>
    <t>CS383642</t>
  </si>
  <si>
    <t>Vander Junio Alves de Paula</t>
  </si>
  <si>
    <t>CS190387</t>
  </si>
  <si>
    <t>Felipe da Silva Grillo</t>
  </si>
  <si>
    <t>CS382308</t>
  </si>
  <si>
    <t>Eleonan Emerenciano</t>
  </si>
  <si>
    <t>CS380853</t>
  </si>
  <si>
    <t>Jonatan Nardon Ferreira</t>
  </si>
  <si>
    <t>CS372149</t>
  </si>
  <si>
    <t>Diego Dorneles Fontoura</t>
  </si>
  <si>
    <t>CS342495</t>
  </si>
  <si>
    <t>Alef de Lima Barbosa</t>
  </si>
  <si>
    <t>CS343267</t>
  </si>
  <si>
    <t>Felipe da Cunha Vilches</t>
  </si>
  <si>
    <t>CS363878</t>
  </si>
  <si>
    <t>Carlos Antônio Rocha Silva</t>
  </si>
  <si>
    <t>CS324115</t>
  </si>
  <si>
    <t>Janilton Trindade dos Santos</t>
  </si>
  <si>
    <t>CS372193</t>
  </si>
  <si>
    <t>Evandro Ferreira dos Santos</t>
  </si>
  <si>
    <t>CS354865</t>
  </si>
  <si>
    <t>Edvaldo Fernandes de Sousa</t>
  </si>
  <si>
    <t>CS336845</t>
  </si>
  <si>
    <t>Esdras Mota Santos</t>
  </si>
  <si>
    <t>CS373542</t>
  </si>
  <si>
    <t>João Bosco Rosa da Silva</t>
  </si>
  <si>
    <t>CS337641</t>
  </si>
  <si>
    <t>João Marcos dos Santos Damacena</t>
  </si>
  <si>
    <t>CS375701</t>
  </si>
  <si>
    <t>Fabio Augusto Gabrielli</t>
  </si>
  <si>
    <t>CS373253</t>
  </si>
  <si>
    <t>Cristiano Pardim dos Santos</t>
  </si>
  <si>
    <t>CS155548</t>
  </si>
  <si>
    <t>Edi Carlos Straube Domingues</t>
  </si>
  <si>
    <t>CS383772</t>
  </si>
  <si>
    <t>Mariana Weffort Bertini Guidi</t>
  </si>
  <si>
    <t>Espec Projetos Inovação Operacional</t>
  </si>
  <si>
    <t>CS165817</t>
  </si>
  <si>
    <t>Tarcisio Eustaquio Bento Magalhaes</t>
  </si>
  <si>
    <t>CS332064</t>
  </si>
  <si>
    <t>Rinomar Ribeiro de Aviz</t>
  </si>
  <si>
    <t>CS356881</t>
  </si>
  <si>
    <t>Isabelle Mirella Tedesco</t>
  </si>
  <si>
    <t>CS380318</t>
  </si>
  <si>
    <t>Vanderlei Costa Dos Santos</t>
  </si>
  <si>
    <t>CS375183</t>
  </si>
  <si>
    <t>Jocélia Gonçalves Rangel</t>
  </si>
  <si>
    <t>CS371407</t>
  </si>
  <si>
    <t>Wilsomar Inacio da Costa Junior</t>
  </si>
  <si>
    <t>CS373764</t>
  </si>
  <si>
    <t>Daniel de Melo Figueira</t>
  </si>
  <si>
    <t>CS373509</t>
  </si>
  <si>
    <t>William Santana de Souza</t>
  </si>
  <si>
    <t>CS305403</t>
  </si>
  <si>
    <t>Douglas Júnio Silva</t>
  </si>
  <si>
    <t>CS367233</t>
  </si>
  <si>
    <t>Diego Martins Lopes</t>
  </si>
  <si>
    <t>CS325366</t>
  </si>
  <si>
    <t>Emanuel Júnior Salvinski</t>
  </si>
  <si>
    <t>CS379396</t>
  </si>
  <si>
    <t>Alcilene Lopes Firmino da Silva</t>
  </si>
  <si>
    <t>CS318185</t>
  </si>
  <si>
    <t>Samuel Buglini Casarin</t>
  </si>
  <si>
    <t>CS314905</t>
  </si>
  <si>
    <t>Adailton Antonio da Silva Santana</t>
  </si>
  <si>
    <t>CS375762</t>
  </si>
  <si>
    <t>Samuel Corbelli e Silva</t>
  </si>
  <si>
    <t>CS379191</t>
  </si>
  <si>
    <t>Gabriel Rabelo Bogea</t>
  </si>
  <si>
    <t>CS330878</t>
  </si>
  <si>
    <t>Matheus Cesar Aguiar da Costa</t>
  </si>
  <si>
    <t>CS166383</t>
  </si>
  <si>
    <t>Joao Lourenco Dos Santos</t>
  </si>
  <si>
    <t>CS331605</t>
  </si>
  <si>
    <t>Ivone Fernandes Rodrigues</t>
  </si>
  <si>
    <t>CS380568</t>
  </si>
  <si>
    <t>Lucas Santana Pinheiro Dos Santos</t>
  </si>
  <si>
    <t>CS376445</t>
  </si>
  <si>
    <t>Reginaldo Arruda Brito</t>
  </si>
  <si>
    <t>CS166501</t>
  </si>
  <si>
    <t>Paulo Sostenes Da Silva Prado</t>
  </si>
  <si>
    <t>CS379386</t>
  </si>
  <si>
    <t>Marcos Vinícius Alves Lima</t>
  </si>
  <si>
    <t>CS340959</t>
  </si>
  <si>
    <t>Leonardo Antonio Chaves Pereira</t>
  </si>
  <si>
    <t>CS339722</t>
  </si>
  <si>
    <t>Carlos Eduardo Rodrigues da Silva</t>
  </si>
  <si>
    <t>CS383052</t>
  </si>
  <si>
    <t>Paulo Renato Machado Rodrigues</t>
  </si>
  <si>
    <t>CS355090</t>
  </si>
  <si>
    <t>Sidinei de Oliveira</t>
  </si>
  <si>
    <t>CS330937</t>
  </si>
  <si>
    <t>Valdir Sebastião Carvalho Neto</t>
  </si>
  <si>
    <t>CS381490</t>
  </si>
  <si>
    <t>Ronaldo Aparecido Mariano Junior</t>
  </si>
  <si>
    <t>CS383614</t>
  </si>
  <si>
    <t>Laryssa Gloria Silva</t>
  </si>
  <si>
    <t>CS356626</t>
  </si>
  <si>
    <t>Jonas Bezerra Marinho</t>
  </si>
  <si>
    <t>CS332016</t>
  </si>
  <si>
    <t>Werdeson Da Silva Costa</t>
  </si>
  <si>
    <t>CS357667</t>
  </si>
  <si>
    <t>Edley Ilson Leite Lima</t>
  </si>
  <si>
    <t>CS337165</t>
  </si>
  <si>
    <t>Sandiogo de Oliveira Gonçalves</t>
  </si>
  <si>
    <t>CS166190</t>
  </si>
  <si>
    <t>Jose Sebastiao Moreira</t>
  </si>
  <si>
    <t>CS333682</t>
  </si>
  <si>
    <t>Edimara Colares da Silva</t>
  </si>
  <si>
    <t>CS354928</t>
  </si>
  <si>
    <t>Everton Alves dos Santos</t>
  </si>
  <si>
    <t>CS342274</t>
  </si>
  <si>
    <t>Guilherme da Luz Weber</t>
  </si>
  <si>
    <t>CS376545</t>
  </si>
  <si>
    <t>Sergio Alejandro Aranibar Claros</t>
  </si>
  <si>
    <t>CS342428</t>
  </si>
  <si>
    <t>Ana Carolina da Silva Oliveira</t>
  </si>
  <si>
    <t>CS338711</t>
  </si>
  <si>
    <t>Rubens Pereira das Neves</t>
  </si>
  <si>
    <t>CS166393</t>
  </si>
  <si>
    <t>Joaquim Baldo</t>
  </si>
  <si>
    <t>CS366176</t>
  </si>
  <si>
    <t>João Victor Castro de Azevedo</t>
  </si>
  <si>
    <t>CS356707</t>
  </si>
  <si>
    <t>Geraldo Policarpo Chaves Júnior</t>
  </si>
  <si>
    <t>CS354870</t>
  </si>
  <si>
    <t>Davi Afonso da Silva</t>
  </si>
  <si>
    <t>CS166557</t>
  </si>
  <si>
    <t>Luciana do Carmo Silva</t>
  </si>
  <si>
    <t>CS363751</t>
  </si>
  <si>
    <t>Vitor Amado de Oliveira Bobel</t>
  </si>
  <si>
    <t>CS376359</t>
  </si>
  <si>
    <t>Carlos Eduardo Marinho</t>
  </si>
  <si>
    <t>Eletricista Sr</t>
  </si>
  <si>
    <t>CS342937</t>
  </si>
  <si>
    <t>Igor Brandon Mendes da Costa</t>
  </si>
  <si>
    <t>CS210463</t>
  </si>
  <si>
    <t>Fabio William Benson</t>
  </si>
  <si>
    <t>CS378950</t>
  </si>
  <si>
    <t>Arnaldo Sousa Costa</t>
  </si>
  <si>
    <t>CS373787</t>
  </si>
  <si>
    <t>Fabio Figueredo</t>
  </si>
  <si>
    <t>CS385504</t>
  </si>
  <si>
    <t>Kelvy da Silva Oliveira</t>
  </si>
  <si>
    <t>CS376364</t>
  </si>
  <si>
    <t>Kleber da Silva Jose</t>
  </si>
  <si>
    <t>CS383872</t>
  </si>
  <si>
    <t>Catarina Claudino Fernandes de Oliveira</t>
  </si>
  <si>
    <t>CS374543</t>
  </si>
  <si>
    <t>Katia de Souza Gomes</t>
  </si>
  <si>
    <t>CS168599</t>
  </si>
  <si>
    <t>Celso Ricardo Dias de Magalhaes</t>
  </si>
  <si>
    <t>CS333404</t>
  </si>
  <si>
    <t>Joelson Cardoso Lima</t>
  </si>
  <si>
    <t>CS328297</t>
  </si>
  <si>
    <t>Herbeth Glayson Ferreira Bessa</t>
  </si>
  <si>
    <t>CS153565</t>
  </si>
  <si>
    <t>Roberto Anestor Santos</t>
  </si>
  <si>
    <t>CS166202</t>
  </si>
  <si>
    <t>Francisco Caxias de Melo Neto</t>
  </si>
  <si>
    <t>CS384702</t>
  </si>
  <si>
    <t>Sarah Dantas Dias Rosa</t>
  </si>
  <si>
    <t>CS374779</t>
  </si>
  <si>
    <t>Higor Torres de Souza</t>
  </si>
  <si>
    <t>CS382999</t>
  </si>
  <si>
    <t>Thaís Sales Santana</t>
  </si>
  <si>
    <t>CS153545</t>
  </si>
  <si>
    <t>Luiz Mario Sales de Souza</t>
  </si>
  <si>
    <t>CS369779</t>
  </si>
  <si>
    <t>Isaac dos Santos</t>
  </si>
  <si>
    <t>CS355236</t>
  </si>
  <si>
    <t>João Nacir Piontek</t>
  </si>
  <si>
    <t>CS354934</t>
  </si>
  <si>
    <t>Dionatam Oliveira da Conceição</t>
  </si>
  <si>
    <t>CS168601</t>
  </si>
  <si>
    <t>Lucio Rosette Zabeu</t>
  </si>
  <si>
    <t>CS376377</t>
  </si>
  <si>
    <t>Solimar Pereira</t>
  </si>
  <si>
    <t>CS377060</t>
  </si>
  <si>
    <t>Pedro Antonio Lorencini da Silva</t>
  </si>
  <si>
    <t>CS332153</t>
  </si>
  <si>
    <t>Marlon Queiroz Costa</t>
  </si>
  <si>
    <t>CS168602</t>
  </si>
  <si>
    <t>Paulo Antonio dos Santos</t>
  </si>
  <si>
    <t>CS372218</t>
  </si>
  <si>
    <t>Marcel de Moraes Santos</t>
  </si>
  <si>
    <t>CS373788</t>
  </si>
  <si>
    <t>Ednaldo Rodrigues da  Silva Junior</t>
  </si>
  <si>
    <t>CS153707</t>
  </si>
  <si>
    <t>Eliseu Abilio</t>
  </si>
  <si>
    <t>CS383881</t>
  </si>
  <si>
    <t>Kamilla Rayanne Patricio Pereira</t>
  </si>
  <si>
    <t>CS385244</t>
  </si>
  <si>
    <t>Kauany da Silva Morais</t>
  </si>
  <si>
    <t>CS355238</t>
  </si>
  <si>
    <t>José de Morais Dias</t>
  </si>
  <si>
    <t>CS373797</t>
  </si>
  <si>
    <t>Rai de Almeida de Santana</t>
  </si>
  <si>
    <t>CS385954</t>
  </si>
  <si>
    <t>Fernando Campos Araujo Junior</t>
  </si>
  <si>
    <t>CS356554</t>
  </si>
  <si>
    <t>Alexandre de Almeida Nery</t>
  </si>
  <si>
    <t>CS384670</t>
  </si>
  <si>
    <t>Lucas Pereira de Jesus</t>
  </si>
  <si>
    <t>CS153650</t>
  </si>
  <si>
    <t>Luiz Guglielmo Balduino E Vasconcelos</t>
  </si>
  <si>
    <t>CS355084</t>
  </si>
  <si>
    <t>Elcio Ramos de Camargo</t>
  </si>
  <si>
    <t>CS355086</t>
  </si>
  <si>
    <t>Diego Moreira de Andrade</t>
  </si>
  <si>
    <t>CS382143</t>
  </si>
  <si>
    <t>Pedro Junior Goulart</t>
  </si>
  <si>
    <t>CS356567</t>
  </si>
  <si>
    <t>Ewerton Mouzinho Da Silva</t>
  </si>
  <si>
    <t>CS369629</t>
  </si>
  <si>
    <t>João Guilherme Rodrigues Lemos</t>
  </si>
  <si>
    <t>CS167106</t>
  </si>
  <si>
    <t>Elias Almeida de Freitas</t>
  </si>
  <si>
    <t>Nome do Usuário</t>
  </si>
  <si>
    <t>Nome</t>
  </si>
  <si>
    <t>Cargo</t>
  </si>
  <si>
    <t>A classificação é determinada pelas atividades, modais e capacidade de armazenamento de produto de cada base. Abaixo a lista de classes por tancagem total (Armazenamento de produto)</t>
  </si>
  <si>
    <t>Aeroporto Pequeno Porte</t>
  </si>
  <si>
    <t>Brazil-DF,BRASÍLIA</t>
  </si>
  <si>
    <t>Brazil-SP,SÃO PAULO</t>
  </si>
  <si>
    <t>Brazil-PR,CURITIBA</t>
  </si>
  <si>
    <t>Brazil-MG,CONFINS</t>
  </si>
  <si>
    <t>Brazil-AM,MANAUS</t>
  </si>
  <si>
    <t>Brazil-RN,NATAL</t>
  </si>
  <si>
    <t>Brazil-PE,RECIFE</t>
  </si>
  <si>
    <t>Brazil-CE,FORTALEZA</t>
  </si>
  <si>
    <t>Aeroporto Médio Porte</t>
  </si>
  <si>
    <t>Brazil-RJ,RIO DE JANEIRO</t>
  </si>
  <si>
    <t>Brazil-RS,PORTO ALEGRE</t>
  </si>
  <si>
    <t>Brazil-MG,SÃO GONÇALO DO AMARANTE</t>
  </si>
  <si>
    <t>Brazil-BA,SALVADOR</t>
  </si>
  <si>
    <t>Brazil-SP,CAMPINAS</t>
  </si>
  <si>
    <t>Base Distribuição Médio Porte</t>
  </si>
  <si>
    <t>Brazil-SP,ARAÇATUBA</t>
  </si>
  <si>
    <t>Usina de Etanol</t>
  </si>
  <si>
    <t>Brazil-SP,ARARAQUARA</t>
  </si>
  <si>
    <t>Base Distribuição Grande Porte</t>
  </si>
  <si>
    <t>Brazil-PR,ARAUCÁRIA</t>
  </si>
  <si>
    <t>Brazil-SP,BARRA BONITA</t>
  </si>
  <si>
    <t>Brazil-MA,AÇAILÂNDIA</t>
  </si>
  <si>
    <t>Base Administrativa</t>
  </si>
  <si>
    <t>Brazil-SP,BARUERI</t>
  </si>
  <si>
    <t>Brazil-PB,CABEDELO</t>
  </si>
  <si>
    <t>Brazil-MT,CAMPO GRANDE</t>
  </si>
  <si>
    <t>Brazil-PR,CASCAVEL</t>
  </si>
  <si>
    <t>Brazil-SP,CUBATÃO</t>
  </si>
  <si>
    <t>Brazil-SP,BAURU</t>
  </si>
  <si>
    <t>Brazil-PA,BELÉM</t>
  </si>
  <si>
    <t>Brazil-MG,BETIM</t>
  </si>
  <si>
    <t>Base Distribuição Pequeno Porte</t>
  </si>
  <si>
    <t>Brazil-MT,CUIABÁ</t>
  </si>
  <si>
    <t>Brazil-RS,ESTEIO</t>
  </si>
  <si>
    <t>Brazil-BA,JEQUIÉ</t>
  </si>
  <si>
    <t>Brazil-AL,MACEIÓ</t>
  </si>
  <si>
    <t>Brazil-PA,MARABÁ</t>
  </si>
  <si>
    <t>Brazil-RO,PORTO VELHO</t>
  </si>
  <si>
    <t>Brazil-PE,Cabo de Santo agostinho</t>
  </si>
  <si>
    <t>Brazil-GO,GOIÂNIA</t>
  </si>
  <si>
    <t>Brazil-PR,GUARAPUAVA</t>
  </si>
  <si>
    <t>Brazil-SC,IÇARA</t>
  </si>
  <si>
    <t>Brazil-RS,IJUÍ</t>
  </si>
  <si>
    <t>Brazil-BA,ITABUNA</t>
  </si>
  <si>
    <t>Brazil-PA,ITAITUBA</t>
  </si>
  <si>
    <t>Brazil-SC,ITAJAÍ</t>
  </si>
  <si>
    <t>Brazil-SC,JARAGUÁ DO SUL</t>
  </si>
  <si>
    <t>Brazil-SP,LEME</t>
  </si>
  <si>
    <t>Brazil-BA,MADRE DE DEUS</t>
  </si>
  <si>
    <t>Brazil-PR,MARINGÁ</t>
  </si>
  <si>
    <t>Brazil-SP,OURINHOS</t>
  </si>
  <si>
    <t>Brazil-SP,PAULÍNIA</t>
  </si>
  <si>
    <t>Brazil-SP,PRESIDENTE PRUDENTE</t>
  </si>
  <si>
    <t>Brazil-SP,RIBEIRÃO PRETO</t>
  </si>
  <si>
    <t>Brazil-PA,SANTARÉM</t>
  </si>
  <si>
    <t>Brazil-MA,SÃO LUÍS</t>
  </si>
  <si>
    <t>Brazil-SP,SÃO JOSÉ DOS CAMPOS</t>
  </si>
  <si>
    <t>Brazil-SP,SÃO JOSÉ DO RIO PRETO</t>
  </si>
  <si>
    <t>Brazil-PI,TERESINA</t>
  </si>
  <si>
    <t>Brazil-MG,UBERLÂNDIA</t>
  </si>
  <si>
    <t>Brazil-ES,VITÓRIA</t>
  </si>
  <si>
    <t>Brazil-SP,BENTO DE ABREU</t>
  </si>
  <si>
    <t>Brazil-SC,BIGUAÇU</t>
  </si>
  <si>
    <t>Brazil-SP,CAPIVARI</t>
  </si>
  <si>
    <t>Brazil-SP,GUARIBA</t>
  </si>
  <si>
    <t>Brazil-MT,RONDONÓPOLIS</t>
  </si>
  <si>
    <t>Brazil-RJ,CAMPOS DOS GOYTACAZES</t>
  </si>
  <si>
    <t>Brazil-MS,CAARAPÓ</t>
  </si>
  <si>
    <t>Brazil-SP,COLÔMBIA</t>
  </si>
  <si>
    <t>Brazil-SP,PIRACICABA</t>
  </si>
  <si>
    <t>Brazil-SP,PARAGUAÇU PAULISTA</t>
  </si>
  <si>
    <t>Brazil-SP,JAÚ</t>
  </si>
  <si>
    <t>Brazil-SP,ANDRADINA</t>
  </si>
  <si>
    <t>Brazil-MG,GOVERNADOR VALADARES</t>
  </si>
  <si>
    <t>Brazil-SP,GUARULHOS</t>
  </si>
  <si>
    <t>Brazil-SP,IPAUSSU</t>
  </si>
  <si>
    <t>Brazil-SC,IRANI</t>
  </si>
  <si>
    <t>Brazil-GO,JATAÍ</t>
  </si>
  <si>
    <t>Brazil-BA,JUAZEIRO</t>
  </si>
  <si>
    <t>Brazil-SP,IGARAPAVA</t>
  </si>
  <si>
    <t>Brazil-MG,LAGOA DA PRATA</t>
  </si>
  <si>
    <t>Brazil-SE,LARANJEIRAS</t>
  </si>
  <si>
    <t>Brazil-PR,LONDRINA</t>
  </si>
  <si>
    <t>Brazil-SP,MARACAÍ</t>
  </si>
  <si>
    <t>Brazil-SP,MORRO AGUDO</t>
  </si>
  <si>
    <t>Brazil-MG,MONTES CLAROS</t>
  </si>
  <si>
    <t>Brazil-SP,MIRANDÓPOLIS</t>
  </si>
  <si>
    <t>Brazil-SP,BROTAS</t>
  </si>
  <si>
    <t>Brazil-MS,RIO BRILHANTE</t>
  </si>
  <si>
    <t>Brazil-RS,PASSO FUNDO</t>
  </si>
  <si>
    <t>Brazil-TO,PORTO NACIONAL</t>
  </si>
  <si>
    <t>Brazil-SP,RAFARD</t>
  </si>
  <si>
    <t>Brazil-RS,RIO GRANDE</t>
  </si>
  <si>
    <t>Brazil-SP,RIO DAS PEDRAS</t>
  </si>
  <si>
    <t>Brazil-SP,ELIAS FAUSTO</t>
  </si>
  <si>
    <t>Brazil-SP,IBATÉ</t>
  </si>
  <si>
    <t>Brazil-MT,SINOP</t>
  </si>
  <si>
    <t>Brazil-SP,TARUMÃ</t>
  </si>
  <si>
    <t>Brazil-HOMEOFFICE,HOMEOFFICE</t>
  </si>
  <si>
    <t>Brazil-MG,UBERABA</t>
  </si>
  <si>
    <t>Brazil-SP,VALPARAÍSO</t>
  </si>
  <si>
    <t>Barra</t>
  </si>
  <si>
    <t>JV Base de Paulinia</t>
  </si>
  <si>
    <t>JV Base de Cubatão</t>
  </si>
  <si>
    <t>JV Base Itajaí</t>
  </si>
  <si>
    <t>JV Base de Maceió</t>
  </si>
  <si>
    <t>JV Base de Bauru</t>
  </si>
  <si>
    <t>JV Base de Teresina</t>
  </si>
  <si>
    <t>JV Base São José do Rio Preto</t>
  </si>
  <si>
    <t>JV Araucaria - Pool</t>
  </si>
  <si>
    <t>JV Base de Mucuripe</t>
  </si>
  <si>
    <t>JV Base de Ribeirão Preto</t>
  </si>
  <si>
    <t>JV Araçatuba</t>
  </si>
  <si>
    <t>JV Uberaba</t>
  </si>
  <si>
    <t>JV Base de Açailândia</t>
  </si>
  <si>
    <t>JV Passo Fundo</t>
  </si>
  <si>
    <t>JV Base de Vitória</t>
  </si>
  <si>
    <t>JV Base de Presidente Prudente</t>
  </si>
  <si>
    <t>JV Base de Caxias</t>
  </si>
  <si>
    <t>JV Londrina</t>
  </si>
  <si>
    <t>JV Aeroporto de Viracopos</t>
  </si>
  <si>
    <t>JV Base de Cabedelo</t>
  </si>
  <si>
    <t>JV C. Eliseos</t>
  </si>
  <si>
    <t>JV Base de Betim</t>
  </si>
  <si>
    <t>JV Base de Araucaria</t>
  </si>
  <si>
    <t>JV Governador Valadares</t>
  </si>
  <si>
    <t>JV Alto Taquari</t>
  </si>
  <si>
    <t>JV Base de Ourinhos</t>
  </si>
  <si>
    <t>JV Base de Marabá</t>
  </si>
  <si>
    <t>JV Base de Ipiranga</t>
  </si>
  <si>
    <t>JV Base de Esteio</t>
  </si>
  <si>
    <t>JV Base de Belém</t>
  </si>
  <si>
    <t>JV Base de São José dos Campos</t>
  </si>
  <si>
    <t>JV Base de Madre de Deus</t>
  </si>
  <si>
    <t>JV Betim</t>
  </si>
  <si>
    <t>JV Aeroporto de Brasilia</t>
  </si>
  <si>
    <t>JV Base de Barueri</t>
  </si>
  <si>
    <t>JV Aeroporto de Guarulhos</t>
  </si>
  <si>
    <t>JV Aeroporto de Salvador</t>
  </si>
  <si>
    <t>JV Base Guarapuava</t>
  </si>
  <si>
    <t>JV Rio Grande</t>
  </si>
  <si>
    <t>JV Montes Claros</t>
  </si>
  <si>
    <t>JV Aeroporto Galeão</t>
  </si>
  <si>
    <t>JV Base de Jequié</t>
  </si>
  <si>
    <t>JV Aeroporto de Recife</t>
  </si>
  <si>
    <t>JV Escritório São Paulo</t>
  </si>
  <si>
    <t>JV Base de Maringá</t>
  </si>
  <si>
    <t>JV Aeroporto de Fortaleza</t>
  </si>
  <si>
    <t>JV Base de Manaus</t>
  </si>
  <si>
    <t>JV Aeroporto de Congonhas</t>
  </si>
  <si>
    <t>JV Aeroporto de Manaus</t>
  </si>
  <si>
    <t>JV Escritório - Sede</t>
  </si>
  <si>
    <t>JV Base de Brasilia</t>
  </si>
  <si>
    <t>JV Base de São Luis</t>
  </si>
  <si>
    <t>JV Base de Uberlândia</t>
  </si>
  <si>
    <t>JV Aeroporto Santos Dumont</t>
  </si>
  <si>
    <t>JV Aeroporto de Curitiba</t>
  </si>
  <si>
    <t>JV Aeroporto de Confins</t>
  </si>
  <si>
    <t>JV Base Içara</t>
  </si>
  <si>
    <t>JV Base de Suape</t>
  </si>
  <si>
    <t>JV Aeroporto Bacacheri</t>
  </si>
  <si>
    <t>JV Aeroporto de Porto Alegre</t>
  </si>
  <si>
    <t>JV Aeroporto S Gonçalo Amarant</t>
  </si>
  <si>
    <t>JV Base de Porto Velho</t>
  </si>
  <si>
    <t>JV Base Rondonópolis</t>
  </si>
  <si>
    <t>JV Base de Campo Grande</t>
  </si>
  <si>
    <t>JV Base Biguaçú</t>
  </si>
  <si>
    <t>JV Base Jaraguá do Sul</t>
  </si>
  <si>
    <t>JV Base Irani</t>
  </si>
  <si>
    <t>JV Base de Ijuí</t>
  </si>
  <si>
    <t>JV Base Juazeiro</t>
  </si>
  <si>
    <t>JV Base Porto Nacional</t>
  </si>
  <si>
    <t>JV Guarulhos</t>
  </si>
  <si>
    <t>JV Base de Cuiabá</t>
  </si>
  <si>
    <t>JV Base Campo Grde 2</t>
  </si>
  <si>
    <t>JV Base Miritituba</t>
  </si>
  <si>
    <t>JV Base de Itabuna</t>
  </si>
  <si>
    <t>Destilaria Paraguaçu</t>
  </si>
  <si>
    <t>JV Natal</t>
  </si>
  <si>
    <t>JV Base de Santarém</t>
  </si>
  <si>
    <t>JV Base Campos dos Goytacazes</t>
  </si>
  <si>
    <t>JV Base de Itaituba</t>
  </si>
  <si>
    <t>Raizen Santa Cândida</t>
  </si>
  <si>
    <t>Raizen Paraíso</t>
  </si>
  <si>
    <t>Raizen Paraguaçu Tarumã</t>
  </si>
  <si>
    <t>JV Base Cascavel</t>
  </si>
  <si>
    <t>JV Base de Goiania</t>
  </si>
  <si>
    <t>JV Laranjeiras</t>
  </si>
  <si>
    <t>Raizen Paraguaçu Maracaí</t>
  </si>
  <si>
    <t>SANTA CANDIDA</t>
  </si>
  <si>
    <t>Brazil-SP,SERTÃOZINHO</t>
  </si>
  <si>
    <t>Brazil-SP,BOCAINA</t>
  </si>
  <si>
    <t>UR</t>
  </si>
  <si>
    <t>MORROAGUDO</t>
  </si>
  <si>
    <t/>
  </si>
  <si>
    <t>JV Aeroporto de Natal</t>
  </si>
  <si>
    <t>JV Aeroporto de Belém</t>
  </si>
  <si>
    <t>Aeroporto de Belem</t>
  </si>
  <si>
    <t>Aeroporto</t>
  </si>
  <si>
    <t>BMUC</t>
  </si>
  <si>
    <t>Centro-sul</t>
  </si>
  <si>
    <t>Morro agudo</t>
  </si>
  <si>
    <t>Sertãozinho</t>
  </si>
  <si>
    <t>Caminhão Tanque</t>
  </si>
  <si>
    <t>Descrição Área de RH</t>
  </si>
  <si>
    <t>Base atual</t>
  </si>
  <si>
    <t>Gerencia</t>
  </si>
  <si>
    <t>Cidade</t>
  </si>
  <si>
    <t>Instação</t>
  </si>
  <si>
    <t>APA Filial Barra</t>
  </si>
  <si>
    <t>Barra Filial CSC</t>
  </si>
  <si>
    <t>Barra Filial JK</t>
  </si>
  <si>
    <t>Barra Matriz</t>
  </si>
  <si>
    <t>CCL Canoas</t>
  </si>
  <si>
    <t>Dois Córregos</t>
  </si>
  <si>
    <t>JV Base Lages</t>
  </si>
  <si>
    <t>JV Base Luis Eduardo Magalhães</t>
  </si>
  <si>
    <t>JV Base Santa Maria</t>
  </si>
  <si>
    <t>JV Sede - SABBÁ</t>
  </si>
  <si>
    <t>Costa Pinto</t>
  </si>
  <si>
    <t>São Francisco</t>
  </si>
  <si>
    <t>Barra Bom Retiro</t>
  </si>
  <si>
    <t>CCL Fortaleza</t>
  </si>
  <si>
    <t>CCL Alto Taquari</t>
  </si>
  <si>
    <t>CCL Armaz Aracatuba</t>
  </si>
  <si>
    <t>CCL Arauc P</t>
  </si>
  <si>
    <t>CCL Acailandia</t>
  </si>
  <si>
    <t>CCL Araucaria</t>
  </si>
  <si>
    <t>CCL Bauru</t>
  </si>
  <si>
    <t>CCL Betim</t>
  </si>
  <si>
    <t>CCL Cabedelo</t>
  </si>
  <si>
    <t>CCL SP Pool</t>
  </si>
  <si>
    <t>CCL Maceio</t>
  </si>
  <si>
    <t>CCL Ourinhos</t>
  </si>
  <si>
    <t>CCL Paulinia</t>
  </si>
  <si>
    <t>JV Paulínia</t>
  </si>
  <si>
    <t>CCL P Prudente</t>
  </si>
  <si>
    <t>CCL R Preto P</t>
  </si>
  <si>
    <t>JV Ribeirão Preto Pool</t>
  </si>
  <si>
    <t>CCL Sao Luiz</t>
  </si>
  <si>
    <t>CCL Teresina</t>
  </si>
  <si>
    <t>CCL Vitoria</t>
  </si>
  <si>
    <t>CCL Itajai</t>
  </si>
  <si>
    <t>CCL SJR Preto</t>
  </si>
  <si>
    <t>CCL C Eliseos</t>
  </si>
  <si>
    <t>CCL Governador Valadares</t>
  </si>
  <si>
    <t>CCL Mts Claros</t>
  </si>
  <si>
    <t>CCL P Fundo</t>
  </si>
  <si>
    <t>SIGLA2</t>
  </si>
  <si>
    <t>JET</t>
  </si>
  <si>
    <t>Pool</t>
  </si>
  <si>
    <t>Base de Distribuição</t>
  </si>
  <si>
    <t>Instalação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</si>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</sst>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16]mmm\-yy;@"/>
    <numFmt numFmtId="165" formatCode="#,##0.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/>
    <xf numFmtId="43" fontId="6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1" applyAlignment="1">
      <alignment horizontal="left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11" xfId="0" applyBorder="1" applyAlignment="1" applyProtection="1">
      <alignment horizontal="center" vertical="center" wrapText="1"/>
      <protection locked="0"/>
    </xf>
    <xf numFmtId="0" fontId="0" fillId="0" borderId="11" xfId="0" applyBorder="1" applyAlignment="1" applyProtection="1">
      <alignment vertical="center" wrapText="1"/>
      <protection locked="0"/>
    </xf>
    <xf numFmtId="3" fontId="0" fillId="0" borderId="11" xfId="0" applyNumberFormat="1" applyBorder="1" applyAlignment="1" applyProtection="1">
      <alignment vertical="center" wrapText="1"/>
      <protection locked="0"/>
    </xf>
    <xf numFmtId="0" fontId="0" fillId="0" borderId="12" xfId="0" applyBorder="1" applyAlignment="1" applyProtection="1">
      <alignment vertical="center" wrapText="1"/>
      <protection locked="0"/>
    </xf>
    <xf numFmtId="3" fontId="0" fillId="0" borderId="11" xfId="0" applyNumberFormat="1" applyBorder="1" applyAlignment="1" applyProtection="1">
      <alignment horizontal="right" vertical="center" wrapText="1"/>
      <protection locked="0"/>
    </xf>
    <xf numFmtId="0" fontId="0" fillId="0" borderId="11" xfId="0" applyBorder="1" applyAlignment="1" applyProtection="1">
      <alignment horizontal="right" vertical="center" wrapText="1"/>
      <protection locked="0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3" fontId="3" fillId="0" borderId="13" xfId="0" applyNumberFormat="1" applyFont="1" applyBorder="1" applyAlignment="1">
      <alignment vertical="center" wrapText="1"/>
    </xf>
    <xf numFmtId="1" fontId="3" fillId="0" borderId="13" xfId="0" applyNumberFormat="1" applyFont="1" applyBorder="1" applyAlignment="1">
      <alignment vertical="center" wrapText="1"/>
    </xf>
    <xf numFmtId="9" fontId="0" fillId="0" borderId="12" xfId="0" applyNumberFormat="1" applyBorder="1" applyAlignment="1" applyProtection="1">
      <alignment vertical="center" wrapText="1"/>
      <protection locked="0"/>
    </xf>
    <xf numFmtId="0" fontId="0" fillId="0" borderId="11" xfId="0" applyBorder="1" applyProtection="1">
      <protection locked="0"/>
    </xf>
    <xf numFmtId="3" fontId="0" fillId="0" borderId="14" xfId="0" applyNumberFormat="1" applyBorder="1" applyAlignment="1" applyProtection="1">
      <alignment vertical="center" wrapText="1"/>
      <protection locked="0"/>
    </xf>
    <xf numFmtId="0" fontId="0" fillId="0" borderId="12" xfId="0" applyBorder="1" applyAlignment="1" applyProtection="1">
      <alignment horizontal="center" vertical="center" wrapText="1"/>
      <protection locked="0"/>
    </xf>
    <xf numFmtId="3" fontId="0" fillId="0" borderId="8" xfId="0" applyNumberFormat="1" applyBorder="1" applyAlignment="1" applyProtection="1">
      <alignment vertical="center" wrapText="1"/>
      <protection locked="0"/>
    </xf>
    <xf numFmtId="1" fontId="0" fillId="0" borderId="11" xfId="0" applyNumberFormat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 wrapText="1"/>
      <protection locked="0"/>
    </xf>
    <xf numFmtId="165" fontId="0" fillId="0" borderId="11" xfId="0" applyNumberFormat="1" applyBorder="1" applyAlignment="1" applyProtection="1">
      <alignment vertical="center" wrapText="1"/>
      <protection locked="0"/>
    </xf>
    <xf numFmtId="165" fontId="0" fillId="0" borderId="11" xfId="0" applyNumberFormat="1" applyBorder="1" applyAlignment="1" applyProtection="1">
      <alignment horizontal="right" vertical="center" wrapText="1"/>
      <protection locked="0"/>
    </xf>
    <xf numFmtId="165" fontId="3" fillId="0" borderId="13" xfId="0" applyNumberFormat="1" applyFont="1" applyBorder="1" applyAlignment="1">
      <alignment vertical="center" wrapText="1"/>
    </xf>
    <xf numFmtId="165" fontId="0" fillId="0" borderId="0" xfId="2" applyNumberFormat="1" applyFont="1" applyFill="1" applyAlignment="1">
      <alignment vertical="center" wrapText="1"/>
    </xf>
    <xf numFmtId="3" fontId="0" fillId="0" borderId="0" xfId="0" applyNumberForma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1" xfId="1" applyBorder="1" applyAlignment="1">
      <alignment horizontal="left"/>
    </xf>
    <xf numFmtId="3" fontId="2" fillId="0" borderId="1" xfId="1" applyNumberFormat="1" applyBorder="1" applyAlignment="1">
      <alignment horizontal="left"/>
    </xf>
    <xf numFmtId="0" fontId="2" fillId="0" borderId="1" xfId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3" fontId="2" fillId="0" borderId="15" xfId="1" applyNumberFormat="1" applyBorder="1" applyAlignment="1">
      <alignment horizontal="left" vertical="center"/>
    </xf>
    <xf numFmtId="0" fontId="2" fillId="0" borderId="15" xfId="1" applyBorder="1" applyAlignment="1">
      <alignment horizontal="left" vertical="center"/>
    </xf>
    <xf numFmtId="3" fontId="2" fillId="0" borderId="1" xfId="1" applyNumberFormat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2" fillId="0" borderId="5" xfId="1" applyBorder="1" applyAlignment="1">
      <alignment horizontal="left" vertical="center"/>
    </xf>
    <xf numFmtId="3" fontId="2" fillId="0" borderId="4" xfId="1" applyNumberFormat="1" applyBorder="1" applyAlignment="1">
      <alignment horizontal="left" vertical="center"/>
    </xf>
    <xf numFmtId="0" fontId="10" fillId="0" borderId="1" xfId="1" applyFont="1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2" fillId="0" borderId="4" xfId="1" applyBorder="1" applyAlignment="1">
      <alignment horizontal="left"/>
    </xf>
    <xf numFmtId="0" fontId="2" fillId="0" borderId="16" xfId="1" applyBorder="1" applyAlignment="1">
      <alignment horizontal="left" vertical="center"/>
    </xf>
    <xf numFmtId="0" fontId="2" fillId="0" borderId="17" xfId="1" applyBorder="1" applyAlignment="1">
      <alignment horizontal="left" vertical="center"/>
    </xf>
    <xf numFmtId="0" fontId="2" fillId="0" borderId="18" xfId="1" applyBorder="1" applyAlignment="1">
      <alignment horizontal="left" vertical="center"/>
    </xf>
    <xf numFmtId="0" fontId="10" fillId="0" borderId="15" xfId="1" applyFont="1" applyBorder="1" applyAlignment="1">
      <alignment horizontal="left"/>
    </xf>
    <xf numFmtId="0" fontId="2" fillId="0" borderId="15" xfId="1" applyBorder="1" applyAlignment="1">
      <alignment horizontal="left"/>
    </xf>
    <xf numFmtId="0" fontId="2" fillId="0" borderId="19" xfId="1" applyBorder="1" applyAlignment="1">
      <alignment horizontal="left" vertical="center"/>
    </xf>
    <xf numFmtId="0" fontId="1" fillId="0" borderId="18" xfId="1" applyFont="1" applyBorder="1" applyAlignment="1">
      <alignment horizontal="left"/>
    </xf>
    <xf numFmtId="0" fontId="1" fillId="0" borderId="18" xfId="1" applyFont="1" applyBorder="1" applyAlignment="1">
      <alignment horizontal="left" vertical="center"/>
    </xf>
    <xf numFmtId="0" fontId="0" fillId="2" borderId="20" xfId="0" applyFill="1" applyBorder="1" applyAlignment="1">
      <alignment horizontal="left" vertical="top"/>
    </xf>
    <xf numFmtId="0" fontId="13" fillId="3" borderId="20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3" xfId="0" applyFont="1" applyBorder="1"/>
    <xf numFmtId="0" fontId="0" fillId="0" borderId="6" xfId="0" applyBorder="1"/>
    <xf numFmtId="0" fontId="1" fillId="0" borderId="0" xfId="0" applyFont="1"/>
    <xf numFmtId="3" fontId="2" fillId="0" borderId="1" xfId="1" quotePrefix="1" applyNumberFormat="1" applyBorder="1" applyAlignment="1">
      <alignment horizontal="left" vertical="center"/>
    </xf>
    <xf numFmtId="0" fontId="0" fillId="0" borderId="1" xfId="0" applyBorder="1"/>
    <xf numFmtId="0" fontId="4" fillId="0" borderId="22" xfId="0" applyFont="1" applyBorder="1" applyAlignment="1">
      <alignment horizontal="left" vertical="center"/>
    </xf>
    <xf numFmtId="0" fontId="14" fillId="5" borderId="23" xfId="0" applyFont="1" applyFill="1" applyBorder="1"/>
    <xf numFmtId="0" fontId="0" fillId="4" borderId="0" xfId="0" applyFill="1"/>
    <xf numFmtId="0" fontId="0" fillId="4" borderId="6" xfId="0" applyFill="1" applyBorder="1" applyAlignment="1">
      <alignment horizontal="left" vertical="center"/>
    </xf>
    <xf numFmtId="0" fontId="0" fillId="4" borderId="6" xfId="0" applyFill="1" applyBorder="1"/>
    <xf numFmtId="0" fontId="0" fillId="0" borderId="24" xfId="0" applyBorder="1" applyAlignment="1">
      <alignment horizontal="center"/>
    </xf>
    <xf numFmtId="0" fontId="1" fillId="0" borderId="24" xfId="0" applyFont="1" applyBorder="1" applyAlignment="1">
      <alignment horizontal="center" vertical="center" wrapText="1"/>
    </xf>
    <xf numFmtId="0" fontId="10" fillId="0" borderId="4" xfId="1" applyFont="1" applyBorder="1" applyAlignment="1">
      <alignment horizontal="left"/>
    </xf>
    <xf numFmtId="0" fontId="0" fillId="0" borderId="2" xfId="0" applyBorder="1"/>
    <xf numFmtId="0" fontId="0" fillId="2" borderId="2" xfId="0" applyFill="1" applyBorder="1" applyAlignment="1">
      <alignment horizontal="left" vertical="top"/>
    </xf>
    <xf numFmtId="0" fontId="0" fillId="0" borderId="3" xfId="0" applyBorder="1"/>
    <xf numFmtId="0" fontId="0" fillId="0" borderId="22" xfId="0" applyBorder="1"/>
    <xf numFmtId="0" fontId="0" fillId="0" borderId="4" xfId="0" applyBorder="1"/>
    <xf numFmtId="0" fontId="15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3">
    <cellStyle name="Normal" xfId="0" builtinId="0"/>
    <cellStyle name="Normal 2" xfId="1" xr:uid="{3F0A890F-C82A-4718-A076-74EE0CE3CACA}"/>
    <cellStyle name="Vírgula" xfId="2" builtinId="3"/>
  </cellStyles>
  <dxfs count="91">
    <dxf>
      <font>
        <b/>
        <i val="0"/>
        <color rgb="FF000000"/>
      </font>
      <fill>
        <patternFill>
          <bgColor rgb="FFFF0000"/>
        </patternFill>
      </fill>
    </dxf>
    <dxf>
      <font>
        <b/>
        <i val="0"/>
        <color rgb="FF000000"/>
      </font>
      <fill>
        <patternFill>
          <bgColor rgb="FFFF0000"/>
        </patternFill>
      </fill>
    </dxf>
    <dxf>
      <fill>
        <patternFill>
          <bgColor rgb="FFDEDEDE"/>
        </patternFill>
      </fill>
    </dxf>
    <dxf>
      <fill>
        <patternFill>
          <bgColor rgb="FFDEDEDE"/>
        </patternFill>
      </fill>
    </dxf>
    <dxf>
      <fill>
        <patternFill>
          <bgColor rgb="FFDEDEDE"/>
        </patternFill>
      </fill>
    </dxf>
    <dxf>
      <fill>
        <patternFill>
          <bgColor rgb="FFDEDEDE"/>
        </patternFill>
      </fill>
    </dxf>
    <dxf>
      <fill>
        <patternFill>
          <bgColor rgb="FFDEDEDE"/>
        </patternFill>
      </fill>
    </dxf>
    <dxf>
      <fill>
        <patternFill>
          <bgColor rgb="FFDEDEDE"/>
        </patternFill>
      </fill>
    </dxf>
    <dxf>
      <fill>
        <patternFill>
          <bgColor rgb="FFDEDEDE"/>
        </patternFill>
      </fill>
    </dxf>
    <dxf>
      <fill>
        <patternFill>
          <bgColor rgb="FFDEDEDE"/>
        </patternFill>
      </fill>
    </dxf>
    <dxf>
      <fill>
        <patternFill>
          <bgColor rgb="FFDEDEDE"/>
        </patternFill>
      </fill>
    </dxf>
    <dxf>
      <fill>
        <patternFill>
          <bgColor rgb="FFDEDED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  <protection locked="0" hidden="0"/>
    </dxf>
    <dxf>
      <numFmt numFmtId="3" formatCode="#,##0"/>
      <fill>
        <patternFill patternType="none"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0" hidden="0"/>
    </dxf>
    <dxf>
      <numFmt numFmtId="3" formatCode="#,##0"/>
      <fill>
        <patternFill patternType="none"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0" hidden="0"/>
    </dxf>
    <dxf>
      <numFmt numFmtId="3" formatCode="#,##0"/>
      <fill>
        <patternFill patternType="none"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  <protection locked="0" hidden="0"/>
    </dxf>
    <dxf>
      <numFmt numFmtId="3" formatCode="#,##0"/>
      <fill>
        <patternFill patternType="none"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0" hidden="0"/>
    </dxf>
    <dxf>
      <numFmt numFmtId="3" formatCode="#,##0"/>
      <fill>
        <patternFill patternType="none"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0" hidden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0" hidden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0" hidden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0" hidden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  <protection locked="0" hidden="0"/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0" hidden="0"/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0" hidden="0"/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0" hidden="0"/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</border>
    </dxf>
    <dxf>
      <fill>
        <patternFill patternType="none">
          <bgColor auto="1"/>
        </patternFill>
      </fill>
    </dxf>
    <dxf>
      <border outline="0"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[$-416]mmm\-yy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BE1CA7-FB78-4E7F-827A-D859D5A7ECA5}" name="Bases" displayName="Bases" ref="A1:P129" totalsRowShown="0" headerRowDxfId="90" dataDxfId="88" headerRowBorderDxfId="89" tableBorderDxfId="87" headerRowCellStyle="Normal 2" dataCellStyle="Normal 2">
  <autoFilter ref="A1:P129" xr:uid="{3CBE1CA7-FB78-4E7F-827A-D859D5A7ECA5}">
    <filterColumn colId="14">
      <filters>
        <filter val="Aeroporto Médio Porte"/>
        <filter val="Aeroporto Pequeno Porte"/>
      </filters>
    </filterColumn>
  </autoFilter>
  <tableColumns count="16">
    <tableColumn id="7" xr3:uid="{30595316-8313-46F0-9FA1-1469E02330D6}" name="Codigo Base RH e UR" dataDxfId="86" dataCellStyle="Normal 2"/>
    <tableColumn id="1" xr3:uid="{A94B48FF-A969-4842-9026-CDF352AE7B3D}" name="SIGLA" dataDxfId="85" dataCellStyle="Normal 2"/>
    <tableColumn id="2" xr3:uid="{6852E2EE-126A-42E4-80A5-4F8C21617BEE}" name="BASE UR" dataDxfId="84" dataCellStyle="Normal 2"/>
    <tableColumn id="3" xr3:uid="{8DC69E19-EEDA-4DED-BCB9-4D61BE1EC761}" name="Base RH" dataDxfId="83" dataCellStyle="Normal 2"/>
    <tableColumn id="4" xr3:uid="{144A5D62-8C42-46E1-9E38-4F95495CC8D3}" name="NÚCLEO" dataDxfId="82" dataCellStyle="Normal 2"/>
    <tableColumn id="5" xr3:uid="{2C9F1489-0C99-4F1C-AB1C-A40F0456D6C4}" name="GERENCIA" dataDxfId="81" dataCellStyle="Normal 2"/>
    <tableColumn id="6" xr3:uid="{9D9BF813-7A09-4197-AF57-8FE3CB9AA711}" name="INSTALAÇÕES" dataDxfId="80" dataCellStyle="Normal 2"/>
    <tableColumn id="8" xr3:uid="{6982F6AA-A61F-4BF5-B0D8-CD14C8213742}" name="CIDADE" dataDxfId="79"/>
    <tableColumn id="9" xr3:uid="{AFD7470C-AA46-4E6A-B32A-1C4F9C0343C5}" name="ESTADO" dataDxfId="78" dataCellStyle="Normal 2"/>
    <tableColumn id="10" xr3:uid="{E8CCA53C-89C8-4698-9DB6-CD82F8BCB098}" name="SIGLA UF" dataDxfId="77" dataCellStyle="Normal 2"/>
    <tableColumn id="11" xr3:uid="{AE046BA7-5373-41C3-BE08-1078D15814AF}" name="LAT" dataDxfId="76" dataCellStyle="Normal 2"/>
    <tableColumn id="12" xr3:uid="{DAC34A52-CAA2-4CFF-9FF0-B1725AE5D9C5}" name="LONG" dataDxfId="75" dataCellStyle="Normal 2"/>
    <tableColumn id="13" xr3:uid="{D9CF13CC-DA2B-4682-B234-9FAB7126EF3E}" name="Tancagem M³" dataDxfId="74" dataCellStyle="Normal 2"/>
    <tableColumn id="14" xr3:uid="{AFC14268-1962-4635-B8DF-C6590CE0A3E1}" name="CLASSE" dataDxfId="73" dataCellStyle="Normal 2"/>
    <tableColumn id="16" xr3:uid="{435F80C8-0F49-4089-88BB-5FBD68944CD2}" name="Porte" dataDxfId="72" dataCellStyle="Normal 2">
      <calculatedColumnFormula array="1">_xlfn.IFS(Bases[[#This Row],[GERENCIA]]="ETANOL","Usina de Etanol",Bases[[#This Row],[INSTALAÇÕES]]="Adm","Base Administrativa",AND(Bases[[#This Row],[GERENCIA]]="AVIAÇÃO",Bases[[#This Row],[Tancagem M³]]&lt;5000),"Aeroporto Pequeno Porte",AND(Bases[[#This Row],[GERENCIA]]="aviação",Bases[[#This Row],[Tancagem M³]]&gt;5000,Bases[[#This Row],[Tancagem M³]]&lt;50000),"Aeroporto Médio Porte",AND(Bases[[#This Row],[GERENCIA]]="AVIAÇÃO",Bases[[#This Row],[Tancagem M³]]&gt;50000),"Aeroporto Grande Porte",Bases[[#This Row],[Tancagem M³]]&lt;5000,"Base Distribuição Pequeno Porte",AND(Bases[[#This Row],[Tancagem M³]]&gt;5000,Bases[[#This Row],[Tancagem M³]]&lt;50000),"Base Distribuição Médio Porte",Bases[[#This Row],[Tancagem M³]]&gt;50000,"Base Distribuição Grande Porte")</calculatedColumnFormula>
    </tableColumn>
    <tableColumn id="15" xr3:uid="{ABC4D93D-7F4C-423B-9FCF-8051C0206762}" name="Local 2" dataDxfId="71" dataCellStyle="Normal 2">
      <calculatedColumnFormula>"Brazil"&amp;"-"&amp;Bases[[#This Row],[SIGLA UF]]&amp;","&amp;Bases[[#This Row],[CIDADE]]</calculatedColumnFormula>
    </tableColumn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2E25A3-CC5B-46A4-A248-5B747AF49F0E}" name="RH_origin" displayName="RH_origin" ref="A1:J124" totalsRowShown="0" headerRowDxfId="70" dataDxfId="69">
  <autoFilter ref="A1:J124" xr:uid="{362E25A3-CC5B-46A4-A248-5B747AF49F0E}"/>
  <tableColumns count="10">
    <tableColumn id="1" xr3:uid="{4D62B187-17FF-4AB3-9976-718E9209389C}" name="SIGLA" dataDxfId="68"/>
    <tableColumn id="2" xr3:uid="{6DAEB943-8ADD-454C-A38B-0702E684DE92}" name="RH" dataDxfId="67"/>
    <tableColumn id="3" xr3:uid="{975648A2-3FBC-495C-8886-3217CF51076F}" name="Base" dataDxfId="66"/>
    <tableColumn id="4" xr3:uid="{5D3C886F-9A5B-435D-B2E7-2CDEAD27EF51}" name="NUCLEO" dataDxfId="65"/>
    <tableColumn id="5" xr3:uid="{7A688B2C-055C-4A8E-B522-445737CC4002}" name="GERENCIA" dataDxfId="64"/>
    <tableColumn id="6" xr3:uid="{4F1DA29F-EE08-495D-8B7E-8821D87381C0}" name="CIDADE" dataDxfId="63"/>
    <tableColumn id="7" xr3:uid="{F51173A0-829B-4670-B13D-2B34DFABD52F}" name="UF" dataDxfId="62"/>
    <tableColumn id="8" xr3:uid="{3BEFBA33-6BE0-4D10-849F-792BA2C148A1}" name="INSTALAÇÕES" dataDxfId="61"/>
    <tableColumn id="9" xr3:uid="{71436186-F54B-4541-8AFB-8A5C4DD14F17}" name="UR" dataDxfId="60"/>
    <tableColumn id="10" xr3:uid="{104ABDF2-C957-4D10-8F88-811CAE518AD1}" name="SIGLA2" dataDxfId="5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4BFDCD-5E2E-4415-9C7C-C82ED3ABD692}" name="Modais" displayName="Modais" ref="A1:N125" totalsRowShown="0" headerRowDxfId="58" dataDxfId="57">
  <autoFilter ref="A1:N125" xr:uid="{9B4BFDCD-5E2E-4415-9C7C-C82ED3ABD692}"/>
  <tableColumns count="14">
    <tableColumn id="1" xr3:uid="{64CEB963-1FD7-4624-B33D-00910351C521}" name="Sigla" dataDxfId="56"/>
    <tableColumn id="2" xr3:uid="{7A5DA57B-76F9-4627-B3B1-3C72C047F8FF}" name="Gerência" dataDxfId="55"/>
    <tableColumn id="3" xr3:uid="{89FB4952-7F42-48E5-B013-E878A0B08619}" name="Núcleo" dataDxfId="54"/>
    <tableColumn id="4" xr3:uid="{62A73517-F7B7-4ADA-905D-AB5527B2AE03}" name="Local" dataDxfId="53"/>
    <tableColumn id="10" xr3:uid="{F78CA1DB-1084-4717-8E98-639FA08FBC1C}" name="Tipo" dataDxfId="52"/>
    <tableColumn id="11" xr3:uid="{8FDC8BDD-E6CE-4DB7-ABB8-CB22DA7C6B39}" name="Operação" dataDxfId="51"/>
    <tableColumn id="12" xr3:uid="{63490A27-786B-4C71-B65E-05D70A894049}" name="Duto" dataDxfId="50"/>
    <tableColumn id="13" xr3:uid="{16F4824E-DA88-457A-B91D-4B0032CD0579}" name="Caminhão Tanque" dataDxfId="49"/>
    <tableColumn id="14" xr3:uid="{EE4CDDCB-9934-4E03-94EA-FC2F938FA539}" name="Vagão Tanque" dataDxfId="48"/>
    <tableColumn id="15" xr3:uid="{379E10D8-4188-40DA-AB16-150374D06BD4}" name="Balsa Tanque" dataDxfId="47"/>
    <tableColumn id="16" xr3:uid="{2755A705-8B25-4646-81D0-BA8858C64ADA}" name="Navio Tanque" dataDxfId="46"/>
    <tableColumn id="17" xr3:uid="{2F4AF723-B47C-426D-9A44-A13C3A48943D}" name="Etanol" dataDxfId="45"/>
    <tableColumn id="18" xr3:uid="{C7B02FEA-86F1-4A7B-B0A2-B30E24103261}" name="Mel" dataDxfId="44"/>
    <tableColumn id="5" xr3:uid="{FE550FB4-7D1A-4D7D-B6A3-3F2BE3BE3187}" name="JET" dataDxfId="4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38E387-0B65-41CF-B78F-DCF81A94D815}" name="Tancagem" displayName="Tancagem" ref="A1:N959" totalsRowShown="0" headerRowDxfId="42" dataDxfId="40" headerRowBorderDxfId="41" tableBorderDxfId="39">
  <autoFilter ref="A1:N959" xr:uid="{09CC43ED-6E0D-44E7-BA0C-564E77C02842}">
    <filterColumn colId="1">
      <filters>
        <filter val="BRPR"/>
      </filters>
    </filterColumn>
  </autoFilter>
  <tableColumns count="14">
    <tableColumn id="1" xr3:uid="{163BC8BA-B4E0-48F5-99F9-A1E12DCD963E}" name="Núcleo" dataDxfId="38"/>
    <tableColumn id="2" xr3:uid="{323F019C-7FAD-4109-BEB2-9A594FD4D5F4}" name="Base" dataDxfId="37"/>
    <tableColumn id="3" xr3:uid="{1FBCC5B8-C496-4C49-920C-5CF1007DB72C}" name="Tanque" dataDxfId="36"/>
    <tableColumn id="4" xr3:uid="{678C99D9-5812-4812-955E-B2859EAF006D}" name="Cluster" dataDxfId="35"/>
    <tableColumn id="5" xr3:uid="{D0BA0A57-A303-47E0-89AC-4D2499B1AE4F}" name="Produto" dataDxfId="34"/>
    <tableColumn id="6" xr3:uid="{BCF51408-0502-45E7-A4BC-BB5806CADD1C}" name="Código Produto" dataDxfId="33"/>
    <tableColumn id="7" xr3:uid="{619BF892-5975-4884-9DA9-2AB3DFF2FF2D}" name="Tipo Tanque" dataDxfId="32"/>
    <tableColumn id="8" xr3:uid="{7F2D6E01-BF57-4FDD-A882-B3202E88FCBD}" name="Nominal" dataDxfId="31"/>
    <tableColumn id="9" xr3:uid="{28B5B0D6-2040-4FE3-BB3E-8EFADAF4D60B}" name="TOTAL" dataDxfId="30"/>
    <tableColumn id="10" xr3:uid="{989B4549-BDB9-4E8A-8E08-DFEE95E917DD}" name="RAIZEN" dataDxfId="29"/>
    <tableColumn id="11" xr3:uid="{AEADDE0F-A53C-47B9-937E-D22D964C7702}" name="TOTAL2" dataDxfId="28"/>
    <tableColumn id="12" xr3:uid="{D07EFA98-A018-40F1-8FCD-17539E4609D2}" name="RAIZEN3" dataDxfId="27"/>
    <tableColumn id="14" xr3:uid="{9B8B8C98-B15F-4708-A3AD-58E1074DF063}" name="Status " dataDxfId="26"/>
    <tableColumn id="15" xr3:uid="{64BC8773-8A07-4DC8-AAC3-D2F910670C98}" name="Total*3" dataDxfId="25">
      <calculatedColumnFormula>Tancagem[[#This Row],[Nominal]]*1000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C4AC7E-5CBD-43E4-8ABC-5493E2F81A66}" name="Tabela3" displayName="Tabela3" ref="A1:C77" totalsRowShown="0" headerRowDxfId="24">
  <autoFilter ref="A1:C77" xr:uid="{5BC4AC7E-5CBD-43E4-8ABC-5493E2F81A66}"/>
  <tableColumns count="3">
    <tableColumn id="1" xr3:uid="{CEC3C699-B651-45CA-897E-C29596B67E7E}" name="Sigla" dataDxfId="23"/>
    <tableColumn id="2" xr3:uid="{05257F8A-6DC1-4C00-A5AC-DE4331C62FD1}" name="Base" dataDxfId="22">
      <calculatedColumnFormula>IFERROR(VLOOKUP(A2,'RH ORIGINAL'!A:B,2,FALSE),"Não Encontrado")</calculatedColumnFormula>
    </tableColumn>
    <tableColumn id="3" xr3:uid="{CBFD9E9B-1545-4160-894C-E172F3364E77}" name="Instalação" dataDxf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E904-2FF0-4954-8612-A23791B17D85}">
  <dimension ref="A1:P154"/>
  <sheetViews>
    <sheetView zoomScaleNormal="100" workbookViewId="0">
      <selection activeCell="E7" sqref="E7"/>
    </sheetView>
  </sheetViews>
  <sheetFormatPr defaultColWidth="9.1796875" defaultRowHeight="14.5" x14ac:dyDescent="0.35"/>
  <cols>
    <col min="1" max="1" width="20.453125" style="1" bestFit="1" customWidth="1"/>
    <col min="2" max="2" width="24.1796875" style="1" customWidth="1"/>
    <col min="3" max="3" width="19" style="1" customWidth="1"/>
    <col min="4" max="4" width="23.453125" style="1" customWidth="1"/>
    <col min="5" max="5" width="16.08984375" style="2" customWidth="1"/>
    <col min="6" max="6" width="18.08984375" style="2" customWidth="1"/>
    <col min="7" max="7" width="10.7265625" style="1" customWidth="1"/>
    <col min="8" max="8" width="28.1796875" style="1" bestFit="1" customWidth="1"/>
    <col min="9" max="9" width="17.81640625" style="1" customWidth="1"/>
    <col min="10" max="10" width="10.1796875" style="1" customWidth="1"/>
    <col min="11" max="12" width="9.1796875" style="1" customWidth="1"/>
    <col min="13" max="13" width="9.26953125" style="1" customWidth="1"/>
    <col min="14" max="14" width="10" style="1" bestFit="1" customWidth="1"/>
    <col min="15" max="15" width="27.54296875" style="1" bestFit="1" customWidth="1"/>
    <col min="17" max="17" width="36.90625" style="1" bestFit="1" customWidth="1"/>
    <col min="18" max="16384" width="9.1796875" style="1"/>
  </cols>
  <sheetData>
    <row r="1" spans="1:16" x14ac:dyDescent="0.35">
      <c r="A1" s="59" t="s">
        <v>832</v>
      </c>
      <c r="B1" s="58" t="s">
        <v>1</v>
      </c>
      <c r="C1" s="58" t="s">
        <v>497</v>
      </c>
      <c r="D1" s="58" t="s">
        <v>498</v>
      </c>
      <c r="E1" s="59" t="s">
        <v>2</v>
      </c>
      <c r="F1" s="58" t="s">
        <v>384</v>
      </c>
      <c r="G1" s="58" t="s">
        <v>3</v>
      </c>
      <c r="H1" s="58" t="s">
        <v>0</v>
      </c>
      <c r="I1" s="59" t="s">
        <v>5</v>
      </c>
      <c r="J1" s="59" t="s">
        <v>6</v>
      </c>
      <c r="K1" s="59" t="s">
        <v>7</v>
      </c>
      <c r="L1" s="59" t="s">
        <v>8</v>
      </c>
      <c r="M1" s="59" t="s">
        <v>734</v>
      </c>
      <c r="N1" s="59" t="s">
        <v>4</v>
      </c>
      <c r="O1" s="59" t="s">
        <v>944</v>
      </c>
      <c r="P1" s="59" t="s">
        <v>943</v>
      </c>
    </row>
    <row r="2" spans="1:16" ht="12.5" x14ac:dyDescent="0.25">
      <c r="A2" s="53" t="s">
        <v>845</v>
      </c>
      <c r="B2" s="55" t="s">
        <v>10</v>
      </c>
      <c r="C2" s="56" t="s">
        <v>11</v>
      </c>
      <c r="D2" s="56" t="s">
        <v>388</v>
      </c>
      <c r="E2" s="56" t="s">
        <v>5750</v>
      </c>
      <c r="F2" s="56" t="s">
        <v>5750</v>
      </c>
      <c r="G2" s="56" t="s">
        <v>721</v>
      </c>
      <c r="H2" s="55" t="s">
        <v>9</v>
      </c>
      <c r="I2" s="42" t="s">
        <v>16</v>
      </c>
      <c r="J2" s="42" t="s">
        <v>17</v>
      </c>
      <c r="K2" s="42">
        <v>-4.9044732</v>
      </c>
      <c r="L2" s="53">
        <v>-47.4019227</v>
      </c>
      <c r="M2" s="41">
        <v>1230</v>
      </c>
      <c r="N2" s="42" t="s">
        <v>15</v>
      </c>
      <c r="O2" s="42" t="s">
        <v>5496</v>
      </c>
      <c r="P2" s="57" t="s">
        <v>5509</v>
      </c>
    </row>
    <row r="3" spans="1:16" ht="12.5" x14ac:dyDescent="0.25">
      <c r="A3" s="40" t="s">
        <v>848</v>
      </c>
      <c r="B3" s="39" t="s">
        <v>19</v>
      </c>
      <c r="C3" s="39" t="s">
        <v>20</v>
      </c>
      <c r="D3" s="37" t="s">
        <v>389</v>
      </c>
      <c r="E3" s="56" t="s">
        <v>93</v>
      </c>
      <c r="F3" s="56" t="s">
        <v>93</v>
      </c>
      <c r="G3" s="37" t="s">
        <v>724</v>
      </c>
      <c r="H3" s="49" t="s">
        <v>18</v>
      </c>
      <c r="I3" s="39" t="s">
        <v>22</v>
      </c>
      <c r="J3" s="39" t="s">
        <v>23</v>
      </c>
      <c r="K3" s="39">
        <v>-17.8340709</v>
      </c>
      <c r="L3" s="40">
        <v>-53.284427399999998</v>
      </c>
      <c r="M3" s="43">
        <v>180</v>
      </c>
      <c r="N3" s="42" t="s">
        <v>15</v>
      </c>
      <c r="O3" s="42" t="s">
        <v>5496</v>
      </c>
      <c r="P3" s="54" t="s">
        <v>5499</v>
      </c>
    </row>
    <row r="4" spans="1:16" ht="12.5" x14ac:dyDescent="0.25">
      <c r="A4" s="40" t="s">
        <v>835</v>
      </c>
      <c r="B4" s="47" t="s">
        <v>25</v>
      </c>
      <c r="C4" s="37" t="s">
        <v>26</v>
      </c>
      <c r="D4" s="37" t="s">
        <v>390</v>
      </c>
      <c r="E4" s="56" t="s">
        <v>505</v>
      </c>
      <c r="F4" s="56" t="s">
        <v>505</v>
      </c>
      <c r="G4" s="37" t="s">
        <v>721</v>
      </c>
      <c r="H4" s="47" t="s">
        <v>24</v>
      </c>
      <c r="I4" s="39" t="s">
        <v>27</v>
      </c>
      <c r="J4" s="39" t="s">
        <v>28</v>
      </c>
      <c r="K4" s="39" t="s">
        <v>29</v>
      </c>
      <c r="L4" s="40" t="s">
        <v>29</v>
      </c>
      <c r="M4" s="43">
        <v>1050</v>
      </c>
      <c r="N4" s="42" t="s">
        <v>15</v>
      </c>
      <c r="O4" s="42" t="s">
        <v>5496</v>
      </c>
      <c r="P4" s="54" t="s">
        <v>5497</v>
      </c>
    </row>
    <row r="5" spans="1:16" ht="14.5" customHeight="1" x14ac:dyDescent="0.25">
      <c r="A5" s="40" t="s">
        <v>838</v>
      </c>
      <c r="B5" s="39" t="s">
        <v>31</v>
      </c>
      <c r="C5" s="48" t="s">
        <v>32</v>
      </c>
      <c r="D5" s="37" t="s">
        <v>391</v>
      </c>
      <c r="E5" s="56" t="s">
        <v>505</v>
      </c>
      <c r="F5" s="56" t="s">
        <v>505</v>
      </c>
      <c r="G5" s="37" t="s">
        <v>724</v>
      </c>
      <c r="H5" s="39" t="s">
        <v>30</v>
      </c>
      <c r="I5" s="39" t="s">
        <v>33</v>
      </c>
      <c r="J5" s="39" t="s">
        <v>34</v>
      </c>
      <c r="K5" s="39">
        <v>-21.210913699999999</v>
      </c>
      <c r="L5" s="40">
        <v>-50.425991799999998</v>
      </c>
      <c r="M5" s="43">
        <v>1539</v>
      </c>
      <c r="N5" s="42" t="s">
        <v>15</v>
      </c>
      <c r="O5" s="42" t="s">
        <v>5496</v>
      </c>
      <c r="P5" s="54" t="s">
        <v>5500</v>
      </c>
    </row>
    <row r="6" spans="1:16" ht="12.5" x14ac:dyDescent="0.25">
      <c r="A6" s="40" t="s">
        <v>837</v>
      </c>
      <c r="B6" s="47" t="s">
        <v>35</v>
      </c>
      <c r="C6" s="37" t="s">
        <v>36</v>
      </c>
      <c r="D6" s="37" t="s">
        <v>392</v>
      </c>
      <c r="E6" s="56" t="s">
        <v>93</v>
      </c>
      <c r="F6" s="56" t="s">
        <v>93</v>
      </c>
      <c r="G6" s="37" t="s">
        <v>721</v>
      </c>
      <c r="H6" s="47" t="s">
        <v>18</v>
      </c>
      <c r="I6" s="39" t="s">
        <v>22</v>
      </c>
      <c r="J6" s="39" t="s">
        <v>23</v>
      </c>
      <c r="K6" s="39" t="s">
        <v>29</v>
      </c>
      <c r="L6" s="40" t="s">
        <v>29</v>
      </c>
      <c r="M6" s="43">
        <v>330</v>
      </c>
      <c r="N6" s="42" t="s">
        <v>15</v>
      </c>
      <c r="O6" s="42" t="s">
        <v>5496</v>
      </c>
      <c r="P6" s="54" t="s">
        <v>5499</v>
      </c>
    </row>
    <row r="7" spans="1:16" ht="12.5" x14ac:dyDescent="0.25">
      <c r="A7" s="40" t="s">
        <v>841</v>
      </c>
      <c r="B7" s="47" t="s">
        <v>38</v>
      </c>
      <c r="C7" s="37" t="s">
        <v>39</v>
      </c>
      <c r="D7" s="37" t="s">
        <v>393</v>
      </c>
      <c r="E7" s="56" t="s">
        <v>5750</v>
      </c>
      <c r="F7" s="56" t="s">
        <v>5750</v>
      </c>
      <c r="G7" s="37" t="s">
        <v>721</v>
      </c>
      <c r="H7" s="47" t="s">
        <v>37</v>
      </c>
      <c r="I7" s="39" t="s">
        <v>40</v>
      </c>
      <c r="J7" s="39" t="s">
        <v>41</v>
      </c>
      <c r="K7" s="39" t="s">
        <v>29</v>
      </c>
      <c r="L7" s="40" t="s">
        <v>29</v>
      </c>
      <c r="M7" s="43">
        <v>1024</v>
      </c>
      <c r="N7" s="42" t="s">
        <v>15</v>
      </c>
      <c r="O7" s="42" t="s">
        <v>5496</v>
      </c>
      <c r="P7" s="54" t="s">
        <v>5504</v>
      </c>
    </row>
    <row r="8" spans="1:16" ht="12.5" x14ac:dyDescent="0.25">
      <c r="A8" s="40" t="s">
        <v>842</v>
      </c>
      <c r="B8" s="47" t="s">
        <v>43</v>
      </c>
      <c r="C8" s="37" t="s">
        <v>44</v>
      </c>
      <c r="D8" s="37" t="s">
        <v>394</v>
      </c>
      <c r="E8" s="56" t="s">
        <v>5750</v>
      </c>
      <c r="F8" s="56" t="s">
        <v>505</v>
      </c>
      <c r="G8" s="37" t="s">
        <v>721</v>
      </c>
      <c r="H8" s="47" t="s">
        <v>42</v>
      </c>
      <c r="I8" s="39" t="s">
        <v>46</v>
      </c>
      <c r="J8" s="39" t="s">
        <v>47</v>
      </c>
      <c r="K8" s="39">
        <v>-25.557047000000001</v>
      </c>
      <c r="L8" s="40">
        <v>-49.357722000000003</v>
      </c>
      <c r="M8" s="43">
        <v>33655</v>
      </c>
      <c r="N8" s="42" t="s">
        <v>45</v>
      </c>
      <c r="O8" s="42" t="s">
        <v>5505</v>
      </c>
      <c r="P8" s="54" t="s">
        <v>5506</v>
      </c>
    </row>
    <row r="9" spans="1:16" ht="12.5" x14ac:dyDescent="0.25">
      <c r="A9" s="40" t="s">
        <v>843</v>
      </c>
      <c r="B9" s="47" t="s">
        <v>49</v>
      </c>
      <c r="C9" s="37" t="s">
        <v>50</v>
      </c>
      <c r="D9" s="37" t="s">
        <v>395</v>
      </c>
      <c r="E9" s="56" t="s">
        <v>97</v>
      </c>
      <c r="F9" s="56" t="s">
        <v>97</v>
      </c>
      <c r="G9" s="37" t="s">
        <v>721</v>
      </c>
      <c r="H9" s="47" t="s">
        <v>48</v>
      </c>
      <c r="I9" s="39" t="s">
        <v>52</v>
      </c>
      <c r="J9" s="39" t="s">
        <v>53</v>
      </c>
      <c r="K9" s="39">
        <v>-25.557047000000001</v>
      </c>
      <c r="L9" s="40">
        <v>-49.357722000000003</v>
      </c>
      <c r="M9" s="43">
        <v>46348</v>
      </c>
      <c r="N9" s="42" t="s">
        <v>45</v>
      </c>
      <c r="O9" s="42" t="s">
        <v>5505</v>
      </c>
      <c r="P9" s="54" t="s">
        <v>5498</v>
      </c>
    </row>
    <row r="10" spans="1:16" ht="12.5" x14ac:dyDescent="0.25">
      <c r="A10" s="40" t="s">
        <v>839</v>
      </c>
      <c r="B10" s="47" t="s">
        <v>55</v>
      </c>
      <c r="C10" s="37" t="s">
        <v>56</v>
      </c>
      <c r="D10" s="37" t="s">
        <v>396</v>
      </c>
      <c r="E10" s="56" t="s">
        <v>5750</v>
      </c>
      <c r="F10" s="56" t="s">
        <v>5750</v>
      </c>
      <c r="G10" s="37" t="s">
        <v>721</v>
      </c>
      <c r="H10" s="47" t="s">
        <v>54</v>
      </c>
      <c r="I10" s="39" t="s">
        <v>57</v>
      </c>
      <c r="J10" s="39" t="s">
        <v>58</v>
      </c>
      <c r="K10" s="39" t="s">
        <v>29</v>
      </c>
      <c r="L10" s="40" t="s">
        <v>29</v>
      </c>
      <c r="M10" s="43">
        <v>2517.2560000000003</v>
      </c>
      <c r="N10" s="42" t="s">
        <v>15</v>
      </c>
      <c r="O10" s="42" t="s">
        <v>5496</v>
      </c>
      <c r="P10" s="54" t="s">
        <v>5501</v>
      </c>
    </row>
    <row r="11" spans="1:16" ht="12.5" x14ac:dyDescent="0.25">
      <c r="A11" s="40" t="s">
        <v>844</v>
      </c>
      <c r="B11" s="47" t="s">
        <v>60</v>
      </c>
      <c r="C11" s="37" t="s">
        <v>61</v>
      </c>
      <c r="D11" s="37" t="s">
        <v>397</v>
      </c>
      <c r="E11" s="56" t="s">
        <v>93</v>
      </c>
      <c r="F11" s="56" t="s">
        <v>93</v>
      </c>
      <c r="G11" s="37" t="s">
        <v>721</v>
      </c>
      <c r="H11" s="47" t="s">
        <v>59</v>
      </c>
      <c r="I11" s="39" t="s">
        <v>62</v>
      </c>
      <c r="J11" s="39" t="s">
        <v>63</v>
      </c>
      <c r="K11" s="39" t="s">
        <v>29</v>
      </c>
      <c r="L11" s="40" t="s">
        <v>29</v>
      </c>
      <c r="M11" s="43">
        <v>1892</v>
      </c>
      <c r="N11" s="42" t="s">
        <v>15</v>
      </c>
      <c r="O11" s="42" t="s">
        <v>5496</v>
      </c>
      <c r="P11" s="54" t="s">
        <v>5507</v>
      </c>
    </row>
    <row r="12" spans="1:16" ht="12.5" x14ac:dyDescent="0.25">
      <c r="A12" s="40" t="s">
        <v>840</v>
      </c>
      <c r="B12" s="47" t="s">
        <v>65</v>
      </c>
      <c r="C12" s="37" t="s">
        <v>66</v>
      </c>
      <c r="D12" s="37" t="s">
        <v>398</v>
      </c>
      <c r="E12" s="56" t="s">
        <v>5750</v>
      </c>
      <c r="F12" s="56" t="s">
        <v>5750</v>
      </c>
      <c r="G12" s="37" t="s">
        <v>721</v>
      </c>
      <c r="H12" s="47" t="s">
        <v>64</v>
      </c>
      <c r="I12" s="39" t="s">
        <v>67</v>
      </c>
      <c r="J12" s="39" t="s">
        <v>68</v>
      </c>
      <c r="K12" s="39">
        <v>-23.511517099999999</v>
      </c>
      <c r="L12" s="40">
        <v>-46.875958799999999</v>
      </c>
      <c r="M12" s="43">
        <v>2850</v>
      </c>
      <c r="N12" s="42" t="s">
        <v>15</v>
      </c>
      <c r="O12" s="42" t="s">
        <v>5496</v>
      </c>
      <c r="P12" s="54" t="s">
        <v>5503</v>
      </c>
    </row>
    <row r="13" spans="1:16" ht="12.5" x14ac:dyDescent="0.25">
      <c r="A13" s="40" t="s">
        <v>846</v>
      </c>
      <c r="B13" s="37" t="s">
        <v>382</v>
      </c>
      <c r="C13" s="37" t="s">
        <v>383</v>
      </c>
      <c r="D13" s="37" t="s">
        <v>496</v>
      </c>
      <c r="E13" s="56" t="s">
        <v>505</v>
      </c>
      <c r="F13" s="56" t="s">
        <v>505</v>
      </c>
      <c r="G13" s="37" t="s">
        <v>721</v>
      </c>
      <c r="H13" s="37" t="s">
        <v>42</v>
      </c>
      <c r="I13" s="39" t="s">
        <v>46</v>
      </c>
      <c r="J13" s="39" t="s">
        <v>47</v>
      </c>
      <c r="K13" s="39"/>
      <c r="L13" s="40"/>
      <c r="M13" s="43">
        <v>268</v>
      </c>
      <c r="N13" s="42" t="s">
        <v>15</v>
      </c>
      <c r="O13" s="42" t="s">
        <v>5496</v>
      </c>
      <c r="P13" s="54" t="s">
        <v>5506</v>
      </c>
    </row>
    <row r="14" spans="1:16" ht="14.5" customHeight="1" x14ac:dyDescent="0.25">
      <c r="A14" s="40" t="s">
        <v>833</v>
      </c>
      <c r="B14" s="37" t="s">
        <v>70</v>
      </c>
      <c r="C14" s="37" t="s">
        <v>71</v>
      </c>
      <c r="D14" s="37" t="s">
        <v>399</v>
      </c>
      <c r="E14" s="56" t="s">
        <v>5750</v>
      </c>
      <c r="F14" s="56" t="s">
        <v>5750</v>
      </c>
      <c r="G14" s="37" t="s">
        <v>724</v>
      </c>
      <c r="H14" s="37" t="s">
        <v>69</v>
      </c>
      <c r="I14" s="39" t="s">
        <v>72</v>
      </c>
      <c r="J14" s="39" t="s">
        <v>73</v>
      </c>
      <c r="K14" s="39">
        <v>-22.314722</v>
      </c>
      <c r="L14" s="40">
        <v>-49.060555999999998</v>
      </c>
      <c r="M14" s="43">
        <v>440</v>
      </c>
      <c r="N14" s="42" t="s">
        <v>15</v>
      </c>
      <c r="O14" s="42" t="s">
        <v>5496</v>
      </c>
      <c r="P14" s="54" t="s">
        <v>5502</v>
      </c>
    </row>
    <row r="15" spans="1:16" ht="12.5" x14ac:dyDescent="0.25">
      <c r="A15" s="40" t="s">
        <v>833</v>
      </c>
      <c r="B15" s="39" t="s">
        <v>70</v>
      </c>
      <c r="C15" s="48" t="s">
        <v>75</v>
      </c>
      <c r="D15" s="37" t="s">
        <v>399</v>
      </c>
      <c r="E15" s="56" t="s">
        <v>5750</v>
      </c>
      <c r="F15" s="56" t="s">
        <v>5750</v>
      </c>
      <c r="G15" s="37" t="s">
        <v>724</v>
      </c>
      <c r="H15" s="39" t="s">
        <v>74</v>
      </c>
      <c r="I15" s="39" t="s">
        <v>72</v>
      </c>
      <c r="J15" s="39" t="s">
        <v>73</v>
      </c>
      <c r="K15" s="39">
        <v>-1.4504760000000001</v>
      </c>
      <c r="L15" s="40">
        <v>-48.486904000000003</v>
      </c>
      <c r="M15" s="43">
        <v>440</v>
      </c>
      <c r="N15" s="42" t="s">
        <v>15</v>
      </c>
      <c r="O15" s="42" t="s">
        <v>5496</v>
      </c>
      <c r="P15" s="54" t="s">
        <v>5508</v>
      </c>
    </row>
    <row r="16" spans="1:16" ht="12.5" x14ac:dyDescent="0.25">
      <c r="A16" s="40" t="s">
        <v>836</v>
      </c>
      <c r="B16" s="47" t="s">
        <v>76</v>
      </c>
      <c r="C16" s="37" t="s">
        <v>77</v>
      </c>
      <c r="D16" s="37" t="s">
        <v>400</v>
      </c>
      <c r="E16" s="56" t="s">
        <v>97</v>
      </c>
      <c r="F16" s="56" t="s">
        <v>97</v>
      </c>
      <c r="G16" s="37" t="s">
        <v>721</v>
      </c>
      <c r="H16" s="47" t="s">
        <v>48</v>
      </c>
      <c r="I16" s="39" t="s">
        <v>52</v>
      </c>
      <c r="J16" s="39" t="s">
        <v>53</v>
      </c>
      <c r="K16" s="39" t="s">
        <v>29</v>
      </c>
      <c r="L16" s="40" t="s">
        <v>29</v>
      </c>
      <c r="M16" s="43">
        <v>2797</v>
      </c>
      <c r="N16" s="42" t="s">
        <v>15</v>
      </c>
      <c r="O16" s="42" t="s">
        <v>5496</v>
      </c>
      <c r="P16" s="54" t="s">
        <v>5498</v>
      </c>
    </row>
    <row r="17" spans="1:16" ht="12.5" x14ac:dyDescent="0.25">
      <c r="A17" s="40" t="s">
        <v>847</v>
      </c>
      <c r="B17" s="47" t="s">
        <v>79</v>
      </c>
      <c r="C17" s="37" t="s">
        <v>80</v>
      </c>
      <c r="D17" s="37" t="s">
        <v>401</v>
      </c>
      <c r="E17" s="56" t="s">
        <v>97</v>
      </c>
      <c r="F17" s="56" t="s">
        <v>97</v>
      </c>
      <c r="G17" s="37" t="s">
        <v>721</v>
      </c>
      <c r="H17" s="47" t="s">
        <v>78</v>
      </c>
      <c r="I17" s="39" t="s">
        <v>52</v>
      </c>
      <c r="J17" s="39" t="s">
        <v>53</v>
      </c>
      <c r="K17" s="39">
        <v>-19.956406000000001</v>
      </c>
      <c r="L17" s="40">
        <v>-44.104033000000001</v>
      </c>
      <c r="M17" s="43">
        <v>1280</v>
      </c>
      <c r="N17" s="42" t="s">
        <v>15</v>
      </c>
      <c r="O17" s="42" t="s">
        <v>5496</v>
      </c>
      <c r="P17" s="54" t="s">
        <v>5510</v>
      </c>
    </row>
    <row r="18" spans="1:16" ht="12.5" hidden="1" x14ac:dyDescent="0.25">
      <c r="A18" s="40" t="s">
        <v>849</v>
      </c>
      <c r="B18" s="47" t="s">
        <v>82</v>
      </c>
      <c r="C18" s="37" t="s">
        <v>81</v>
      </c>
      <c r="D18" s="37" t="s">
        <v>402</v>
      </c>
      <c r="E18" s="37" t="s">
        <v>232</v>
      </c>
      <c r="F18" s="56" t="s">
        <v>97</v>
      </c>
      <c r="G18" s="37" t="s">
        <v>721</v>
      </c>
      <c r="H18" s="47" t="s">
        <v>81</v>
      </c>
      <c r="I18" s="39" t="s">
        <v>52</v>
      </c>
      <c r="J18" s="39" t="s">
        <v>53</v>
      </c>
      <c r="K18" s="39">
        <v>-19.956406000000001</v>
      </c>
      <c r="L18" s="40">
        <v>-44.104033000000001</v>
      </c>
      <c r="M18" s="43">
        <v>9062</v>
      </c>
      <c r="N18" s="42" t="s">
        <v>45</v>
      </c>
      <c r="O18" s="42" t="s">
        <v>5511</v>
      </c>
      <c r="P18" s="54" t="s">
        <v>5512</v>
      </c>
    </row>
    <row r="19" spans="1:16" ht="12.5" hidden="1" x14ac:dyDescent="0.25">
      <c r="A19" s="40" t="s">
        <v>851</v>
      </c>
      <c r="B19" s="47" t="s">
        <v>90</v>
      </c>
      <c r="C19" s="37" t="s">
        <v>91</v>
      </c>
      <c r="D19" s="37" t="s">
        <v>404</v>
      </c>
      <c r="E19" s="37" t="s">
        <v>92</v>
      </c>
      <c r="F19" s="56" t="s">
        <v>507</v>
      </c>
      <c r="G19" s="37" t="s">
        <v>721</v>
      </c>
      <c r="H19" s="47" t="s">
        <v>89</v>
      </c>
      <c r="I19" s="39" t="s">
        <v>22</v>
      </c>
      <c r="J19" s="39" t="s">
        <v>23</v>
      </c>
      <c r="K19" s="39" t="s">
        <v>29</v>
      </c>
      <c r="L19" s="40" t="s">
        <v>29</v>
      </c>
      <c r="M19" s="43">
        <v>202825</v>
      </c>
      <c r="N19" s="42" t="s">
        <v>88</v>
      </c>
      <c r="O19" s="42" t="s">
        <v>5515</v>
      </c>
      <c r="P19" s="54" t="s">
        <v>5516</v>
      </c>
    </row>
    <row r="20" spans="1:16" ht="12.5" hidden="1" x14ac:dyDescent="0.25">
      <c r="A20" s="40" t="s">
        <v>856</v>
      </c>
      <c r="B20" s="47" t="s">
        <v>95</v>
      </c>
      <c r="C20" s="37" t="s">
        <v>96</v>
      </c>
      <c r="D20" s="37" t="s">
        <v>405</v>
      </c>
      <c r="E20" s="37" t="s">
        <v>97</v>
      </c>
      <c r="F20" s="56" t="s">
        <v>97</v>
      </c>
      <c r="G20" s="37" t="s">
        <v>721</v>
      </c>
      <c r="H20" s="47" t="s">
        <v>94</v>
      </c>
      <c r="I20" s="39" t="s">
        <v>52</v>
      </c>
      <c r="J20" s="39" t="s">
        <v>53</v>
      </c>
      <c r="K20" s="39" t="s">
        <v>29</v>
      </c>
      <c r="L20" s="40" t="s">
        <v>29</v>
      </c>
      <c r="M20" s="43">
        <v>24304.912</v>
      </c>
      <c r="N20" s="42" t="s">
        <v>45</v>
      </c>
      <c r="O20" s="42" t="s">
        <v>5511</v>
      </c>
      <c r="P20" s="54" t="s">
        <v>5520</v>
      </c>
    </row>
    <row r="21" spans="1:16" ht="12.5" hidden="1" x14ac:dyDescent="0.25">
      <c r="A21" s="40" t="s">
        <v>853</v>
      </c>
      <c r="B21" s="47" t="s">
        <v>99</v>
      </c>
      <c r="C21" s="37" t="s">
        <v>100</v>
      </c>
      <c r="D21" s="37" t="s">
        <v>406</v>
      </c>
      <c r="E21" s="37" t="s">
        <v>232</v>
      </c>
      <c r="F21" s="56" t="s">
        <v>97</v>
      </c>
      <c r="G21" s="37" t="s">
        <v>721</v>
      </c>
      <c r="H21" s="47" t="s">
        <v>98</v>
      </c>
      <c r="I21" s="39" t="s">
        <v>52</v>
      </c>
      <c r="J21" s="39" t="s">
        <v>53</v>
      </c>
      <c r="K21" s="39">
        <v>-15.779384200000001</v>
      </c>
      <c r="L21" s="40">
        <v>-47.925737900000001</v>
      </c>
      <c r="M21" s="43">
        <v>10777.023999999999</v>
      </c>
      <c r="N21" s="42" t="s">
        <v>45</v>
      </c>
      <c r="O21" s="42" t="s">
        <v>5511</v>
      </c>
      <c r="P21" s="54" t="s">
        <v>5525</v>
      </c>
    </row>
    <row r="22" spans="1:16" ht="12.5" hidden="1" x14ac:dyDescent="0.25">
      <c r="A22" s="40" t="s">
        <v>863</v>
      </c>
      <c r="B22" s="47" t="s">
        <v>102</v>
      </c>
      <c r="C22" s="37" t="s">
        <v>103</v>
      </c>
      <c r="D22" s="37" t="s">
        <v>407</v>
      </c>
      <c r="E22" s="37" t="s">
        <v>101</v>
      </c>
      <c r="F22" s="56" t="s">
        <v>505</v>
      </c>
      <c r="G22" s="37" t="s">
        <v>721</v>
      </c>
      <c r="H22" s="47" t="s">
        <v>101</v>
      </c>
      <c r="I22" s="39" t="s">
        <v>33</v>
      </c>
      <c r="J22" s="39" t="s">
        <v>34</v>
      </c>
      <c r="K22" s="39" t="s">
        <v>29</v>
      </c>
      <c r="L22" s="40" t="s">
        <v>29</v>
      </c>
      <c r="M22" s="43">
        <v>37952.976999999999</v>
      </c>
      <c r="N22" s="42" t="s">
        <v>45</v>
      </c>
      <c r="O22" s="42" t="s">
        <v>5511</v>
      </c>
      <c r="P22" s="54" t="s">
        <v>5527</v>
      </c>
    </row>
    <row r="23" spans="1:16" ht="12.5" hidden="1" x14ac:dyDescent="0.25">
      <c r="A23" s="40" t="s">
        <v>857</v>
      </c>
      <c r="B23" s="37" t="s">
        <v>106</v>
      </c>
      <c r="C23" s="37" t="s">
        <v>107</v>
      </c>
      <c r="D23" s="37" t="s">
        <v>408</v>
      </c>
      <c r="E23" s="37" t="s">
        <v>101</v>
      </c>
      <c r="F23" s="56" t="s">
        <v>505</v>
      </c>
      <c r="G23" s="37" t="s">
        <v>721</v>
      </c>
      <c r="H23" s="47" t="s">
        <v>24</v>
      </c>
      <c r="I23" s="39" t="s">
        <v>27</v>
      </c>
      <c r="J23" s="39" t="s">
        <v>28</v>
      </c>
      <c r="K23" s="39" t="s">
        <v>29</v>
      </c>
      <c r="L23" s="40" t="s">
        <v>29</v>
      </c>
      <c r="M23" s="43">
        <v>16121.539000000001</v>
      </c>
      <c r="N23" s="42" t="s">
        <v>45</v>
      </c>
      <c r="O23" s="42" t="s">
        <v>5511</v>
      </c>
      <c r="P23" s="54" t="s">
        <v>5497</v>
      </c>
    </row>
    <row r="24" spans="1:16" ht="12.5" hidden="1" x14ac:dyDescent="0.25">
      <c r="A24" s="40" t="s">
        <v>858</v>
      </c>
      <c r="B24" s="47" t="s">
        <v>109</v>
      </c>
      <c r="C24" s="37" t="s">
        <v>110</v>
      </c>
      <c r="D24" s="37" t="s">
        <v>409</v>
      </c>
      <c r="E24" s="37" t="s">
        <v>111</v>
      </c>
      <c r="F24" s="56" t="s">
        <v>5750</v>
      </c>
      <c r="G24" s="37" t="s">
        <v>721</v>
      </c>
      <c r="H24" s="47" t="s">
        <v>108</v>
      </c>
      <c r="I24" s="39" t="s">
        <v>113</v>
      </c>
      <c r="J24" s="39" t="s">
        <v>114</v>
      </c>
      <c r="K24" s="39">
        <v>-6.9802080000000002</v>
      </c>
      <c r="L24" s="40">
        <v>-34.830356000000002</v>
      </c>
      <c r="M24" s="43">
        <v>46205</v>
      </c>
      <c r="N24" s="42" t="s">
        <v>45</v>
      </c>
      <c r="O24" s="42" t="s">
        <v>5511</v>
      </c>
      <c r="P24" s="54" t="s">
        <v>5521</v>
      </c>
    </row>
    <row r="25" spans="1:16" ht="12.5" hidden="1" x14ac:dyDescent="0.25">
      <c r="A25" s="40" t="s">
        <v>860</v>
      </c>
      <c r="B25" s="37" t="s">
        <v>116</v>
      </c>
      <c r="C25" s="37" t="s">
        <v>117</v>
      </c>
      <c r="D25" s="37" t="s">
        <v>410</v>
      </c>
      <c r="E25" s="37" t="s">
        <v>92</v>
      </c>
      <c r="F25" s="56" t="s">
        <v>507</v>
      </c>
      <c r="G25" s="37" t="s">
        <v>722</v>
      </c>
      <c r="H25" s="37" t="s">
        <v>115</v>
      </c>
      <c r="I25" s="39" t="s">
        <v>22</v>
      </c>
      <c r="J25" s="39" t="s">
        <v>23</v>
      </c>
      <c r="K25" s="39">
        <v>-8.287369</v>
      </c>
      <c r="L25" s="40">
        <v>-35.035105000000001</v>
      </c>
      <c r="M25" s="43">
        <v>5493</v>
      </c>
      <c r="N25" s="42" t="s">
        <v>15</v>
      </c>
      <c r="O25" s="42" t="s">
        <v>5519</v>
      </c>
      <c r="P25" s="54" t="s">
        <v>5523</v>
      </c>
    </row>
    <row r="26" spans="1:16" ht="12.5" hidden="1" x14ac:dyDescent="0.25">
      <c r="A26" s="40" t="s">
        <v>864</v>
      </c>
      <c r="B26" s="47" t="s">
        <v>119</v>
      </c>
      <c r="C26" s="37" t="s">
        <v>120</v>
      </c>
      <c r="D26" s="37" t="s">
        <v>411</v>
      </c>
      <c r="E26" s="37" t="s">
        <v>46</v>
      </c>
      <c r="F26" s="56" t="s">
        <v>505</v>
      </c>
      <c r="G26" s="37" t="s">
        <v>721</v>
      </c>
      <c r="H26" s="47" t="s">
        <v>42</v>
      </c>
      <c r="I26" s="39" t="s">
        <v>46</v>
      </c>
      <c r="J26" s="39" t="s">
        <v>47</v>
      </c>
      <c r="K26" s="39" t="s">
        <v>29</v>
      </c>
      <c r="L26" s="40" t="s">
        <v>29</v>
      </c>
      <c r="M26" s="43">
        <v>32817</v>
      </c>
      <c r="N26" s="42" t="s">
        <v>45</v>
      </c>
      <c r="O26" s="42" t="s">
        <v>5511</v>
      </c>
      <c r="P26" s="54" t="s">
        <v>5506</v>
      </c>
    </row>
    <row r="27" spans="1:16" ht="12.5" hidden="1" x14ac:dyDescent="0.25">
      <c r="A27" s="40" t="s">
        <v>865</v>
      </c>
      <c r="B27" s="47" t="s">
        <v>122</v>
      </c>
      <c r="C27" s="37" t="s">
        <v>123</v>
      </c>
      <c r="D27" s="37" t="s">
        <v>412</v>
      </c>
      <c r="E27" s="37" t="s">
        <v>124</v>
      </c>
      <c r="F27" s="56" t="s">
        <v>505</v>
      </c>
      <c r="G27" s="37" t="s">
        <v>721</v>
      </c>
      <c r="H27" s="47" t="s">
        <v>121</v>
      </c>
      <c r="I27" s="39" t="s">
        <v>125</v>
      </c>
      <c r="J27" s="39" t="s">
        <v>126</v>
      </c>
      <c r="K27" s="39">
        <v>-20.451534599999999</v>
      </c>
      <c r="L27" s="40">
        <v>-54.694227599999998</v>
      </c>
      <c r="M27" s="43">
        <v>3933.7979999999998</v>
      </c>
      <c r="N27" s="42" t="s">
        <v>15</v>
      </c>
      <c r="O27" s="42" t="s">
        <v>5528</v>
      </c>
      <c r="P27" s="54" t="s">
        <v>5529</v>
      </c>
    </row>
    <row r="28" spans="1:16" ht="12.5" hidden="1" x14ac:dyDescent="0.25">
      <c r="A28" s="40" t="s">
        <v>861</v>
      </c>
      <c r="B28" s="37" t="s">
        <v>387</v>
      </c>
      <c r="C28" s="37" t="s">
        <v>136</v>
      </c>
      <c r="D28" s="37" t="s">
        <v>416</v>
      </c>
      <c r="E28" s="37" t="s">
        <v>97</v>
      </c>
      <c r="F28" s="56" t="s">
        <v>97</v>
      </c>
      <c r="G28" s="37" t="s">
        <v>722</v>
      </c>
      <c r="H28" s="37" t="s">
        <v>135</v>
      </c>
      <c r="I28" s="39" t="s">
        <v>52</v>
      </c>
      <c r="J28" s="39" t="s">
        <v>53</v>
      </c>
      <c r="K28" s="39" t="s">
        <v>29</v>
      </c>
      <c r="L28" s="40" t="s">
        <v>29</v>
      </c>
      <c r="M28" s="43">
        <v>0</v>
      </c>
      <c r="N28" s="42" t="s">
        <v>15</v>
      </c>
      <c r="O28" s="42" t="s">
        <v>5519</v>
      </c>
      <c r="P28" s="54" t="s">
        <v>5524</v>
      </c>
    </row>
    <row r="29" spans="1:16" ht="12.5" hidden="1" x14ac:dyDescent="0.25">
      <c r="A29" s="40" t="s">
        <v>861</v>
      </c>
      <c r="B29" s="37" t="s">
        <v>387</v>
      </c>
      <c r="C29" s="37" t="s">
        <v>137</v>
      </c>
      <c r="D29" s="37" t="s">
        <v>416</v>
      </c>
      <c r="E29" s="37" t="s">
        <v>97</v>
      </c>
      <c r="F29" s="56" t="s">
        <v>97</v>
      </c>
      <c r="G29" s="37" t="s">
        <v>722</v>
      </c>
      <c r="H29" s="37" t="s">
        <v>135</v>
      </c>
      <c r="I29" s="39" t="s">
        <v>52</v>
      </c>
      <c r="J29" s="39" t="s">
        <v>53</v>
      </c>
      <c r="K29" s="39">
        <v>-23.895278000000001</v>
      </c>
      <c r="L29" s="40">
        <v>-46.425556</v>
      </c>
      <c r="M29" s="43">
        <v>0</v>
      </c>
      <c r="N29" s="42" t="s">
        <v>15</v>
      </c>
      <c r="O29" s="42" t="s">
        <v>5519</v>
      </c>
      <c r="P29" s="54" t="s">
        <v>5524</v>
      </c>
    </row>
    <row r="30" spans="1:16" ht="12.5" hidden="1" x14ac:dyDescent="0.25">
      <c r="A30" s="40" t="s">
        <v>904</v>
      </c>
      <c r="B30" s="47" t="s">
        <v>127</v>
      </c>
      <c r="C30" s="37" t="s">
        <v>128</v>
      </c>
      <c r="D30" s="37" t="s">
        <v>413</v>
      </c>
      <c r="E30" s="37" t="s">
        <v>46</v>
      </c>
      <c r="F30" s="56" t="s">
        <v>505</v>
      </c>
      <c r="G30" s="37" t="s">
        <v>721</v>
      </c>
      <c r="H30" s="47" t="s">
        <v>42</v>
      </c>
      <c r="I30" s="39" t="s">
        <v>46</v>
      </c>
      <c r="J30" s="39" t="s">
        <v>47</v>
      </c>
      <c r="K30" s="39">
        <v>-20.451534599999999</v>
      </c>
      <c r="L30" s="40">
        <v>-54.694227599999998</v>
      </c>
      <c r="M30" s="43">
        <v>29318</v>
      </c>
      <c r="N30" s="42" t="s">
        <v>45</v>
      </c>
      <c r="O30" s="42" t="s">
        <v>5511</v>
      </c>
      <c r="P30" s="54" t="s">
        <v>5506</v>
      </c>
    </row>
    <row r="31" spans="1:16" ht="12.5" hidden="1" x14ac:dyDescent="0.25">
      <c r="A31" s="40" t="s">
        <v>902</v>
      </c>
      <c r="B31" s="47" t="s">
        <v>386</v>
      </c>
      <c r="C31" s="37" t="s">
        <v>131</v>
      </c>
      <c r="D31" s="37" t="s">
        <v>414</v>
      </c>
      <c r="E31" s="37" t="s">
        <v>124</v>
      </c>
      <c r="F31" s="56" t="s">
        <v>505</v>
      </c>
      <c r="G31" s="37" t="s">
        <v>722</v>
      </c>
      <c r="H31" s="47" t="s">
        <v>129</v>
      </c>
      <c r="I31" s="39" t="s">
        <v>125</v>
      </c>
      <c r="J31" s="39" t="s">
        <v>126</v>
      </c>
      <c r="K31" s="39" t="s">
        <v>29</v>
      </c>
      <c r="L31" s="40" t="s">
        <v>29</v>
      </c>
      <c r="M31" s="43">
        <v>0</v>
      </c>
      <c r="N31" s="42" t="s">
        <v>15</v>
      </c>
      <c r="O31" s="42" t="s">
        <v>5519</v>
      </c>
      <c r="P31" s="54" t="s">
        <v>5522</v>
      </c>
    </row>
    <row r="32" spans="1:16" ht="12.5" hidden="1" x14ac:dyDescent="0.25">
      <c r="A32" s="40" t="s">
        <v>859</v>
      </c>
      <c r="B32" s="47" t="s">
        <v>640</v>
      </c>
      <c r="C32" s="37" t="s">
        <v>130</v>
      </c>
      <c r="D32" s="37" t="s">
        <v>414</v>
      </c>
      <c r="E32" s="37" t="s">
        <v>124</v>
      </c>
      <c r="F32" s="56" t="s">
        <v>505</v>
      </c>
      <c r="G32" s="37" t="s">
        <v>721</v>
      </c>
      <c r="H32" s="47" t="s">
        <v>129</v>
      </c>
      <c r="I32" s="39" t="s">
        <v>125</v>
      </c>
      <c r="J32" s="39" t="s">
        <v>126</v>
      </c>
      <c r="K32" s="39">
        <v>-21.754526899999998</v>
      </c>
      <c r="L32" s="40">
        <v>-41.3246064</v>
      </c>
      <c r="M32" s="43">
        <v>7353.0069999999996</v>
      </c>
      <c r="N32" s="42" t="s">
        <v>45</v>
      </c>
      <c r="O32" s="42" t="s">
        <v>5511</v>
      </c>
      <c r="P32" s="54" t="s">
        <v>5522</v>
      </c>
    </row>
    <row r="33" spans="1:16" ht="12.5" hidden="1" x14ac:dyDescent="0.25">
      <c r="A33" s="40" t="s">
        <v>905</v>
      </c>
      <c r="B33" s="37" t="s">
        <v>133</v>
      </c>
      <c r="C33" s="37" t="s">
        <v>134</v>
      </c>
      <c r="D33" s="37" t="s">
        <v>415</v>
      </c>
      <c r="E33" s="37" t="s">
        <v>46</v>
      </c>
      <c r="F33" s="56" t="s">
        <v>505</v>
      </c>
      <c r="G33" s="37" t="s">
        <v>722</v>
      </c>
      <c r="H33" s="37" t="s">
        <v>132</v>
      </c>
      <c r="I33" s="39" t="s">
        <v>46</v>
      </c>
      <c r="J33" s="39" t="s">
        <v>47</v>
      </c>
      <c r="K33" s="39">
        <v>-24.982206300000001</v>
      </c>
      <c r="L33" s="40">
        <v>-53.363133900000001</v>
      </c>
      <c r="M33" s="43">
        <v>9902.1</v>
      </c>
      <c r="N33" s="42" t="s">
        <v>15</v>
      </c>
      <c r="O33" s="42" t="s">
        <v>5519</v>
      </c>
      <c r="P33" s="54" t="s">
        <v>5563</v>
      </c>
    </row>
    <row r="34" spans="1:16" ht="14.5" hidden="1" customHeight="1" x14ac:dyDescent="0.25">
      <c r="A34" s="40" t="s">
        <v>897</v>
      </c>
      <c r="B34" s="47" t="s">
        <v>139</v>
      </c>
      <c r="C34" s="37" t="s">
        <v>139</v>
      </c>
      <c r="D34" s="37" t="s">
        <v>417</v>
      </c>
      <c r="E34" s="37" t="s">
        <v>81</v>
      </c>
      <c r="F34" s="56" t="s">
        <v>97</v>
      </c>
      <c r="G34" s="37" t="s">
        <v>723</v>
      </c>
      <c r="H34" s="37" t="s">
        <v>138</v>
      </c>
      <c r="I34" s="39" t="s">
        <v>52</v>
      </c>
      <c r="J34" s="39" t="s">
        <v>53</v>
      </c>
      <c r="K34" s="39">
        <v>-23.895278000000001</v>
      </c>
      <c r="L34" s="40">
        <v>-46.425556</v>
      </c>
      <c r="M34" s="43">
        <v>0</v>
      </c>
      <c r="N34" s="42" t="s">
        <v>88</v>
      </c>
      <c r="O34" s="42" t="s">
        <v>5513</v>
      </c>
      <c r="P34" s="54" t="s">
        <v>5558</v>
      </c>
    </row>
    <row r="35" spans="1:16" ht="12.5" hidden="1" x14ac:dyDescent="0.25">
      <c r="A35" s="40" t="s">
        <v>866</v>
      </c>
      <c r="B35" s="47" t="s">
        <v>141</v>
      </c>
      <c r="C35" s="37" t="s">
        <v>142</v>
      </c>
      <c r="D35" s="37" t="s">
        <v>418</v>
      </c>
      <c r="E35" s="37" t="s">
        <v>143</v>
      </c>
      <c r="F35" s="56" t="s">
        <v>507</v>
      </c>
      <c r="G35" s="37" t="s">
        <v>721</v>
      </c>
      <c r="H35" s="47" t="s">
        <v>140</v>
      </c>
      <c r="I35" s="39" t="s">
        <v>62</v>
      </c>
      <c r="J35" s="39" t="s">
        <v>63</v>
      </c>
      <c r="K35" s="39">
        <v>-15.5951004</v>
      </c>
      <c r="L35" s="40">
        <v>-56.092264900000004</v>
      </c>
      <c r="M35" s="43">
        <v>32912</v>
      </c>
      <c r="N35" s="42" t="s">
        <v>45</v>
      </c>
      <c r="O35" s="42" t="s">
        <v>5511</v>
      </c>
      <c r="P35" s="54" t="s">
        <v>5530</v>
      </c>
    </row>
    <row r="36" spans="1:16" ht="12.5" hidden="1" x14ac:dyDescent="0.25">
      <c r="A36" s="40" t="s">
        <v>898</v>
      </c>
      <c r="B36" s="47" t="s">
        <v>648</v>
      </c>
      <c r="C36" s="37" t="s">
        <v>101</v>
      </c>
      <c r="D36" s="37" t="s">
        <v>407</v>
      </c>
      <c r="E36" s="37" t="s">
        <v>105</v>
      </c>
      <c r="F36" s="56" t="s">
        <v>505</v>
      </c>
      <c r="G36" s="37" t="s">
        <v>721</v>
      </c>
      <c r="H36" s="47" t="s">
        <v>101</v>
      </c>
      <c r="I36" s="39" t="s">
        <v>33</v>
      </c>
      <c r="J36" s="39" t="s">
        <v>34</v>
      </c>
      <c r="K36" s="39" t="s">
        <v>29</v>
      </c>
      <c r="L36" s="40" t="s">
        <v>29</v>
      </c>
      <c r="M36" s="43">
        <v>19387.334000000003</v>
      </c>
      <c r="N36" s="42" t="s">
        <v>45</v>
      </c>
      <c r="O36" s="42" t="s">
        <v>5511</v>
      </c>
      <c r="P36" s="54" t="s">
        <v>5527</v>
      </c>
    </row>
    <row r="37" spans="1:16" ht="12.5" hidden="1" x14ac:dyDescent="0.25">
      <c r="A37" s="40" t="s">
        <v>885</v>
      </c>
      <c r="B37" s="47" t="s">
        <v>144</v>
      </c>
      <c r="C37" s="37" t="s">
        <v>145</v>
      </c>
      <c r="D37" s="37" t="s">
        <v>419</v>
      </c>
      <c r="E37" s="37" t="s">
        <v>111</v>
      </c>
      <c r="F37" s="56" t="s">
        <v>5750</v>
      </c>
      <c r="G37" s="37" t="s">
        <v>721</v>
      </c>
      <c r="H37" s="47" t="s">
        <v>37</v>
      </c>
      <c r="I37" s="39" t="s">
        <v>40</v>
      </c>
      <c r="J37" s="39" t="s">
        <v>41</v>
      </c>
      <c r="K37" s="39" t="s">
        <v>29</v>
      </c>
      <c r="L37" s="40" t="s">
        <v>29</v>
      </c>
      <c r="M37" s="43">
        <v>39953</v>
      </c>
      <c r="N37" s="42" t="s">
        <v>88</v>
      </c>
      <c r="O37" s="42" t="s">
        <v>5511</v>
      </c>
      <c r="P37" s="54" t="s">
        <v>5504</v>
      </c>
    </row>
    <row r="38" spans="1:16" ht="12.5" hidden="1" x14ac:dyDescent="0.25">
      <c r="A38" s="40" t="s">
        <v>873</v>
      </c>
      <c r="B38" s="47" t="s">
        <v>147</v>
      </c>
      <c r="C38" s="37" t="s">
        <v>148</v>
      </c>
      <c r="D38" s="37" t="s">
        <v>420</v>
      </c>
      <c r="E38" s="37" t="s">
        <v>101</v>
      </c>
      <c r="F38" s="56" t="s">
        <v>505</v>
      </c>
      <c r="G38" s="37" t="s">
        <v>722</v>
      </c>
      <c r="H38" s="47" t="s">
        <v>146</v>
      </c>
      <c r="I38" s="39" t="s">
        <v>149</v>
      </c>
      <c r="J38" s="39" t="s">
        <v>150</v>
      </c>
      <c r="K38" s="39" t="s">
        <v>29</v>
      </c>
      <c r="L38" s="40" t="s">
        <v>29</v>
      </c>
      <c r="M38" s="43">
        <v>54160.233999999997</v>
      </c>
      <c r="N38" s="42" t="s">
        <v>15</v>
      </c>
      <c r="O38" s="42" t="s">
        <v>5519</v>
      </c>
      <c r="P38" s="54" t="s">
        <v>5536</v>
      </c>
    </row>
    <row r="39" spans="1:16" ht="12.5" hidden="1" x14ac:dyDescent="0.25">
      <c r="A39" s="40" t="s">
        <v>936</v>
      </c>
      <c r="B39" s="47" t="s">
        <v>152</v>
      </c>
      <c r="C39" s="37" t="s">
        <v>151</v>
      </c>
      <c r="D39" s="37" t="s">
        <v>421</v>
      </c>
      <c r="E39" s="37" t="s">
        <v>143</v>
      </c>
      <c r="F39" s="56" t="s">
        <v>507</v>
      </c>
      <c r="G39" s="37" t="s">
        <v>722</v>
      </c>
      <c r="H39" s="37" t="s">
        <v>151</v>
      </c>
      <c r="I39" s="39" t="s">
        <v>62</v>
      </c>
      <c r="J39" s="39" t="s">
        <v>63</v>
      </c>
      <c r="K39" s="39" t="s">
        <v>29</v>
      </c>
      <c r="L39" s="40" t="s">
        <v>29</v>
      </c>
      <c r="M39" s="43">
        <v>1790</v>
      </c>
      <c r="N39" s="42" t="s">
        <v>15</v>
      </c>
      <c r="O39" s="42" t="s">
        <v>5519</v>
      </c>
      <c r="P39" s="54" t="s">
        <v>5589</v>
      </c>
    </row>
    <row r="40" spans="1:16" ht="12.5" hidden="1" x14ac:dyDescent="0.25">
      <c r="A40" s="40" t="s">
        <v>916</v>
      </c>
      <c r="B40" s="47" t="s">
        <v>154</v>
      </c>
      <c r="C40" s="37" t="s">
        <v>153</v>
      </c>
      <c r="D40" s="37" t="s">
        <v>422</v>
      </c>
      <c r="E40" s="37" t="s">
        <v>97</v>
      </c>
      <c r="F40" s="56" t="s">
        <v>97</v>
      </c>
      <c r="G40" s="37" t="s">
        <v>722</v>
      </c>
      <c r="H40" s="47" t="s">
        <v>153</v>
      </c>
      <c r="I40" s="39" t="s">
        <v>52</v>
      </c>
      <c r="J40" s="39" t="s">
        <v>53</v>
      </c>
      <c r="K40" s="39">
        <v>-29.864097000000001</v>
      </c>
      <c r="L40" s="40">
        <v>-51.179746000000002</v>
      </c>
      <c r="M40" s="43">
        <v>1900</v>
      </c>
      <c r="N40" s="42" t="s">
        <v>15</v>
      </c>
      <c r="O40" s="42" t="s">
        <v>5519</v>
      </c>
      <c r="P40" s="54" t="s">
        <v>5571</v>
      </c>
    </row>
    <row r="41" spans="1:16" ht="12.5" hidden="1" x14ac:dyDescent="0.25">
      <c r="A41" s="40" t="s">
        <v>874</v>
      </c>
      <c r="B41" s="37" t="s">
        <v>156</v>
      </c>
      <c r="C41" s="37" t="s">
        <v>157</v>
      </c>
      <c r="D41" s="37" t="s">
        <v>423</v>
      </c>
      <c r="E41" s="37" t="s">
        <v>92</v>
      </c>
      <c r="F41" s="56" t="s">
        <v>507</v>
      </c>
      <c r="G41" s="37" t="s">
        <v>722</v>
      </c>
      <c r="H41" s="37" t="s">
        <v>155</v>
      </c>
      <c r="I41" s="39" t="s">
        <v>22</v>
      </c>
      <c r="J41" s="39" t="s">
        <v>23</v>
      </c>
      <c r="K41" s="39" t="s">
        <v>29</v>
      </c>
      <c r="L41" s="40" t="s">
        <v>29</v>
      </c>
      <c r="M41" s="43">
        <v>5482.0820000000003</v>
      </c>
      <c r="N41" s="42" t="s">
        <v>15</v>
      </c>
      <c r="O41" s="42" t="s">
        <v>5519</v>
      </c>
      <c r="P41" s="54" t="s">
        <v>5537</v>
      </c>
    </row>
    <row r="42" spans="1:16" ht="12.5" hidden="1" x14ac:dyDescent="0.25">
      <c r="A42" s="40" t="s">
        <v>875</v>
      </c>
      <c r="B42" s="47" t="s">
        <v>159</v>
      </c>
      <c r="C42" s="37" t="s">
        <v>160</v>
      </c>
      <c r="D42" s="37" t="s">
        <v>424</v>
      </c>
      <c r="E42" s="37" t="s">
        <v>105</v>
      </c>
      <c r="F42" s="56" t="s">
        <v>505</v>
      </c>
      <c r="G42" s="37" t="s">
        <v>721</v>
      </c>
      <c r="H42" s="47" t="s">
        <v>158</v>
      </c>
      <c r="I42" s="39" t="s">
        <v>33</v>
      </c>
      <c r="J42" s="39" t="s">
        <v>34</v>
      </c>
      <c r="K42" s="39">
        <v>-3.7183329999999999</v>
      </c>
      <c r="L42" s="40">
        <v>-38.542777999999998</v>
      </c>
      <c r="M42" s="43">
        <v>1723</v>
      </c>
      <c r="N42" s="42" t="s">
        <v>15</v>
      </c>
      <c r="O42" s="42" t="s">
        <v>5528</v>
      </c>
      <c r="P42" s="54" t="s">
        <v>5570</v>
      </c>
    </row>
    <row r="43" spans="1:16" ht="12.5" hidden="1" x14ac:dyDescent="0.25">
      <c r="A43" s="40" t="s">
        <v>876</v>
      </c>
      <c r="B43" s="47" t="s">
        <v>162</v>
      </c>
      <c r="C43" s="37" t="s">
        <v>163</v>
      </c>
      <c r="D43" s="37" t="s">
        <v>425</v>
      </c>
      <c r="E43" s="37" t="s">
        <v>164</v>
      </c>
      <c r="F43" s="56" t="s">
        <v>507</v>
      </c>
      <c r="G43" s="37" t="s">
        <v>721</v>
      </c>
      <c r="H43" s="47" t="s">
        <v>161</v>
      </c>
      <c r="I43" s="39" t="s">
        <v>164</v>
      </c>
      <c r="J43" s="39" t="s">
        <v>165</v>
      </c>
      <c r="K43" s="39">
        <v>-16.6805153</v>
      </c>
      <c r="L43" s="40">
        <v>-49.256126799999997</v>
      </c>
      <c r="M43" s="43">
        <v>1505</v>
      </c>
      <c r="N43" s="42" t="s">
        <v>15</v>
      </c>
      <c r="O43" s="42" t="s">
        <v>5528</v>
      </c>
      <c r="P43" s="54" t="s">
        <v>5538</v>
      </c>
    </row>
    <row r="44" spans="1:16" ht="12.5" hidden="1" x14ac:dyDescent="0.25">
      <c r="A44" s="40" t="s">
        <v>899</v>
      </c>
      <c r="B44" s="37" t="s">
        <v>167</v>
      </c>
      <c r="C44" s="37" t="s">
        <v>166</v>
      </c>
      <c r="D44" s="37" t="s">
        <v>426</v>
      </c>
      <c r="E44" s="37" t="s">
        <v>164</v>
      </c>
      <c r="F44" s="56" t="s">
        <v>507</v>
      </c>
      <c r="G44" s="37" t="s">
        <v>722</v>
      </c>
      <c r="H44" s="37" t="s">
        <v>166</v>
      </c>
      <c r="I44" s="39" t="s">
        <v>164</v>
      </c>
      <c r="J44" s="39" t="s">
        <v>165</v>
      </c>
      <c r="K44" s="39">
        <v>-18.850000000000001</v>
      </c>
      <c r="L44" s="40">
        <v>-41.933332999999998</v>
      </c>
      <c r="M44" s="43">
        <v>663</v>
      </c>
      <c r="N44" s="42" t="s">
        <v>15</v>
      </c>
      <c r="O44" s="42" t="s">
        <v>5519</v>
      </c>
      <c r="P44" s="54" t="s">
        <v>5559</v>
      </c>
    </row>
    <row r="45" spans="1:16" ht="12.5" hidden="1" x14ac:dyDescent="0.25">
      <c r="A45" s="40" t="s">
        <v>879</v>
      </c>
      <c r="B45" s="47" t="s">
        <v>169</v>
      </c>
      <c r="C45" s="37" t="s">
        <v>170</v>
      </c>
      <c r="D45" s="37" t="s">
        <v>427</v>
      </c>
      <c r="E45" s="37" t="s">
        <v>143</v>
      </c>
      <c r="F45" s="56" t="s">
        <v>507</v>
      </c>
      <c r="G45" s="37" t="s">
        <v>721</v>
      </c>
      <c r="H45" s="47" t="s">
        <v>168</v>
      </c>
      <c r="I45" s="39" t="s">
        <v>62</v>
      </c>
      <c r="J45" s="39" t="s">
        <v>63</v>
      </c>
      <c r="K45" s="39">
        <v>-25.383333</v>
      </c>
      <c r="L45" s="40">
        <v>-51.45</v>
      </c>
      <c r="M45" s="43">
        <v>4717</v>
      </c>
      <c r="N45" s="42" t="s">
        <v>15</v>
      </c>
      <c r="O45" s="42" t="s">
        <v>5528</v>
      </c>
      <c r="P45" s="54" t="s">
        <v>5539</v>
      </c>
    </row>
    <row r="46" spans="1:16" ht="12.5" hidden="1" x14ac:dyDescent="0.25">
      <c r="A46" s="40" t="s">
        <v>877</v>
      </c>
      <c r="B46" s="47" t="s">
        <v>171</v>
      </c>
      <c r="C46" s="37" t="s">
        <v>172</v>
      </c>
      <c r="D46" s="37" t="s">
        <v>428</v>
      </c>
      <c r="E46" s="37" t="s">
        <v>97</v>
      </c>
      <c r="F46" s="56" t="s">
        <v>97</v>
      </c>
      <c r="G46" s="37" t="s">
        <v>721</v>
      </c>
      <c r="H46" s="47" t="s">
        <v>48</v>
      </c>
      <c r="I46" s="39" t="s">
        <v>52</v>
      </c>
      <c r="J46" s="39" t="s">
        <v>53</v>
      </c>
      <c r="K46" s="39" t="s">
        <v>29</v>
      </c>
      <c r="L46" s="40" t="s">
        <v>29</v>
      </c>
      <c r="M46" s="43">
        <v>54949</v>
      </c>
      <c r="N46" s="42" t="s">
        <v>88</v>
      </c>
      <c r="O46" s="42" t="s">
        <v>5515</v>
      </c>
      <c r="P46" s="54" t="s">
        <v>5498</v>
      </c>
    </row>
    <row r="47" spans="1:16" ht="12.5" hidden="1" x14ac:dyDescent="0.25">
      <c r="A47" s="40" t="s">
        <v>881</v>
      </c>
      <c r="B47" s="47" t="s">
        <v>174</v>
      </c>
      <c r="C47" s="37" t="s">
        <v>173</v>
      </c>
      <c r="D47" s="37" t="s">
        <v>429</v>
      </c>
      <c r="E47" s="37" t="s">
        <v>164</v>
      </c>
      <c r="F47" s="56" t="s">
        <v>507</v>
      </c>
      <c r="G47" s="37" t="s">
        <v>721</v>
      </c>
      <c r="H47" s="47" t="s">
        <v>173</v>
      </c>
      <c r="I47" s="39" t="s">
        <v>164</v>
      </c>
      <c r="J47" s="39" t="s">
        <v>165</v>
      </c>
      <c r="K47" s="39">
        <v>-23.466667000000001</v>
      </c>
      <c r="L47" s="40">
        <v>-46.533332999999999</v>
      </c>
      <c r="M47" s="43">
        <v>1503</v>
      </c>
      <c r="N47" s="42" t="s">
        <v>15</v>
      </c>
      <c r="O47" s="42" t="s">
        <v>5528</v>
      </c>
      <c r="P47" s="54" t="s">
        <v>5573</v>
      </c>
    </row>
    <row r="48" spans="1:16" ht="12.5" hidden="1" x14ac:dyDescent="0.25">
      <c r="A48" s="40" t="s">
        <v>878</v>
      </c>
      <c r="B48" s="37" t="s">
        <v>176</v>
      </c>
      <c r="C48" s="37" t="s">
        <v>177</v>
      </c>
      <c r="D48" s="37" t="s">
        <v>430</v>
      </c>
      <c r="E48" s="37" t="s">
        <v>111</v>
      </c>
      <c r="F48" s="56" t="s">
        <v>5750</v>
      </c>
      <c r="G48" s="37" t="s">
        <v>722</v>
      </c>
      <c r="H48" s="37" t="s">
        <v>175</v>
      </c>
      <c r="I48" s="39" t="s">
        <v>16</v>
      </c>
      <c r="J48" s="39" t="s">
        <v>17</v>
      </c>
      <c r="K48" s="39" t="s">
        <v>29</v>
      </c>
      <c r="L48" s="40" t="s">
        <v>29</v>
      </c>
      <c r="M48" s="43">
        <v>335</v>
      </c>
      <c r="N48" s="42" t="s">
        <v>15</v>
      </c>
      <c r="O48" s="42" t="s">
        <v>5519</v>
      </c>
      <c r="P48" s="54" t="s">
        <v>5540</v>
      </c>
    </row>
    <row r="49" spans="1:16" ht="12.5" hidden="1" x14ac:dyDescent="0.25">
      <c r="A49" s="40" t="s">
        <v>918</v>
      </c>
      <c r="B49" s="47" t="s">
        <v>179</v>
      </c>
      <c r="C49" s="37" t="s">
        <v>180</v>
      </c>
      <c r="D49" s="37" t="s">
        <v>431</v>
      </c>
      <c r="E49" s="37" t="s">
        <v>164</v>
      </c>
      <c r="F49" s="56" t="s">
        <v>507</v>
      </c>
      <c r="G49" s="37" t="s">
        <v>721</v>
      </c>
      <c r="H49" s="47" t="s">
        <v>178</v>
      </c>
      <c r="I49" s="39" t="s">
        <v>164</v>
      </c>
      <c r="J49" s="39" t="s">
        <v>165</v>
      </c>
      <c r="K49" s="39" t="s">
        <v>29</v>
      </c>
      <c r="L49" s="40" t="s">
        <v>29</v>
      </c>
      <c r="M49" s="43">
        <v>840</v>
      </c>
      <c r="N49" s="42" t="s">
        <v>15</v>
      </c>
      <c r="O49" s="42" t="s">
        <v>5528</v>
      </c>
      <c r="P49" s="54" t="s">
        <v>5543</v>
      </c>
    </row>
    <row r="50" spans="1:16" ht="12.5" hidden="1" x14ac:dyDescent="0.25">
      <c r="A50" s="40" t="s">
        <v>918</v>
      </c>
      <c r="B50" s="47" t="s">
        <v>179</v>
      </c>
      <c r="C50" s="37" t="s">
        <v>178</v>
      </c>
      <c r="D50" s="37" t="s">
        <v>431</v>
      </c>
      <c r="E50" s="37" t="s">
        <v>164</v>
      </c>
      <c r="F50" s="56" t="s">
        <v>93</v>
      </c>
      <c r="G50" s="37" t="s">
        <v>721</v>
      </c>
      <c r="H50" s="47" t="s">
        <v>178</v>
      </c>
      <c r="I50" s="39" t="s">
        <v>164</v>
      </c>
      <c r="J50" s="39" t="s">
        <v>165</v>
      </c>
      <c r="K50" s="39">
        <v>-28.713332999999999</v>
      </c>
      <c r="L50" s="40">
        <v>-49.3</v>
      </c>
      <c r="M50" s="43">
        <v>840</v>
      </c>
      <c r="N50" s="42" t="s">
        <v>15</v>
      </c>
      <c r="O50" s="42" t="s">
        <v>5528</v>
      </c>
      <c r="P50" s="54" t="s">
        <v>5543</v>
      </c>
    </row>
    <row r="51" spans="1:16" ht="12.5" hidden="1" x14ac:dyDescent="0.25">
      <c r="A51" s="40" t="s">
        <v>867</v>
      </c>
      <c r="B51" s="47" t="s">
        <v>182</v>
      </c>
      <c r="C51" s="37" t="s">
        <v>183</v>
      </c>
      <c r="D51" s="37" t="s">
        <v>432</v>
      </c>
      <c r="E51" s="37" t="s">
        <v>111</v>
      </c>
      <c r="F51" s="56" t="s">
        <v>5750</v>
      </c>
      <c r="G51" s="37" t="s">
        <v>721</v>
      </c>
      <c r="H51" s="47" t="s">
        <v>181</v>
      </c>
      <c r="I51" s="39" t="s">
        <v>16</v>
      </c>
      <c r="J51" s="39" t="s">
        <v>17</v>
      </c>
      <c r="K51" s="39" t="s">
        <v>29</v>
      </c>
      <c r="L51" s="40" t="s">
        <v>29</v>
      </c>
      <c r="M51" s="43">
        <v>13516</v>
      </c>
      <c r="N51" s="42" t="s">
        <v>45</v>
      </c>
      <c r="O51" s="42" t="s">
        <v>5511</v>
      </c>
      <c r="P51" s="54" t="s">
        <v>5531</v>
      </c>
    </row>
    <row r="52" spans="1:16" hidden="1" x14ac:dyDescent="0.35">
      <c r="A52" s="80" t="s">
        <v>892</v>
      </c>
      <c r="B52" s="47" t="s">
        <v>185</v>
      </c>
      <c r="C52" s="37" t="s">
        <v>186</v>
      </c>
      <c r="D52" s="37" t="s">
        <v>433</v>
      </c>
      <c r="E52" s="37" t="s">
        <v>97</v>
      </c>
      <c r="F52" s="56" t="s">
        <v>97</v>
      </c>
      <c r="G52" s="37" t="s">
        <v>721</v>
      </c>
      <c r="H52" s="47" t="s">
        <v>184</v>
      </c>
      <c r="I52" s="39" t="s">
        <v>52</v>
      </c>
      <c r="J52" s="39" t="s">
        <v>53</v>
      </c>
      <c r="K52" s="39">
        <v>-28.387778000000001</v>
      </c>
      <c r="L52" s="40">
        <v>-53.914999999999999</v>
      </c>
      <c r="M52" s="43">
        <v>24999</v>
      </c>
      <c r="N52" s="42" t="s">
        <v>45</v>
      </c>
      <c r="O52" s="42" t="s">
        <v>5511</v>
      </c>
      <c r="P52" s="54" t="s">
        <v>5553</v>
      </c>
    </row>
    <row r="53" spans="1:16" ht="12.5" hidden="1" x14ac:dyDescent="0.25">
      <c r="A53" s="40" t="s">
        <v>892</v>
      </c>
      <c r="B53" s="47" t="s">
        <v>185</v>
      </c>
      <c r="C53" s="37" t="s">
        <v>187</v>
      </c>
      <c r="D53" s="37" t="s">
        <v>433</v>
      </c>
      <c r="E53" s="37" t="s">
        <v>97</v>
      </c>
      <c r="F53" s="56" t="s">
        <v>97</v>
      </c>
      <c r="G53" s="37" t="s">
        <v>721</v>
      </c>
      <c r="H53" s="47" t="s">
        <v>184</v>
      </c>
      <c r="I53" s="39" t="s">
        <v>52</v>
      </c>
      <c r="J53" s="39" t="s">
        <v>53</v>
      </c>
      <c r="K53" s="39" t="s">
        <v>29</v>
      </c>
      <c r="L53" s="40" t="s">
        <v>29</v>
      </c>
      <c r="M53" s="43">
        <v>24999</v>
      </c>
      <c r="N53" s="42" t="s">
        <v>45</v>
      </c>
      <c r="O53" s="42" t="s">
        <v>5511</v>
      </c>
      <c r="P53" s="54" t="s">
        <v>5553</v>
      </c>
    </row>
    <row r="54" spans="1:16" ht="12.5" hidden="1" x14ac:dyDescent="0.25">
      <c r="A54" s="40" t="s">
        <v>920</v>
      </c>
      <c r="B54" s="37" t="s">
        <v>189</v>
      </c>
      <c r="C54" s="37" t="s">
        <v>188</v>
      </c>
      <c r="D54" s="37" t="s">
        <v>434</v>
      </c>
      <c r="E54" s="37" t="s">
        <v>111</v>
      </c>
      <c r="F54" s="56" t="s">
        <v>5750</v>
      </c>
      <c r="G54" s="37" t="s">
        <v>722</v>
      </c>
      <c r="H54" s="37" t="s">
        <v>188</v>
      </c>
      <c r="I54" s="39" t="s">
        <v>16</v>
      </c>
      <c r="J54" s="39" t="s">
        <v>17</v>
      </c>
      <c r="K54" s="39">
        <v>-27.024999999999999</v>
      </c>
      <c r="L54" s="40">
        <v>-51.901944</v>
      </c>
      <c r="M54" s="43">
        <v>8152</v>
      </c>
      <c r="N54" s="42" t="s">
        <v>15</v>
      </c>
      <c r="O54" s="42" t="s">
        <v>5519</v>
      </c>
      <c r="P54" s="54" t="s">
        <v>5575</v>
      </c>
    </row>
    <row r="55" spans="1:16" ht="12.5" hidden="1" x14ac:dyDescent="0.25">
      <c r="A55" s="40" t="s">
        <v>923</v>
      </c>
      <c r="B55" s="37" t="s">
        <v>191</v>
      </c>
      <c r="C55" s="37" t="s">
        <v>190</v>
      </c>
      <c r="D55" s="37" t="s">
        <v>435</v>
      </c>
      <c r="E55" s="37" t="s">
        <v>111</v>
      </c>
      <c r="F55" s="56" t="s">
        <v>5750</v>
      </c>
      <c r="G55" s="37" t="s">
        <v>722</v>
      </c>
      <c r="H55" s="37" t="s">
        <v>190</v>
      </c>
      <c r="I55" s="39" t="s">
        <v>192</v>
      </c>
      <c r="J55" s="39" t="s">
        <v>193</v>
      </c>
      <c r="K55" s="39">
        <v>-14.789754500000001</v>
      </c>
      <c r="L55" s="40">
        <v>-39.293961199999998</v>
      </c>
      <c r="M55" s="43">
        <v>855</v>
      </c>
      <c r="N55" s="42" t="s">
        <v>15</v>
      </c>
      <c r="O55" s="42" t="s">
        <v>5519</v>
      </c>
      <c r="P55" s="54" t="s">
        <v>5578</v>
      </c>
    </row>
    <row r="56" spans="1:16" ht="12.5" hidden="1" x14ac:dyDescent="0.25">
      <c r="A56" s="40" t="s">
        <v>925</v>
      </c>
      <c r="B56" s="37" t="s">
        <v>195</v>
      </c>
      <c r="C56" s="37" t="s">
        <v>194</v>
      </c>
      <c r="D56" s="37" t="s">
        <v>436</v>
      </c>
      <c r="E56" s="37" t="s">
        <v>92</v>
      </c>
      <c r="F56" s="56" t="s">
        <v>507</v>
      </c>
      <c r="G56" s="37" t="s">
        <v>722</v>
      </c>
      <c r="H56" s="37" t="s">
        <v>194</v>
      </c>
      <c r="I56" s="39" t="s">
        <v>22</v>
      </c>
      <c r="J56" s="39" t="s">
        <v>23</v>
      </c>
      <c r="K56" s="39">
        <v>-4.2691520000000001</v>
      </c>
      <c r="L56" s="40">
        <v>-56.001148999999998</v>
      </c>
      <c r="M56" s="43">
        <v>9881</v>
      </c>
      <c r="N56" s="42" t="s">
        <v>15</v>
      </c>
      <c r="O56" s="42" t="s">
        <v>5519</v>
      </c>
      <c r="P56" s="54" t="s">
        <v>5579</v>
      </c>
    </row>
    <row r="57" spans="1:16" ht="12.5" hidden="1" x14ac:dyDescent="0.25">
      <c r="A57" s="40" t="s">
        <v>868</v>
      </c>
      <c r="B57" s="37" t="s">
        <v>198</v>
      </c>
      <c r="C57" s="37" t="s">
        <v>199</v>
      </c>
      <c r="D57" s="37" t="s">
        <v>437</v>
      </c>
      <c r="E57" s="37" t="s">
        <v>111</v>
      </c>
      <c r="F57" s="56" t="s">
        <v>5750</v>
      </c>
      <c r="G57" s="37" t="s">
        <v>722</v>
      </c>
      <c r="H57" s="37" t="s">
        <v>197</v>
      </c>
      <c r="I57" s="39" t="s">
        <v>200</v>
      </c>
      <c r="J57" s="39" t="s">
        <v>201</v>
      </c>
      <c r="K57" s="39">
        <v>-26.9</v>
      </c>
      <c r="L57" s="40">
        <v>-48.666666999999997</v>
      </c>
      <c r="M57" s="43">
        <v>18280.452000000001</v>
      </c>
      <c r="N57" s="42" t="s">
        <v>15</v>
      </c>
      <c r="O57" s="42" t="s">
        <v>5519</v>
      </c>
      <c r="P57" s="54" t="s">
        <v>5532</v>
      </c>
    </row>
    <row r="58" spans="1:16" ht="12.5" hidden="1" x14ac:dyDescent="0.25">
      <c r="A58" s="40" t="s">
        <v>883</v>
      </c>
      <c r="B58" s="47" t="s">
        <v>203</v>
      </c>
      <c r="C58" s="37" t="s">
        <v>204</v>
      </c>
      <c r="D58" s="37" t="s">
        <v>438</v>
      </c>
      <c r="E58" s="37" t="s">
        <v>111</v>
      </c>
      <c r="F58" s="56" t="s">
        <v>5750</v>
      </c>
      <c r="G58" s="37" t="s">
        <v>721</v>
      </c>
      <c r="H58" s="47" t="s">
        <v>202</v>
      </c>
      <c r="I58" s="39" t="s">
        <v>16</v>
      </c>
      <c r="J58" s="39" t="s">
        <v>17</v>
      </c>
      <c r="K58" s="39">
        <v>-26.485024800000001</v>
      </c>
      <c r="L58" s="40">
        <v>-49.066768799999998</v>
      </c>
      <c r="M58" s="43">
        <v>38184</v>
      </c>
      <c r="N58" s="42" t="s">
        <v>45</v>
      </c>
      <c r="O58" s="42" t="s">
        <v>5511</v>
      </c>
      <c r="P58" s="54" t="s">
        <v>5545</v>
      </c>
    </row>
    <row r="59" spans="1:16" ht="12.5" hidden="1" x14ac:dyDescent="0.25">
      <c r="A59" s="40" t="s">
        <v>884</v>
      </c>
      <c r="B59" s="47" t="s">
        <v>206</v>
      </c>
      <c r="C59" s="37" t="s">
        <v>207</v>
      </c>
      <c r="D59" s="37" t="s">
        <v>439</v>
      </c>
      <c r="E59" s="37" t="s">
        <v>92</v>
      </c>
      <c r="F59" s="56" t="s">
        <v>507</v>
      </c>
      <c r="G59" s="37" t="s">
        <v>721</v>
      </c>
      <c r="H59" s="47" t="s">
        <v>205</v>
      </c>
      <c r="I59" s="39" t="s">
        <v>22</v>
      </c>
      <c r="J59" s="39" t="s">
        <v>23</v>
      </c>
      <c r="K59" s="39">
        <v>-26.485024800000001</v>
      </c>
      <c r="L59" s="40">
        <v>-49.066768799999998</v>
      </c>
      <c r="M59" s="43">
        <v>16512</v>
      </c>
      <c r="N59" s="42" t="s">
        <v>45</v>
      </c>
      <c r="O59" s="42" t="s">
        <v>5511</v>
      </c>
      <c r="P59" s="54" t="s">
        <v>5546</v>
      </c>
    </row>
    <row r="60" spans="1:16" ht="12.5" hidden="1" x14ac:dyDescent="0.25">
      <c r="A60" s="40" t="s">
        <v>927</v>
      </c>
      <c r="B60" s="37" t="s">
        <v>209</v>
      </c>
      <c r="C60" s="37" t="s">
        <v>208</v>
      </c>
      <c r="D60" s="37" t="s">
        <v>440</v>
      </c>
      <c r="E60" s="37" t="s">
        <v>105</v>
      </c>
      <c r="F60" s="56" t="s">
        <v>505</v>
      </c>
      <c r="G60" s="37" t="s">
        <v>722</v>
      </c>
      <c r="H60" s="37" t="s">
        <v>208</v>
      </c>
      <c r="I60" s="39" t="s">
        <v>33</v>
      </c>
      <c r="J60" s="39" t="s">
        <v>34</v>
      </c>
      <c r="K60" s="39" t="s">
        <v>29</v>
      </c>
      <c r="L60" s="40" t="s">
        <v>29</v>
      </c>
      <c r="M60" s="43">
        <v>1380</v>
      </c>
      <c r="N60" s="42" t="s">
        <v>15</v>
      </c>
      <c r="O60" s="42" t="s">
        <v>5519</v>
      </c>
      <c r="P60" s="54" t="s">
        <v>5582</v>
      </c>
    </row>
    <row r="61" spans="1:16" ht="12.5" hidden="1" x14ac:dyDescent="0.25">
      <c r="A61" s="40" t="s">
        <v>930</v>
      </c>
      <c r="B61" s="47" t="s">
        <v>210</v>
      </c>
      <c r="C61" s="37" t="s">
        <v>69</v>
      </c>
      <c r="D61" s="37" t="s">
        <v>441</v>
      </c>
      <c r="E61" s="37" t="s">
        <v>111</v>
      </c>
      <c r="F61" s="56" t="s">
        <v>5750</v>
      </c>
      <c r="G61" s="37" t="s">
        <v>722</v>
      </c>
      <c r="H61" s="37" t="s">
        <v>69</v>
      </c>
      <c r="I61" s="39" t="s">
        <v>72</v>
      </c>
      <c r="J61" s="39" t="s">
        <v>73</v>
      </c>
      <c r="K61" s="39" t="s">
        <v>29</v>
      </c>
      <c r="L61" s="40" t="s">
        <v>29</v>
      </c>
      <c r="M61" s="43">
        <v>1850</v>
      </c>
      <c r="N61" s="42" t="s">
        <v>15</v>
      </c>
      <c r="O61" s="42" t="s">
        <v>5519</v>
      </c>
      <c r="P61" s="54" t="s">
        <v>5502</v>
      </c>
    </row>
    <row r="62" spans="1:16" ht="12.5" hidden="1" x14ac:dyDescent="0.25">
      <c r="A62" s="40" t="s">
        <v>886</v>
      </c>
      <c r="B62" s="47" t="s">
        <v>212</v>
      </c>
      <c r="C62" s="37" t="s">
        <v>213</v>
      </c>
      <c r="D62" s="37" t="s">
        <v>442</v>
      </c>
      <c r="E62" s="37" t="s">
        <v>232</v>
      </c>
      <c r="F62" s="56" t="s">
        <v>97</v>
      </c>
      <c r="G62" s="37" t="s">
        <v>721</v>
      </c>
      <c r="H62" s="47" t="s">
        <v>211</v>
      </c>
      <c r="I62" s="39" t="s">
        <v>52</v>
      </c>
      <c r="J62" s="39" t="s">
        <v>53</v>
      </c>
      <c r="K62" s="39">
        <v>-13.850833</v>
      </c>
      <c r="L62" s="40">
        <v>-40.081111</v>
      </c>
      <c r="M62" s="43">
        <v>19275</v>
      </c>
      <c r="N62" s="42" t="s">
        <v>45</v>
      </c>
      <c r="O62" s="42" t="s">
        <v>5511</v>
      </c>
      <c r="P62" s="54" t="s">
        <v>5547</v>
      </c>
    </row>
    <row r="63" spans="1:16" ht="12.5" hidden="1" x14ac:dyDescent="0.25">
      <c r="A63" s="2" t="s">
        <v>887</v>
      </c>
      <c r="B63" s="47" t="s">
        <v>215</v>
      </c>
      <c r="C63" s="37" t="s">
        <v>216</v>
      </c>
      <c r="D63" s="37" t="s">
        <v>443</v>
      </c>
      <c r="E63" s="37" t="s">
        <v>83</v>
      </c>
      <c r="F63" s="56" t="s">
        <v>97</v>
      </c>
      <c r="G63" s="37" t="s">
        <v>721</v>
      </c>
      <c r="H63" s="47" t="s">
        <v>214</v>
      </c>
      <c r="I63" s="39" t="s">
        <v>52</v>
      </c>
      <c r="J63" s="39" t="s">
        <v>53</v>
      </c>
      <c r="K63" s="39">
        <v>-9.4312474999999996</v>
      </c>
      <c r="L63" s="40">
        <v>-40.5050271</v>
      </c>
      <c r="M63" s="43">
        <v>38056.241000000002</v>
      </c>
      <c r="N63" s="42" t="s">
        <v>88</v>
      </c>
      <c r="O63" s="2" t="s">
        <v>5511</v>
      </c>
      <c r="P63" s="54" t="s">
        <v>5548</v>
      </c>
    </row>
    <row r="64" spans="1:16" ht="12.5" hidden="1" x14ac:dyDescent="0.25">
      <c r="A64" s="40" t="s">
        <v>887</v>
      </c>
      <c r="B64" s="47" t="s">
        <v>215</v>
      </c>
      <c r="C64" s="37" t="s">
        <v>214</v>
      </c>
      <c r="D64" s="37" t="s">
        <v>443</v>
      </c>
      <c r="E64" s="37" t="s">
        <v>83</v>
      </c>
      <c r="F64" s="56" t="s">
        <v>97</v>
      </c>
      <c r="G64" s="37" t="s">
        <v>721</v>
      </c>
      <c r="H64" s="47" t="s">
        <v>214</v>
      </c>
      <c r="I64" s="39" t="s">
        <v>52</v>
      </c>
      <c r="J64" s="39" t="s">
        <v>53</v>
      </c>
      <c r="K64" s="39">
        <v>-27.816479999999999</v>
      </c>
      <c r="L64" s="40">
        <v>-50.3267776</v>
      </c>
      <c r="M64" s="43">
        <v>38056.241000000002</v>
      </c>
      <c r="N64" s="42" t="s">
        <v>88</v>
      </c>
      <c r="O64" s="42" t="s">
        <v>5511</v>
      </c>
      <c r="P64" s="54" t="s">
        <v>5548</v>
      </c>
    </row>
    <row r="65" spans="1:16" ht="12.5" hidden="1" x14ac:dyDescent="0.25">
      <c r="A65" s="40" t="s">
        <v>933</v>
      </c>
      <c r="B65" s="47" t="s">
        <v>218</v>
      </c>
      <c r="C65" s="37" t="s">
        <v>217</v>
      </c>
      <c r="D65" s="37" t="s">
        <v>444</v>
      </c>
      <c r="E65" s="37" t="s">
        <v>143</v>
      </c>
      <c r="F65" s="56" t="s">
        <v>507</v>
      </c>
      <c r="G65" s="37" t="s">
        <v>722</v>
      </c>
      <c r="H65" s="37" t="s">
        <v>217</v>
      </c>
      <c r="I65" s="39" t="s">
        <v>62</v>
      </c>
      <c r="J65" s="39" t="s">
        <v>63</v>
      </c>
      <c r="K65" s="39" t="s">
        <v>29</v>
      </c>
      <c r="L65" s="40" t="s">
        <v>29</v>
      </c>
      <c r="M65" s="43">
        <v>22909</v>
      </c>
      <c r="N65" s="42" t="s">
        <v>15</v>
      </c>
      <c r="O65" s="42" t="s">
        <v>5519</v>
      </c>
      <c r="P65" s="54" t="s">
        <v>5586</v>
      </c>
    </row>
    <row r="66" spans="1:16" ht="12.5" hidden="1" x14ac:dyDescent="0.25">
      <c r="A66" s="40" t="s">
        <v>934</v>
      </c>
      <c r="B66" s="47" t="s">
        <v>220</v>
      </c>
      <c r="C66" s="37" t="s">
        <v>219</v>
      </c>
      <c r="D66" s="37" t="s">
        <v>445</v>
      </c>
      <c r="E66" s="37" t="s">
        <v>221</v>
      </c>
      <c r="F66" s="56" t="s">
        <v>5750</v>
      </c>
      <c r="G66" s="37" t="s">
        <v>721</v>
      </c>
      <c r="H66" s="37" t="s">
        <v>219</v>
      </c>
      <c r="I66" s="39" t="s">
        <v>222</v>
      </c>
      <c r="J66" s="39" t="s">
        <v>223</v>
      </c>
      <c r="K66" s="39">
        <v>-10.855802199999999</v>
      </c>
      <c r="L66" s="40">
        <v>-37.115881299999998</v>
      </c>
      <c r="M66" s="43">
        <v>13564</v>
      </c>
      <c r="N66" s="42" t="s">
        <v>45</v>
      </c>
      <c r="O66" s="42" t="s">
        <v>5511</v>
      </c>
      <c r="P66" s="54" t="s">
        <v>5587</v>
      </c>
    </row>
    <row r="67" spans="1:16" ht="12.5" hidden="1" x14ac:dyDescent="0.25">
      <c r="A67" s="40" t="s">
        <v>888</v>
      </c>
      <c r="B67" s="37" t="s">
        <v>225</v>
      </c>
      <c r="C67" s="37" t="s">
        <v>226</v>
      </c>
      <c r="D67" s="37" t="s">
        <v>446</v>
      </c>
      <c r="E67" s="37" t="s">
        <v>232</v>
      </c>
      <c r="F67" s="56" t="s">
        <v>97</v>
      </c>
      <c r="G67" s="37" t="s">
        <v>722</v>
      </c>
      <c r="H67" s="37" t="s">
        <v>224</v>
      </c>
      <c r="I67" s="39" t="s">
        <v>52</v>
      </c>
      <c r="J67" s="39" t="s">
        <v>53</v>
      </c>
      <c r="K67" s="39" t="s">
        <v>29</v>
      </c>
      <c r="L67" s="40" t="s">
        <v>29</v>
      </c>
      <c r="M67" s="43">
        <v>1864</v>
      </c>
      <c r="N67" s="42" t="s">
        <v>15</v>
      </c>
      <c r="O67" s="42" t="s">
        <v>5519</v>
      </c>
      <c r="P67" s="54" t="s">
        <v>5549</v>
      </c>
    </row>
    <row r="68" spans="1:16" ht="12.5" hidden="1" x14ac:dyDescent="0.25">
      <c r="A68" s="40" t="s">
        <v>855</v>
      </c>
      <c r="B68" s="47" t="s">
        <v>227</v>
      </c>
      <c r="C68" s="37" t="s">
        <v>228</v>
      </c>
      <c r="D68" s="37" t="s">
        <v>447</v>
      </c>
      <c r="E68" s="37" t="s">
        <v>92</v>
      </c>
      <c r="F68" s="56" t="s">
        <v>507</v>
      </c>
      <c r="G68" s="37" t="s">
        <v>722</v>
      </c>
      <c r="H68" s="47" t="s">
        <v>89</v>
      </c>
      <c r="I68" s="39" t="s">
        <v>22</v>
      </c>
      <c r="J68" s="39" t="s">
        <v>23</v>
      </c>
      <c r="K68" s="39" t="s">
        <v>29</v>
      </c>
      <c r="L68" s="40" t="s">
        <v>29</v>
      </c>
      <c r="M68" s="43">
        <v>0</v>
      </c>
      <c r="N68" s="42" t="s">
        <v>15</v>
      </c>
      <c r="O68" s="42" t="s">
        <v>5519</v>
      </c>
      <c r="P68" s="54" t="s">
        <v>5516</v>
      </c>
    </row>
    <row r="69" spans="1:16" ht="12.5" hidden="1" x14ac:dyDescent="0.25">
      <c r="A69" s="40" t="s">
        <v>889</v>
      </c>
      <c r="B69" s="47" t="s">
        <v>230</v>
      </c>
      <c r="C69" s="37" t="s">
        <v>231</v>
      </c>
      <c r="D69" s="37" t="s">
        <v>448</v>
      </c>
      <c r="E69" s="37" t="s">
        <v>232</v>
      </c>
      <c r="F69" s="56" t="s">
        <v>97</v>
      </c>
      <c r="G69" s="37" t="s">
        <v>721</v>
      </c>
      <c r="H69" s="47" t="s">
        <v>229</v>
      </c>
      <c r="I69" s="39" t="s">
        <v>52</v>
      </c>
      <c r="J69" s="39" t="s">
        <v>53</v>
      </c>
      <c r="K69" s="39">
        <v>-23.31</v>
      </c>
      <c r="L69" s="40">
        <v>-51.162778000000003</v>
      </c>
      <c r="M69" s="43">
        <v>41661</v>
      </c>
      <c r="N69" s="42" t="s">
        <v>45</v>
      </c>
      <c r="O69" s="42" t="s">
        <v>5511</v>
      </c>
      <c r="P69" s="54" t="s">
        <v>5550</v>
      </c>
    </row>
    <row r="70" spans="1:16" ht="12.5" hidden="1" x14ac:dyDescent="0.25">
      <c r="A70" s="40" t="s">
        <v>903</v>
      </c>
      <c r="B70" s="47" t="s">
        <v>234</v>
      </c>
      <c r="C70" s="37" t="s">
        <v>235</v>
      </c>
      <c r="D70" s="37" t="s">
        <v>449</v>
      </c>
      <c r="E70" s="37" t="s">
        <v>124</v>
      </c>
      <c r="F70" s="56" t="s">
        <v>505</v>
      </c>
      <c r="G70" s="37" t="s">
        <v>721</v>
      </c>
      <c r="H70" s="47" t="s">
        <v>233</v>
      </c>
      <c r="I70" s="39" t="s">
        <v>125</v>
      </c>
      <c r="J70" s="39" t="s">
        <v>126</v>
      </c>
      <c r="K70" s="39">
        <v>-9.6652242000000008</v>
      </c>
      <c r="L70" s="40">
        <v>-35.735712200000002</v>
      </c>
      <c r="M70" s="43">
        <v>22008.330999999998</v>
      </c>
      <c r="N70" s="42" t="s">
        <v>45</v>
      </c>
      <c r="O70" s="42" t="s">
        <v>5511</v>
      </c>
      <c r="P70" s="54" t="s">
        <v>5562</v>
      </c>
    </row>
    <row r="71" spans="1:16" ht="12.5" hidden="1" x14ac:dyDescent="0.25">
      <c r="A71" s="40" t="s">
        <v>893</v>
      </c>
      <c r="B71" s="47" t="s">
        <v>237</v>
      </c>
      <c r="C71" s="37" t="s">
        <v>238</v>
      </c>
      <c r="D71" s="37" t="s">
        <v>450</v>
      </c>
      <c r="E71" s="37" t="s">
        <v>83</v>
      </c>
      <c r="F71" s="56" t="s">
        <v>97</v>
      </c>
      <c r="G71" s="37" t="s">
        <v>721</v>
      </c>
      <c r="H71" s="47" t="s">
        <v>236</v>
      </c>
      <c r="I71" s="39" t="s">
        <v>52</v>
      </c>
      <c r="J71" s="39" t="s">
        <v>53</v>
      </c>
      <c r="K71" s="39">
        <v>-12.7092422</v>
      </c>
      <c r="L71" s="40">
        <v>-38.586785999999996</v>
      </c>
      <c r="M71" s="43">
        <v>2636</v>
      </c>
      <c r="N71" s="42" t="s">
        <v>45</v>
      </c>
      <c r="O71" s="42" t="s">
        <v>5528</v>
      </c>
      <c r="P71" s="54" t="s">
        <v>5554</v>
      </c>
    </row>
    <row r="72" spans="1:16" ht="12.5" hidden="1" x14ac:dyDescent="0.25">
      <c r="A72" s="40" t="s">
        <v>870</v>
      </c>
      <c r="B72" s="47" t="s">
        <v>240</v>
      </c>
      <c r="C72" s="37" t="s">
        <v>241</v>
      </c>
      <c r="D72" s="37" t="s">
        <v>451</v>
      </c>
      <c r="E72" s="37" t="s">
        <v>221</v>
      </c>
      <c r="F72" s="56" t="s">
        <v>5750</v>
      </c>
      <c r="G72" s="37" t="s">
        <v>721</v>
      </c>
      <c r="H72" s="47" t="s">
        <v>239</v>
      </c>
      <c r="I72" s="39" t="s">
        <v>242</v>
      </c>
      <c r="J72" s="39" t="s">
        <v>243</v>
      </c>
      <c r="K72" s="39" t="s">
        <v>29</v>
      </c>
      <c r="L72" s="40" t="s">
        <v>29</v>
      </c>
      <c r="M72" s="43">
        <v>18041.150000000001</v>
      </c>
      <c r="N72" s="42" t="s">
        <v>45</v>
      </c>
      <c r="O72" s="42" t="s">
        <v>5511</v>
      </c>
      <c r="P72" s="54" t="s">
        <v>5533</v>
      </c>
    </row>
    <row r="73" spans="1:16" ht="12.5" hidden="1" x14ac:dyDescent="0.25">
      <c r="A73" s="40" t="s">
        <v>862</v>
      </c>
      <c r="B73" s="47" t="s">
        <v>681</v>
      </c>
      <c r="C73" s="37" t="s">
        <v>255</v>
      </c>
      <c r="D73" s="37" t="s">
        <v>454</v>
      </c>
      <c r="E73" s="37" t="s">
        <v>252</v>
      </c>
      <c r="F73" s="56" t="s">
        <v>5750</v>
      </c>
      <c r="G73" s="37" t="s">
        <v>721</v>
      </c>
      <c r="H73" s="47" t="s">
        <v>253</v>
      </c>
      <c r="I73" s="39" t="s">
        <v>242</v>
      </c>
      <c r="J73" s="39" t="s">
        <v>243</v>
      </c>
      <c r="K73" s="39" t="s">
        <v>29</v>
      </c>
      <c r="L73" s="40" t="s">
        <v>29</v>
      </c>
      <c r="M73" s="70" t="s">
        <v>5691</v>
      </c>
      <c r="N73" s="42" t="s">
        <v>88</v>
      </c>
      <c r="O73" s="42" t="s">
        <v>5515</v>
      </c>
      <c r="P73" s="54" t="s">
        <v>5526</v>
      </c>
    </row>
    <row r="74" spans="1:16" ht="12.5" hidden="1" x14ac:dyDescent="0.25">
      <c r="A74" s="40" t="s">
        <v>854</v>
      </c>
      <c r="B74" s="47" t="s">
        <v>245</v>
      </c>
      <c r="C74" s="37" t="s">
        <v>246</v>
      </c>
      <c r="D74" s="37" t="s">
        <v>452</v>
      </c>
      <c r="E74" s="37" t="s">
        <v>221</v>
      </c>
      <c r="F74" s="56" t="s">
        <v>5750</v>
      </c>
      <c r="G74" s="37" t="s">
        <v>721</v>
      </c>
      <c r="H74" s="47" t="s">
        <v>244</v>
      </c>
      <c r="I74" s="39" t="s">
        <v>247</v>
      </c>
      <c r="J74" s="39" t="s">
        <v>248</v>
      </c>
      <c r="K74" s="39">
        <v>-3.13863</v>
      </c>
      <c r="L74" s="40">
        <v>-59.954003999999998</v>
      </c>
      <c r="M74" s="43">
        <v>16970</v>
      </c>
      <c r="N74" s="42" t="s">
        <v>45</v>
      </c>
      <c r="O74" s="42" t="s">
        <v>5511</v>
      </c>
      <c r="P74" s="54" t="s">
        <v>5518</v>
      </c>
    </row>
    <row r="75" spans="1:16" ht="12.5" hidden="1" x14ac:dyDescent="0.25">
      <c r="A75" s="40" t="s">
        <v>890</v>
      </c>
      <c r="B75" s="47" t="s">
        <v>250</v>
      </c>
      <c r="C75" s="37" t="s">
        <v>251</v>
      </c>
      <c r="D75" s="37" t="s">
        <v>453</v>
      </c>
      <c r="E75" s="37" t="s">
        <v>252</v>
      </c>
      <c r="F75" s="56" t="s">
        <v>5750</v>
      </c>
      <c r="G75" s="37" t="s">
        <v>721</v>
      </c>
      <c r="H75" s="47" t="s">
        <v>249</v>
      </c>
      <c r="I75" s="39" t="s">
        <v>242</v>
      </c>
      <c r="J75" s="39" t="s">
        <v>243</v>
      </c>
      <c r="K75" s="39">
        <v>-5.4186180693184101</v>
      </c>
      <c r="L75" s="40">
        <v>-49.100609898981901</v>
      </c>
      <c r="M75" s="43">
        <v>5243.77</v>
      </c>
      <c r="N75" s="42" t="s">
        <v>45</v>
      </c>
      <c r="O75" s="42" t="s">
        <v>5511</v>
      </c>
      <c r="P75" s="54" t="s">
        <v>5551</v>
      </c>
    </row>
    <row r="76" spans="1:16" ht="12.5" hidden="1" x14ac:dyDescent="0.25">
      <c r="A76" s="40" t="s">
        <v>891</v>
      </c>
      <c r="B76" s="47" t="s">
        <v>257</v>
      </c>
      <c r="C76" s="37" t="s">
        <v>258</v>
      </c>
      <c r="D76" s="37" t="s">
        <v>455</v>
      </c>
      <c r="E76" s="37" t="s">
        <v>221</v>
      </c>
      <c r="F76" s="56" t="s">
        <v>5750</v>
      </c>
      <c r="G76" s="37" t="s">
        <v>721</v>
      </c>
      <c r="H76" s="47" t="s">
        <v>256</v>
      </c>
      <c r="I76" s="39" t="s">
        <v>247</v>
      </c>
      <c r="J76" s="39" t="s">
        <v>248</v>
      </c>
      <c r="K76" s="39">
        <v>-23.427319700000002</v>
      </c>
      <c r="L76" s="40">
        <v>-51.936960599999999</v>
      </c>
      <c r="M76" s="43">
        <v>0</v>
      </c>
      <c r="N76" s="42" t="s">
        <v>45</v>
      </c>
      <c r="O76" s="42" t="s">
        <v>5528</v>
      </c>
      <c r="P76" s="54" t="s">
        <v>5552</v>
      </c>
    </row>
    <row r="77" spans="1:16" ht="12.5" hidden="1" x14ac:dyDescent="0.25">
      <c r="A77" s="40" t="s">
        <v>869</v>
      </c>
      <c r="B77" s="47" t="s">
        <v>260</v>
      </c>
      <c r="C77" s="37" t="s">
        <v>261</v>
      </c>
      <c r="D77" s="37" t="s">
        <v>456</v>
      </c>
      <c r="E77" s="37" t="s">
        <v>252</v>
      </c>
      <c r="F77" s="56" t="s">
        <v>5750</v>
      </c>
      <c r="G77" s="37" t="s">
        <v>721</v>
      </c>
      <c r="H77" s="47" t="s">
        <v>54</v>
      </c>
      <c r="I77" s="39" t="s">
        <v>57</v>
      </c>
      <c r="J77" s="39" t="s">
        <v>58</v>
      </c>
      <c r="K77" s="39" t="s">
        <v>29</v>
      </c>
      <c r="L77" s="40" t="s">
        <v>29</v>
      </c>
      <c r="M77" s="43">
        <v>25160.396000000001</v>
      </c>
      <c r="N77" s="42" t="s">
        <v>45</v>
      </c>
      <c r="O77" s="42" t="s">
        <v>5511</v>
      </c>
      <c r="P77" s="54" t="s">
        <v>5501</v>
      </c>
    </row>
    <row r="78" spans="1:16" ht="12.5" hidden="1" x14ac:dyDescent="0.25">
      <c r="A78" s="40" t="s">
        <v>926</v>
      </c>
      <c r="B78" s="47" t="s">
        <v>263</v>
      </c>
      <c r="C78" s="37" t="s">
        <v>264</v>
      </c>
      <c r="D78" s="37" t="s">
        <v>457</v>
      </c>
      <c r="E78" s="37" t="s">
        <v>111</v>
      </c>
      <c r="F78" s="56" t="s">
        <v>5750</v>
      </c>
      <c r="G78" s="37" t="s">
        <v>721</v>
      </c>
      <c r="H78" s="47" t="s">
        <v>262</v>
      </c>
      <c r="I78" s="39" t="s">
        <v>242</v>
      </c>
      <c r="J78" s="39" t="s">
        <v>243</v>
      </c>
      <c r="K78" s="39">
        <v>-16.736879999999999</v>
      </c>
      <c r="L78" s="40">
        <v>-43.865372499999999</v>
      </c>
      <c r="M78" s="43">
        <v>20813</v>
      </c>
      <c r="N78" s="42" t="s">
        <v>45</v>
      </c>
      <c r="O78" s="42" t="s">
        <v>5511</v>
      </c>
      <c r="P78" s="54" t="s">
        <v>5541</v>
      </c>
    </row>
    <row r="79" spans="1:16" ht="12.5" hidden="1" x14ac:dyDescent="0.25">
      <c r="A79" s="40" t="s">
        <v>865</v>
      </c>
      <c r="B79" s="37" t="s">
        <v>266</v>
      </c>
      <c r="C79" s="37" t="s">
        <v>265</v>
      </c>
      <c r="D79" s="37" t="s">
        <v>265</v>
      </c>
      <c r="E79" s="37" t="s">
        <v>124</v>
      </c>
      <c r="F79" s="56" t="s">
        <v>5750</v>
      </c>
      <c r="G79" s="37" t="s">
        <v>722</v>
      </c>
      <c r="H79" s="37" t="s">
        <v>265</v>
      </c>
      <c r="I79" s="39" t="s">
        <v>125</v>
      </c>
      <c r="J79" s="39" t="s">
        <v>126</v>
      </c>
      <c r="K79" s="39" t="s">
        <v>29</v>
      </c>
      <c r="L79" s="40" t="s">
        <v>29</v>
      </c>
      <c r="M79" s="43">
        <v>1295</v>
      </c>
      <c r="N79" s="42" t="s">
        <v>15</v>
      </c>
      <c r="O79" s="42" t="s">
        <v>5519</v>
      </c>
      <c r="P79" s="54" t="s">
        <v>5593</v>
      </c>
    </row>
    <row r="80" spans="1:16" ht="12.5" hidden="1" x14ac:dyDescent="0.25">
      <c r="A80" s="40" t="s">
        <v>871</v>
      </c>
      <c r="B80" s="37" t="s">
        <v>268</v>
      </c>
      <c r="C80" s="37" t="s">
        <v>269</v>
      </c>
      <c r="D80" s="37" t="s">
        <v>458</v>
      </c>
      <c r="E80" s="37" t="s">
        <v>252</v>
      </c>
      <c r="F80" s="56" t="s">
        <v>5750</v>
      </c>
      <c r="G80" s="37" t="s">
        <v>721</v>
      </c>
      <c r="H80" s="37" t="s">
        <v>267</v>
      </c>
      <c r="I80" s="39" t="s">
        <v>270</v>
      </c>
      <c r="J80" s="39" t="s">
        <v>271</v>
      </c>
      <c r="K80" s="39" t="s">
        <v>29</v>
      </c>
      <c r="L80" s="40" t="s">
        <v>29</v>
      </c>
      <c r="M80" s="43">
        <v>17000</v>
      </c>
      <c r="N80" s="42" t="s">
        <v>45</v>
      </c>
      <c r="O80" s="42" t="s">
        <v>5511</v>
      </c>
      <c r="P80" s="54" t="s">
        <v>5534</v>
      </c>
    </row>
    <row r="81" spans="1:16" ht="12.5" hidden="1" x14ac:dyDescent="0.25">
      <c r="A81" s="40" t="s">
        <v>894</v>
      </c>
      <c r="B81" s="37" t="s">
        <v>273</v>
      </c>
      <c r="C81" s="37" t="s">
        <v>274</v>
      </c>
      <c r="D81" s="37" t="s">
        <v>459</v>
      </c>
      <c r="E81" s="37" t="s">
        <v>221</v>
      </c>
      <c r="F81" s="56" t="s">
        <v>5750</v>
      </c>
      <c r="G81" s="37" t="s">
        <v>722</v>
      </c>
      <c r="H81" s="37" t="s">
        <v>272</v>
      </c>
      <c r="I81" s="39" t="s">
        <v>275</v>
      </c>
      <c r="J81" s="39" t="s">
        <v>276</v>
      </c>
      <c r="K81" s="39" t="s">
        <v>29</v>
      </c>
      <c r="L81" s="40" t="s">
        <v>29</v>
      </c>
      <c r="M81" s="43">
        <v>16157</v>
      </c>
      <c r="N81" s="42" t="s">
        <v>15</v>
      </c>
      <c r="O81" s="42" t="s">
        <v>5519</v>
      </c>
      <c r="P81" s="54" t="s">
        <v>5555</v>
      </c>
    </row>
    <row r="82" spans="1:16" ht="12.5" hidden="1" x14ac:dyDescent="0.25">
      <c r="A82" s="40" t="s">
        <v>915</v>
      </c>
      <c r="B82" s="47" t="s">
        <v>277</v>
      </c>
      <c r="C82" s="37" t="s">
        <v>278</v>
      </c>
      <c r="D82" s="37" t="s">
        <v>460</v>
      </c>
      <c r="E82" s="37" t="s">
        <v>252</v>
      </c>
      <c r="F82" s="56" t="s">
        <v>5750</v>
      </c>
      <c r="G82" s="37" t="s">
        <v>721</v>
      </c>
      <c r="H82" s="47" t="s">
        <v>262</v>
      </c>
      <c r="I82" s="39" t="s">
        <v>242</v>
      </c>
      <c r="J82" s="39" t="s">
        <v>243</v>
      </c>
      <c r="K82" s="39" t="s">
        <v>29</v>
      </c>
      <c r="L82" s="40" t="s">
        <v>29</v>
      </c>
      <c r="M82" s="43">
        <v>1208</v>
      </c>
      <c r="N82" s="42" t="s">
        <v>15</v>
      </c>
      <c r="O82" s="42" t="s">
        <v>5528</v>
      </c>
      <c r="P82" s="54" t="s">
        <v>5541</v>
      </c>
    </row>
    <row r="83" spans="1:16" ht="12.5" hidden="1" x14ac:dyDescent="0.25">
      <c r="A83" s="40" t="s">
        <v>872</v>
      </c>
      <c r="B83" s="37" t="s">
        <v>280</v>
      </c>
      <c r="C83" s="37" t="s">
        <v>281</v>
      </c>
      <c r="D83" s="37" t="s">
        <v>461</v>
      </c>
      <c r="E83" s="37" t="s">
        <v>111</v>
      </c>
      <c r="F83" s="56" t="s">
        <v>5750</v>
      </c>
      <c r="G83" s="37" t="s">
        <v>722</v>
      </c>
      <c r="H83" s="37" t="s">
        <v>279</v>
      </c>
      <c r="I83" s="39" t="s">
        <v>67</v>
      </c>
      <c r="J83" s="39" t="s">
        <v>68</v>
      </c>
      <c r="K83" s="39">
        <v>-5.1072651999999996</v>
      </c>
      <c r="L83" s="40">
        <v>-36.317759299999999</v>
      </c>
      <c r="M83" s="43">
        <v>205660</v>
      </c>
      <c r="N83" s="42" t="s">
        <v>15</v>
      </c>
      <c r="O83" s="42" t="s">
        <v>5519</v>
      </c>
      <c r="P83" s="54" t="s">
        <v>5535</v>
      </c>
    </row>
    <row r="84" spans="1:16" ht="12.5" hidden="1" x14ac:dyDescent="0.25">
      <c r="A84" s="40" t="s">
        <v>880</v>
      </c>
      <c r="B84" s="37" t="s">
        <v>283</v>
      </c>
      <c r="C84" s="37" t="s">
        <v>284</v>
      </c>
      <c r="D84" s="37" t="s">
        <v>462</v>
      </c>
      <c r="E84" s="37" t="s">
        <v>164</v>
      </c>
      <c r="F84" s="56" t="s">
        <v>507</v>
      </c>
      <c r="G84" s="37" t="s">
        <v>722</v>
      </c>
      <c r="H84" s="37" t="s">
        <v>282</v>
      </c>
      <c r="I84" s="39" t="s">
        <v>164</v>
      </c>
      <c r="J84" s="39" t="s">
        <v>165</v>
      </c>
      <c r="K84" s="39">
        <v>-22.974443999999998</v>
      </c>
      <c r="L84" s="40">
        <v>-49.871943999999999</v>
      </c>
      <c r="M84" s="43">
        <v>15148.748</v>
      </c>
      <c r="N84" s="42" t="s">
        <v>15</v>
      </c>
      <c r="O84" s="42" t="s">
        <v>5519</v>
      </c>
      <c r="P84" s="54" t="s">
        <v>5542</v>
      </c>
    </row>
    <row r="85" spans="1:16" ht="12.5" hidden="1" x14ac:dyDescent="0.25">
      <c r="A85" s="40" t="s">
        <v>834</v>
      </c>
      <c r="B85" s="47" t="s">
        <v>286</v>
      </c>
      <c r="C85" s="37" t="s">
        <v>285</v>
      </c>
      <c r="D85" s="37" t="s">
        <v>463</v>
      </c>
      <c r="E85" s="37" t="s">
        <v>124</v>
      </c>
      <c r="F85" s="56" t="s">
        <v>505</v>
      </c>
      <c r="G85" s="37" t="s">
        <v>721</v>
      </c>
      <c r="H85" s="47" t="s">
        <v>285</v>
      </c>
      <c r="I85" s="39" t="s">
        <v>125</v>
      </c>
      <c r="J85" s="39" t="s">
        <v>126</v>
      </c>
      <c r="K85" s="39" t="s">
        <v>29</v>
      </c>
      <c r="L85" s="40" t="s">
        <v>29</v>
      </c>
      <c r="M85" s="43">
        <v>10897</v>
      </c>
      <c r="N85" s="42" t="s">
        <v>45</v>
      </c>
      <c r="O85" s="42" t="str" cm="1">
        <f t="array" ref="O85">_xlfn.IFS(Bases[[#This Row],[GERENCIA]]="ETANOL","Usina de Etanol",Bases[[#This Row],[INSTALAÇÕES]]="Adm","Base Administrativa",AND(Bases[[#This Row],[GERENCIA]]="AVIAÇÃO",Bases[[#This Row],[Tancagem M³]]&lt;5000),"Aeroporto Pequeno Porte",AND(Bases[[#This Row],[GERENCIA]]="aviação",Bases[[#This Row],[Tancagem M³]]&gt;5000,Bases[[#This Row],[Tancagem M³]]&lt;50000),"Aeroporto Médio Porte",AND(Bases[[#This Row],[GERENCIA]]="AVIAÇÃO",Bases[[#This Row],[Tancagem M³]]&gt;50000),"Aeroporto Grande Porte",Bases[[#This Row],[Tancagem M³]]&lt;5000,"Base Distribuição Pequeno Porte",AND(Bases[[#This Row],[Tancagem M³]]&gt;5000,Bases[[#This Row],[Tancagem M³]]&lt;50000),"Base Distribuição Médio Porte",Bases[[#This Row],[Tancagem M³]]&gt;50000,"Base Distribuição Grande Porte")</f>
        <v>Base Distribuição Médio Porte</v>
      </c>
      <c r="P85" s="54" t="str">
        <f>"Brazil"&amp;"-"&amp;Bases[[#This Row],[SIGLA UF]]&amp;","&amp;Bases[[#This Row],[CIDADE]]</f>
        <v>Brazil-MT,ALTO TAQUARI</v>
      </c>
    </row>
    <row r="86" spans="1:16" ht="12.5" hidden="1" x14ac:dyDescent="0.25">
      <c r="A86" s="40" t="s">
        <v>921</v>
      </c>
      <c r="B86" s="37" t="s">
        <v>288</v>
      </c>
      <c r="C86" s="37" t="s">
        <v>287</v>
      </c>
      <c r="D86" s="37" t="s">
        <v>464</v>
      </c>
      <c r="E86" s="37" t="s">
        <v>105</v>
      </c>
      <c r="F86" s="56" t="s">
        <v>505</v>
      </c>
      <c r="G86" s="37" t="s">
        <v>722</v>
      </c>
      <c r="H86" s="37" t="s">
        <v>287</v>
      </c>
      <c r="I86" s="39" t="s">
        <v>33</v>
      </c>
      <c r="J86" s="39" t="s">
        <v>34</v>
      </c>
      <c r="K86" s="39" t="s">
        <v>29</v>
      </c>
      <c r="L86" s="40" t="s">
        <v>29</v>
      </c>
      <c r="M86" s="43">
        <v>621</v>
      </c>
      <c r="N86" s="42" t="s">
        <v>15</v>
      </c>
      <c r="O86" s="42" t="s">
        <v>5519</v>
      </c>
      <c r="P86" s="54" t="s">
        <v>5596</v>
      </c>
    </row>
    <row r="87" spans="1:16" ht="12.5" hidden="1" x14ac:dyDescent="0.25">
      <c r="A87" s="40" t="s">
        <v>895</v>
      </c>
      <c r="B87" s="47" t="s">
        <v>290</v>
      </c>
      <c r="C87" s="37" t="s">
        <v>291</v>
      </c>
      <c r="D87" s="37" t="s">
        <v>465</v>
      </c>
      <c r="E87" s="37" t="s">
        <v>105</v>
      </c>
      <c r="F87" s="56" t="s">
        <v>505</v>
      </c>
      <c r="G87" s="37" t="s">
        <v>721</v>
      </c>
      <c r="H87" s="47" t="s">
        <v>289</v>
      </c>
      <c r="I87" s="39" t="s">
        <v>33</v>
      </c>
      <c r="J87" s="39" t="s">
        <v>34</v>
      </c>
      <c r="K87" s="39">
        <v>-28.240454</v>
      </c>
      <c r="L87" s="40">
        <v>-52.398541000000002</v>
      </c>
      <c r="M87" s="43">
        <v>21844</v>
      </c>
      <c r="N87" s="42" t="s">
        <v>45</v>
      </c>
      <c r="O87" s="42" t="s">
        <v>5511</v>
      </c>
      <c r="P87" s="54" t="s">
        <v>5556</v>
      </c>
    </row>
    <row r="88" spans="1:16" ht="12.5" hidden="1" x14ac:dyDescent="0.25">
      <c r="A88" s="40" t="s">
        <v>896</v>
      </c>
      <c r="B88" s="37" t="s">
        <v>293</v>
      </c>
      <c r="C88" s="37" t="s">
        <v>294</v>
      </c>
      <c r="D88" s="37" t="s">
        <v>466</v>
      </c>
      <c r="E88" s="37" t="s">
        <v>46</v>
      </c>
      <c r="F88" s="56" t="s">
        <v>505</v>
      </c>
      <c r="G88" s="37" t="s">
        <v>722</v>
      </c>
      <c r="H88" s="37" t="s">
        <v>292</v>
      </c>
      <c r="I88" s="39" t="s">
        <v>295</v>
      </c>
      <c r="J88" s="39" t="s">
        <v>296</v>
      </c>
      <c r="K88" s="39">
        <v>-22.761111</v>
      </c>
      <c r="L88" s="40">
        <v>-47.154167000000001</v>
      </c>
      <c r="M88" s="43">
        <v>24527</v>
      </c>
      <c r="N88" s="42" t="s">
        <v>15</v>
      </c>
      <c r="O88" s="42" t="s">
        <v>5519</v>
      </c>
      <c r="P88" s="54" t="s">
        <v>5557</v>
      </c>
    </row>
    <row r="89" spans="1:16" ht="12.5" hidden="1" x14ac:dyDescent="0.25">
      <c r="A89" s="40" t="s">
        <v>888</v>
      </c>
      <c r="B89" s="37" t="s">
        <v>298</v>
      </c>
      <c r="C89" s="37" t="s">
        <v>298</v>
      </c>
      <c r="D89" s="37" t="s">
        <v>467</v>
      </c>
      <c r="E89" s="37" t="s">
        <v>299</v>
      </c>
      <c r="F89" s="56" t="s">
        <v>97</v>
      </c>
      <c r="G89" s="37" t="s">
        <v>723</v>
      </c>
      <c r="H89" s="47" t="s">
        <v>297</v>
      </c>
      <c r="I89" s="39" t="s">
        <v>300</v>
      </c>
      <c r="J89" s="39" t="s">
        <v>301</v>
      </c>
      <c r="K89" s="39">
        <v>-22.761111</v>
      </c>
      <c r="L89" s="40">
        <v>-47.154167000000001</v>
      </c>
      <c r="M89" s="43">
        <v>0</v>
      </c>
      <c r="N89" s="42" t="s">
        <v>88</v>
      </c>
      <c r="O89" s="42" t="s">
        <v>5513</v>
      </c>
      <c r="P89" s="54" t="s">
        <v>5564</v>
      </c>
    </row>
    <row r="90" spans="1:16" ht="12.5" hidden="1" x14ac:dyDescent="0.25">
      <c r="A90" s="40" t="s">
        <v>887</v>
      </c>
      <c r="B90" s="37" t="s">
        <v>302</v>
      </c>
      <c r="C90" s="37" t="s">
        <v>214</v>
      </c>
      <c r="D90" s="37" t="s">
        <v>443</v>
      </c>
      <c r="E90" s="37" t="s">
        <v>83</v>
      </c>
      <c r="F90" s="56" t="s">
        <v>97</v>
      </c>
      <c r="G90" s="37" t="s">
        <v>722</v>
      </c>
      <c r="H90" s="37" t="s">
        <v>214</v>
      </c>
      <c r="I90" s="39" t="s">
        <v>52</v>
      </c>
      <c r="J90" s="39" t="s">
        <v>53</v>
      </c>
      <c r="K90" s="39" t="s">
        <v>29</v>
      </c>
      <c r="L90" s="40" t="s">
        <v>29</v>
      </c>
      <c r="M90" s="43">
        <v>0</v>
      </c>
      <c r="N90" s="42" t="s">
        <v>15</v>
      </c>
      <c r="O90" s="42" t="s">
        <v>5519</v>
      </c>
      <c r="P90" s="54" t="s">
        <v>5548</v>
      </c>
    </row>
    <row r="91" spans="1:16" ht="12.5" hidden="1" x14ac:dyDescent="0.25">
      <c r="A91" s="40" t="s">
        <v>907</v>
      </c>
      <c r="B91" s="37" t="s">
        <v>305</v>
      </c>
      <c r="C91" s="37" t="s">
        <v>305</v>
      </c>
      <c r="D91" s="37" t="s">
        <v>468</v>
      </c>
      <c r="E91" s="37" t="s">
        <v>306</v>
      </c>
      <c r="F91" s="56" t="s">
        <v>97</v>
      </c>
      <c r="G91" s="37" t="s">
        <v>723</v>
      </c>
      <c r="H91" s="37" t="s">
        <v>304</v>
      </c>
      <c r="I91" s="39" t="s">
        <v>52</v>
      </c>
      <c r="J91" s="39" t="s">
        <v>53</v>
      </c>
      <c r="K91" s="39" t="s">
        <v>29</v>
      </c>
      <c r="L91" s="40" t="s">
        <v>29</v>
      </c>
      <c r="M91" s="43">
        <v>0</v>
      </c>
      <c r="N91" s="42" t="s">
        <v>88</v>
      </c>
      <c r="O91" s="42" t="s">
        <v>5513</v>
      </c>
      <c r="P91" s="54" t="s">
        <v>5565</v>
      </c>
    </row>
    <row r="92" spans="1:16" ht="12.5" hidden="1" x14ac:dyDescent="0.25">
      <c r="A92" s="40" t="s">
        <v>887</v>
      </c>
      <c r="B92" s="37" t="s">
        <v>303</v>
      </c>
      <c r="C92" s="37" t="s">
        <v>307</v>
      </c>
      <c r="D92" s="37" t="s">
        <v>307</v>
      </c>
      <c r="E92" s="37" t="s">
        <v>259</v>
      </c>
      <c r="F92" s="56" t="s">
        <v>303</v>
      </c>
      <c r="G92" s="37" t="s">
        <v>722</v>
      </c>
      <c r="H92" s="37" t="s">
        <v>303</v>
      </c>
      <c r="I92" s="39" t="s">
        <v>303</v>
      </c>
      <c r="J92" s="39" t="s">
        <v>303</v>
      </c>
      <c r="K92" s="39" t="s">
        <v>29</v>
      </c>
      <c r="L92" s="40" t="s">
        <v>29</v>
      </c>
      <c r="M92" s="43">
        <v>0</v>
      </c>
      <c r="N92" s="42" t="s">
        <v>15</v>
      </c>
      <c r="O92" s="42" t="s">
        <v>5519</v>
      </c>
      <c r="P92" s="54" t="s">
        <v>5595</v>
      </c>
    </row>
    <row r="93" spans="1:16" ht="12.5" hidden="1" x14ac:dyDescent="0.25">
      <c r="A93" s="40" t="s">
        <v>919</v>
      </c>
      <c r="B93" s="47" t="s">
        <v>309</v>
      </c>
      <c r="C93" s="37" t="s">
        <v>308</v>
      </c>
      <c r="D93" s="37" t="s">
        <v>469</v>
      </c>
      <c r="E93" s="37" t="s">
        <v>299</v>
      </c>
      <c r="F93" s="56" t="s">
        <v>97</v>
      </c>
      <c r="G93" s="37" t="s">
        <v>723</v>
      </c>
      <c r="H93" s="47" t="s">
        <v>308</v>
      </c>
      <c r="I93" s="39" t="s">
        <v>149</v>
      </c>
      <c r="J93" s="39" t="s">
        <v>150</v>
      </c>
      <c r="K93" s="39">
        <v>-10.7139729</v>
      </c>
      <c r="L93" s="40">
        <v>-48.413073199999999</v>
      </c>
      <c r="M93" s="43">
        <v>0</v>
      </c>
      <c r="N93" s="42" t="s">
        <v>88</v>
      </c>
      <c r="O93" s="42" t="s">
        <v>5513</v>
      </c>
      <c r="P93" s="54" t="s">
        <v>5574</v>
      </c>
    </row>
    <row r="94" spans="1:16" ht="12.5" hidden="1" x14ac:dyDescent="0.25">
      <c r="A94" s="40" t="s">
        <v>922</v>
      </c>
      <c r="B94" s="37" t="s">
        <v>310</v>
      </c>
      <c r="C94" s="37" t="s">
        <v>310</v>
      </c>
      <c r="D94" s="37" t="s">
        <v>470</v>
      </c>
      <c r="E94" s="37" t="s">
        <v>306</v>
      </c>
      <c r="F94" s="56" t="s">
        <v>97</v>
      </c>
      <c r="G94" s="37" t="s">
        <v>723</v>
      </c>
      <c r="H94" s="37" t="s">
        <v>310</v>
      </c>
      <c r="I94" s="39" t="s">
        <v>33</v>
      </c>
      <c r="J94" s="39" t="s">
        <v>34</v>
      </c>
      <c r="K94" s="39">
        <v>-8.7031074999999998</v>
      </c>
      <c r="L94" s="40">
        <v>-63.9175501</v>
      </c>
      <c r="M94" s="43">
        <v>0</v>
      </c>
      <c r="N94" s="42" t="s">
        <v>88</v>
      </c>
      <c r="O94" s="42" t="s">
        <v>5513</v>
      </c>
      <c r="P94" s="54" t="s">
        <v>5577</v>
      </c>
    </row>
    <row r="95" spans="1:16" ht="12.5" hidden="1" x14ac:dyDescent="0.25">
      <c r="A95" s="40" t="s">
        <v>882</v>
      </c>
      <c r="B95" s="37" t="s">
        <v>311</v>
      </c>
      <c r="C95" s="37" t="s">
        <v>312</v>
      </c>
      <c r="D95" s="37" t="s">
        <v>471</v>
      </c>
      <c r="E95" s="37" t="s">
        <v>306</v>
      </c>
      <c r="F95" s="56" t="s">
        <v>97</v>
      </c>
      <c r="G95" s="37" t="s">
        <v>723</v>
      </c>
      <c r="H95" s="37" t="s">
        <v>311</v>
      </c>
      <c r="I95" s="39" t="s">
        <v>52</v>
      </c>
      <c r="J95" s="39" t="s">
        <v>53</v>
      </c>
      <c r="K95" s="39">
        <v>-22.125556</v>
      </c>
      <c r="L95" s="40">
        <v>-51.388888999999999</v>
      </c>
      <c r="M95" s="43">
        <v>0</v>
      </c>
      <c r="N95" s="42" t="s">
        <v>88</v>
      </c>
      <c r="O95" s="42" t="s">
        <v>5513</v>
      </c>
      <c r="P95" s="54" t="s">
        <v>5544</v>
      </c>
    </row>
    <row r="96" spans="1:16" ht="12.5" hidden="1" x14ac:dyDescent="0.25">
      <c r="A96" s="40" t="s">
        <v>924</v>
      </c>
      <c r="B96" s="37" t="s">
        <v>311</v>
      </c>
      <c r="C96" s="37" t="s">
        <v>311</v>
      </c>
      <c r="D96" s="37" t="s">
        <v>471</v>
      </c>
      <c r="E96" s="37" t="s">
        <v>306</v>
      </c>
      <c r="F96" s="56" t="s">
        <v>97</v>
      </c>
      <c r="G96" s="37" t="s">
        <v>723</v>
      </c>
      <c r="H96" s="37" t="s">
        <v>311</v>
      </c>
      <c r="I96" s="39" t="s">
        <v>52</v>
      </c>
      <c r="J96" s="39" t="s">
        <v>53</v>
      </c>
      <c r="K96" s="39" t="s">
        <v>29</v>
      </c>
      <c r="L96" s="40" t="s">
        <v>29</v>
      </c>
      <c r="M96" s="43">
        <v>0</v>
      </c>
      <c r="N96" s="42" t="s">
        <v>88</v>
      </c>
      <c r="O96" s="42" t="s">
        <v>5513</v>
      </c>
      <c r="P96" s="54" t="s">
        <v>5544</v>
      </c>
    </row>
    <row r="97" spans="1:16" hidden="1" x14ac:dyDescent="0.25">
      <c r="A97" s="81" t="s">
        <v>928</v>
      </c>
      <c r="B97" s="37" t="s">
        <v>314</v>
      </c>
      <c r="C97" s="37" t="s">
        <v>315</v>
      </c>
      <c r="D97" s="37" t="s">
        <v>472</v>
      </c>
      <c r="E97" s="37" t="s">
        <v>86</v>
      </c>
      <c r="F97" s="56" t="s">
        <v>97</v>
      </c>
      <c r="G97" s="37" t="s">
        <v>723</v>
      </c>
      <c r="H97" s="37" t="s">
        <v>313</v>
      </c>
      <c r="I97" s="39" t="s">
        <v>52</v>
      </c>
      <c r="J97" s="39" t="s">
        <v>53</v>
      </c>
      <c r="K97" s="39" t="s">
        <v>29</v>
      </c>
      <c r="L97" s="40" t="s">
        <v>29</v>
      </c>
      <c r="M97" s="43">
        <v>0</v>
      </c>
      <c r="N97" s="42" t="s">
        <v>88</v>
      </c>
      <c r="O97" s="42" t="s">
        <v>5513</v>
      </c>
      <c r="P97" s="54" t="s">
        <v>5581</v>
      </c>
    </row>
    <row r="98" spans="1:16" ht="12.5" hidden="1" x14ac:dyDescent="0.25">
      <c r="A98" s="40" t="s">
        <v>928</v>
      </c>
      <c r="B98" s="37" t="s">
        <v>314</v>
      </c>
      <c r="C98" s="37" t="s">
        <v>313</v>
      </c>
      <c r="D98" s="37" t="s">
        <v>472</v>
      </c>
      <c r="E98" s="37" t="s">
        <v>86</v>
      </c>
      <c r="F98" s="56" t="s">
        <v>97</v>
      </c>
      <c r="G98" s="37" t="s">
        <v>723</v>
      </c>
      <c r="H98" s="37" t="s">
        <v>313</v>
      </c>
      <c r="I98" s="39" t="s">
        <v>52</v>
      </c>
      <c r="J98" s="39" t="s">
        <v>53</v>
      </c>
      <c r="K98" s="39">
        <v>-21.132771000000002</v>
      </c>
      <c r="L98" s="40">
        <v>-47.859546999999999</v>
      </c>
      <c r="M98" s="43">
        <v>0</v>
      </c>
      <c r="N98" s="42" t="s">
        <v>88</v>
      </c>
      <c r="O98" s="42" t="s">
        <v>5513</v>
      </c>
      <c r="P98" s="54" t="s">
        <v>5581</v>
      </c>
    </row>
    <row r="99" spans="1:16" ht="12.5" hidden="1" x14ac:dyDescent="0.25">
      <c r="A99" s="40" t="s">
        <v>931</v>
      </c>
      <c r="B99" s="47" t="s">
        <v>317</v>
      </c>
      <c r="C99" s="37" t="s">
        <v>317</v>
      </c>
      <c r="D99" s="37" t="s">
        <v>473</v>
      </c>
      <c r="E99" s="37" t="s">
        <v>318</v>
      </c>
      <c r="F99" s="56" t="s">
        <v>97</v>
      </c>
      <c r="G99" s="37" t="s">
        <v>723</v>
      </c>
      <c r="H99" s="37" t="s">
        <v>316</v>
      </c>
      <c r="I99" s="39" t="s">
        <v>52</v>
      </c>
      <c r="J99" s="39" t="s">
        <v>53</v>
      </c>
      <c r="K99" s="39" t="s">
        <v>29</v>
      </c>
      <c r="L99" s="40" t="s">
        <v>29</v>
      </c>
      <c r="M99" s="43">
        <v>0</v>
      </c>
      <c r="N99" s="42" t="s">
        <v>88</v>
      </c>
      <c r="O99" s="42" t="s">
        <v>5513</v>
      </c>
      <c r="P99" s="54" t="s">
        <v>5584</v>
      </c>
    </row>
    <row r="100" spans="1:16" ht="12.5" hidden="1" x14ac:dyDescent="0.25">
      <c r="A100" s="40" t="s">
        <v>932</v>
      </c>
      <c r="B100" s="37" t="s">
        <v>320</v>
      </c>
      <c r="C100" s="37" t="s">
        <v>320</v>
      </c>
      <c r="D100" s="37" t="s">
        <v>474</v>
      </c>
      <c r="E100" s="37" t="s">
        <v>306</v>
      </c>
      <c r="F100" s="56" t="s">
        <v>97</v>
      </c>
      <c r="G100" s="37" t="s">
        <v>723</v>
      </c>
      <c r="H100" s="37" t="s">
        <v>319</v>
      </c>
      <c r="I100" s="39" t="s">
        <v>300</v>
      </c>
      <c r="J100" s="39" t="s">
        <v>301</v>
      </c>
      <c r="K100" s="39" t="s">
        <v>29</v>
      </c>
      <c r="L100" s="40" t="s">
        <v>29</v>
      </c>
      <c r="M100" s="43">
        <v>0</v>
      </c>
      <c r="N100" s="42" t="s">
        <v>88</v>
      </c>
      <c r="O100" s="42" t="s">
        <v>5513</v>
      </c>
      <c r="P100" s="54" t="s">
        <v>5585</v>
      </c>
    </row>
    <row r="101" spans="1:16" ht="12.5" hidden="1" x14ac:dyDescent="0.25">
      <c r="A101" s="40" t="s">
        <v>935</v>
      </c>
      <c r="B101" s="37" t="s">
        <v>319</v>
      </c>
      <c r="C101" s="37" t="s">
        <v>319</v>
      </c>
      <c r="D101" s="37" t="s">
        <v>474</v>
      </c>
      <c r="E101" s="37" t="s">
        <v>306</v>
      </c>
      <c r="F101" s="56" t="s">
        <v>97</v>
      </c>
      <c r="G101" s="37" t="s">
        <v>723</v>
      </c>
      <c r="H101" s="37" t="s">
        <v>319</v>
      </c>
      <c r="I101" s="39" t="s">
        <v>300</v>
      </c>
      <c r="J101" s="39" t="s">
        <v>301</v>
      </c>
      <c r="K101" s="39" t="s">
        <v>29</v>
      </c>
      <c r="L101" s="40" t="s">
        <v>29</v>
      </c>
      <c r="M101" s="43">
        <v>0</v>
      </c>
      <c r="N101" s="42" t="s">
        <v>88</v>
      </c>
      <c r="O101" s="42" t="s">
        <v>5513</v>
      </c>
      <c r="P101" s="54" t="s">
        <v>5585</v>
      </c>
    </row>
    <row r="102" spans="1:16" ht="12.5" hidden="1" x14ac:dyDescent="0.25">
      <c r="A102" s="40" t="s">
        <v>937</v>
      </c>
      <c r="B102" s="37" t="s">
        <v>5686</v>
      </c>
      <c r="C102" s="37" t="s">
        <v>5686</v>
      </c>
      <c r="D102" s="37" t="s">
        <v>475</v>
      </c>
      <c r="E102" s="37" t="s">
        <v>318</v>
      </c>
      <c r="F102" s="56" t="s">
        <v>97</v>
      </c>
      <c r="G102" s="37" t="s">
        <v>723</v>
      </c>
      <c r="H102" s="47" t="s">
        <v>321</v>
      </c>
      <c r="I102" s="39" t="s">
        <v>97</v>
      </c>
      <c r="J102" s="39" t="s">
        <v>53</v>
      </c>
      <c r="K102" s="39" t="s">
        <v>29</v>
      </c>
      <c r="L102" s="40" t="s">
        <v>29</v>
      </c>
      <c r="M102" s="43">
        <v>0</v>
      </c>
      <c r="N102" s="42" t="s">
        <v>88</v>
      </c>
      <c r="O102" s="42" t="s">
        <v>5513</v>
      </c>
      <c r="P102" s="54" t="s">
        <v>5688</v>
      </c>
    </row>
    <row r="103" spans="1:16" ht="12.5" hidden="1" x14ac:dyDescent="0.25">
      <c r="A103" s="40" t="s">
        <v>938</v>
      </c>
      <c r="B103" s="37" t="s">
        <v>324</v>
      </c>
      <c r="C103" s="37" t="s">
        <v>324</v>
      </c>
      <c r="D103" s="37" t="s">
        <v>476</v>
      </c>
      <c r="E103" s="37" t="s">
        <v>306</v>
      </c>
      <c r="F103" s="56" t="s">
        <v>97</v>
      </c>
      <c r="G103" s="37" t="s">
        <v>723</v>
      </c>
      <c r="H103" s="47" t="s">
        <v>323</v>
      </c>
      <c r="I103" s="39" t="s">
        <v>97</v>
      </c>
      <c r="J103" s="39" t="s">
        <v>53</v>
      </c>
      <c r="K103" s="39">
        <v>-22.702579</v>
      </c>
      <c r="L103" s="40">
        <v>-43.282865999999999</v>
      </c>
      <c r="M103" s="43">
        <v>0</v>
      </c>
      <c r="N103" s="42" t="s">
        <v>88</v>
      </c>
      <c r="O103" s="42" t="s">
        <v>5513</v>
      </c>
      <c r="P103" s="54" t="s">
        <v>5687</v>
      </c>
    </row>
    <row r="104" spans="1:16" ht="12.5" hidden="1" x14ac:dyDescent="0.25">
      <c r="A104" s="40" t="s">
        <v>912</v>
      </c>
      <c r="B104" s="37" t="s">
        <v>325</v>
      </c>
      <c r="C104" s="50" t="s">
        <v>326</v>
      </c>
      <c r="D104" s="37" t="s">
        <v>326</v>
      </c>
      <c r="E104" s="37" t="s">
        <v>259</v>
      </c>
      <c r="F104" s="56" t="s">
        <v>97</v>
      </c>
      <c r="G104" s="37" t="s">
        <v>722</v>
      </c>
      <c r="H104" s="37" t="s">
        <v>42</v>
      </c>
      <c r="I104" s="39" t="s">
        <v>46</v>
      </c>
      <c r="J104" s="39" t="s">
        <v>47</v>
      </c>
      <c r="K104" s="39">
        <v>-22.908799999999999</v>
      </c>
      <c r="L104" s="40">
        <v>-43.196739000000001</v>
      </c>
      <c r="M104" s="43">
        <v>0</v>
      </c>
      <c r="N104" s="42" t="s">
        <v>15</v>
      </c>
      <c r="O104" s="42" t="s">
        <v>5519</v>
      </c>
      <c r="P104" s="54" t="s">
        <v>5506</v>
      </c>
    </row>
    <row r="105" spans="1:16" ht="12.5" hidden="1" x14ac:dyDescent="0.25">
      <c r="A105" s="40" t="s">
        <v>913</v>
      </c>
      <c r="B105" s="37" t="s">
        <v>327</v>
      </c>
      <c r="C105" s="50" t="s">
        <v>328</v>
      </c>
      <c r="D105" s="37" t="s">
        <v>477</v>
      </c>
      <c r="E105" s="37" t="s">
        <v>259</v>
      </c>
      <c r="F105" s="56" t="s">
        <v>303</v>
      </c>
      <c r="G105" s="37" t="s">
        <v>722</v>
      </c>
      <c r="H105" s="37" t="s">
        <v>48</v>
      </c>
      <c r="I105" s="39" t="s">
        <v>52</v>
      </c>
      <c r="J105" s="39" t="s">
        <v>53</v>
      </c>
      <c r="K105" s="39" t="s">
        <v>29</v>
      </c>
      <c r="L105" s="40" t="s">
        <v>29</v>
      </c>
      <c r="M105" s="43">
        <v>0</v>
      </c>
      <c r="N105" s="42" t="s">
        <v>15</v>
      </c>
      <c r="O105" s="42" t="s">
        <v>5519</v>
      </c>
      <c r="P105" s="54" t="s">
        <v>5498</v>
      </c>
    </row>
    <row r="106" spans="1:16" ht="12.5" hidden="1" x14ac:dyDescent="0.25">
      <c r="A106" s="40" t="s">
        <v>850</v>
      </c>
      <c r="B106" s="37" t="s">
        <v>330</v>
      </c>
      <c r="C106" s="37" t="s">
        <v>329</v>
      </c>
      <c r="D106" s="37" t="s">
        <v>478</v>
      </c>
      <c r="E106" s="37" t="s">
        <v>329</v>
      </c>
      <c r="F106" s="56" t="s">
        <v>97</v>
      </c>
      <c r="G106" s="37" t="s">
        <v>723</v>
      </c>
      <c r="H106" s="37" t="s">
        <v>329</v>
      </c>
      <c r="I106" s="39" t="s">
        <v>52</v>
      </c>
      <c r="J106" s="39" t="s">
        <v>53</v>
      </c>
      <c r="K106" s="39">
        <v>-32.034999999999997</v>
      </c>
      <c r="L106" s="40">
        <v>-52.098610999999998</v>
      </c>
      <c r="M106" s="43">
        <v>0</v>
      </c>
      <c r="N106" s="42" t="s">
        <v>88</v>
      </c>
      <c r="O106" s="42" t="s">
        <v>5513</v>
      </c>
      <c r="P106" s="54" t="s">
        <v>5514</v>
      </c>
    </row>
    <row r="107" spans="1:16" ht="12.5" hidden="1" x14ac:dyDescent="0.25">
      <c r="A107" s="40" t="s">
        <v>852</v>
      </c>
      <c r="B107" s="47" t="s">
        <v>331</v>
      </c>
      <c r="C107" s="37" t="s">
        <v>332</v>
      </c>
      <c r="D107" s="37" t="s">
        <v>403</v>
      </c>
      <c r="E107" s="37" t="s">
        <v>318</v>
      </c>
      <c r="F107" s="56" t="s">
        <v>97</v>
      </c>
      <c r="G107" s="37" t="s">
        <v>723</v>
      </c>
      <c r="H107" s="47" t="s">
        <v>85</v>
      </c>
      <c r="I107" s="39" t="s">
        <v>52</v>
      </c>
      <c r="J107" s="39" t="s">
        <v>53</v>
      </c>
      <c r="K107" s="39">
        <v>-16.466667000000001</v>
      </c>
      <c r="L107" s="40">
        <v>-54.633333</v>
      </c>
      <c r="M107" s="43">
        <v>0</v>
      </c>
      <c r="N107" s="42" t="s">
        <v>88</v>
      </c>
      <c r="O107" s="42" t="s">
        <v>5513</v>
      </c>
      <c r="P107" s="54" t="s">
        <v>5517</v>
      </c>
    </row>
    <row r="108" spans="1:16" ht="12.5" hidden="1" x14ac:dyDescent="0.25">
      <c r="A108" s="40" t="s">
        <v>853</v>
      </c>
      <c r="B108" s="47" t="s">
        <v>331</v>
      </c>
      <c r="C108" s="37" t="s">
        <v>85</v>
      </c>
      <c r="D108" s="37" t="s">
        <v>403</v>
      </c>
      <c r="E108" s="37" t="s">
        <v>86</v>
      </c>
      <c r="F108" s="56" t="s">
        <v>97</v>
      </c>
      <c r="G108" s="37" t="s">
        <v>723</v>
      </c>
      <c r="H108" s="47" t="s">
        <v>85</v>
      </c>
      <c r="I108" s="39" t="s">
        <v>52</v>
      </c>
      <c r="J108" s="39" t="s">
        <v>53</v>
      </c>
      <c r="K108" s="39">
        <v>-27.593499999999999</v>
      </c>
      <c r="L108" s="40">
        <v>-48.558540000000001</v>
      </c>
      <c r="M108" s="43">
        <v>0</v>
      </c>
      <c r="N108" s="42" t="s">
        <v>88</v>
      </c>
      <c r="O108" s="42" t="s">
        <v>5513</v>
      </c>
      <c r="P108" s="54" t="s">
        <v>5517</v>
      </c>
    </row>
    <row r="109" spans="1:16" ht="12.5" hidden="1" x14ac:dyDescent="0.25">
      <c r="A109" s="40" t="s">
        <v>900</v>
      </c>
      <c r="B109" s="37" t="s">
        <v>334</v>
      </c>
      <c r="C109" s="37" t="s">
        <v>335</v>
      </c>
      <c r="D109" s="37" t="s">
        <v>479</v>
      </c>
      <c r="E109" s="37" t="s">
        <v>336</v>
      </c>
      <c r="F109" s="56" t="s">
        <v>97</v>
      </c>
      <c r="G109" s="37" t="s">
        <v>723</v>
      </c>
      <c r="H109" s="37" t="s">
        <v>333</v>
      </c>
      <c r="I109" s="39" t="s">
        <v>52</v>
      </c>
      <c r="J109" s="39" t="s">
        <v>53</v>
      </c>
      <c r="K109" s="39" t="s">
        <v>29</v>
      </c>
      <c r="L109" s="40" t="s">
        <v>29</v>
      </c>
      <c r="M109" s="43">
        <v>0</v>
      </c>
      <c r="N109" s="42" t="s">
        <v>88</v>
      </c>
      <c r="O109" s="42" t="s">
        <v>5513</v>
      </c>
      <c r="P109" s="54" t="s">
        <v>5560</v>
      </c>
    </row>
    <row r="110" spans="1:16" ht="12.5" hidden="1" x14ac:dyDescent="0.25">
      <c r="A110" s="40" t="s">
        <v>901</v>
      </c>
      <c r="B110" s="47" t="s">
        <v>338</v>
      </c>
      <c r="C110" s="37" t="s">
        <v>339</v>
      </c>
      <c r="D110" s="37" t="s">
        <v>480</v>
      </c>
      <c r="E110" s="37" t="s">
        <v>329</v>
      </c>
      <c r="F110" s="56" t="s">
        <v>97</v>
      </c>
      <c r="G110" s="37" t="s">
        <v>723</v>
      </c>
      <c r="H110" s="47" t="s">
        <v>337</v>
      </c>
      <c r="I110" s="39" t="s">
        <v>52</v>
      </c>
      <c r="J110" s="39" t="s">
        <v>53</v>
      </c>
      <c r="K110" s="39">
        <v>-2.4193980000000002</v>
      </c>
      <c r="L110" s="40">
        <v>-54.737949999999998</v>
      </c>
      <c r="M110" s="43">
        <v>0</v>
      </c>
      <c r="N110" s="42" t="s">
        <v>88</v>
      </c>
      <c r="O110" s="42" t="s">
        <v>5513</v>
      </c>
      <c r="P110" s="54" t="s">
        <v>5561</v>
      </c>
    </row>
    <row r="111" spans="1:16" ht="12.5" hidden="1" x14ac:dyDescent="0.25">
      <c r="A111" s="40" t="s">
        <v>906</v>
      </c>
      <c r="B111" s="47" t="s">
        <v>340</v>
      </c>
      <c r="C111" s="37" t="s">
        <v>297</v>
      </c>
      <c r="D111" s="37" t="s">
        <v>297</v>
      </c>
      <c r="E111" s="37" t="s">
        <v>299</v>
      </c>
      <c r="F111" s="56" t="s">
        <v>97</v>
      </c>
      <c r="G111" s="37" t="s">
        <v>723</v>
      </c>
      <c r="H111" s="47" t="s">
        <v>297</v>
      </c>
      <c r="I111" s="39" t="s">
        <v>300</v>
      </c>
      <c r="J111" s="39" t="s">
        <v>301</v>
      </c>
      <c r="K111" s="39">
        <v>-20.810869799999999</v>
      </c>
      <c r="L111" s="40">
        <v>-49.379129499999998</v>
      </c>
      <c r="M111" s="43">
        <v>0</v>
      </c>
      <c r="N111" s="42" t="s">
        <v>88</v>
      </c>
      <c r="O111" s="42" t="s">
        <v>5513</v>
      </c>
      <c r="P111" s="54" t="s">
        <v>5564</v>
      </c>
    </row>
    <row r="112" spans="1:16" ht="12.5" hidden="1" x14ac:dyDescent="0.25">
      <c r="A112" s="40" t="s">
        <v>908</v>
      </c>
      <c r="B112" s="37" t="s">
        <v>341</v>
      </c>
      <c r="C112" s="37" t="s">
        <v>342</v>
      </c>
      <c r="D112" s="37" t="s">
        <v>481</v>
      </c>
      <c r="E112" s="37" t="s">
        <v>336</v>
      </c>
      <c r="F112" s="56" t="s">
        <v>97</v>
      </c>
      <c r="G112" s="37" t="s">
        <v>723</v>
      </c>
      <c r="H112" s="47" t="s">
        <v>336</v>
      </c>
      <c r="I112" s="39" t="s">
        <v>52</v>
      </c>
      <c r="J112" s="39" t="s">
        <v>53</v>
      </c>
      <c r="K112" s="39">
        <v>-23.179136100000001</v>
      </c>
      <c r="L112" s="40">
        <v>-45.8872353</v>
      </c>
      <c r="M112" s="43">
        <v>0</v>
      </c>
      <c r="N112" s="42" t="s">
        <v>88</v>
      </c>
      <c r="O112" s="42" t="s">
        <v>5513</v>
      </c>
      <c r="P112" s="54" t="s">
        <v>5566</v>
      </c>
    </row>
    <row r="113" spans="1:16" ht="14.5" hidden="1" customHeight="1" x14ac:dyDescent="0.25">
      <c r="A113" s="40" t="s">
        <v>910</v>
      </c>
      <c r="B113" s="47" t="s">
        <v>343</v>
      </c>
      <c r="C113" s="37" t="s">
        <v>344</v>
      </c>
      <c r="D113" s="37" t="s">
        <v>482</v>
      </c>
      <c r="E113" s="37" t="s">
        <v>81</v>
      </c>
      <c r="F113" s="56" t="s">
        <v>97</v>
      </c>
      <c r="G113" s="37" t="s">
        <v>723</v>
      </c>
      <c r="H113" s="47" t="s">
        <v>81</v>
      </c>
      <c r="I113" s="39" t="s">
        <v>52</v>
      </c>
      <c r="J113" s="39" t="s">
        <v>53</v>
      </c>
      <c r="K113" s="39">
        <v>-23.179136100000001</v>
      </c>
      <c r="L113" s="40">
        <v>-45.8872353</v>
      </c>
      <c r="M113" s="43">
        <v>0</v>
      </c>
      <c r="N113" s="42" t="s">
        <v>88</v>
      </c>
      <c r="O113" s="42" t="s">
        <v>5513</v>
      </c>
      <c r="P113" s="54" t="s">
        <v>5512</v>
      </c>
    </row>
    <row r="114" spans="1:16" ht="12.5" hidden="1" x14ac:dyDescent="0.25">
      <c r="A114" s="40" t="s">
        <v>911</v>
      </c>
      <c r="B114" s="47" t="s">
        <v>346</v>
      </c>
      <c r="C114" s="37" t="s">
        <v>347</v>
      </c>
      <c r="D114" s="37" t="s">
        <v>347</v>
      </c>
      <c r="E114" s="37" t="s">
        <v>318</v>
      </c>
      <c r="F114" s="56" t="s">
        <v>97</v>
      </c>
      <c r="G114" s="37" t="s">
        <v>723</v>
      </c>
      <c r="H114" s="47" t="s">
        <v>345</v>
      </c>
      <c r="I114" s="39" t="s">
        <v>52</v>
      </c>
      <c r="J114" s="39" t="s">
        <v>53</v>
      </c>
      <c r="K114" s="39">
        <v>-2.5711409999999999</v>
      </c>
      <c r="L114" s="40">
        <v>-44.366207000000003</v>
      </c>
      <c r="M114" s="43">
        <v>0</v>
      </c>
      <c r="N114" s="42" t="s">
        <v>88</v>
      </c>
      <c r="O114" s="42" t="s">
        <v>5513</v>
      </c>
      <c r="P114" s="54" t="s">
        <v>5568</v>
      </c>
    </row>
    <row r="115" spans="1:16" ht="12.5" hidden="1" x14ac:dyDescent="0.25">
      <c r="A115" s="40" t="s">
        <v>914</v>
      </c>
      <c r="B115" s="37" t="s">
        <v>349</v>
      </c>
      <c r="C115" s="37" t="s">
        <v>350</v>
      </c>
      <c r="D115" s="37" t="s">
        <v>483</v>
      </c>
      <c r="E115" s="37" t="s">
        <v>81</v>
      </c>
      <c r="F115" s="56" t="s">
        <v>97</v>
      </c>
      <c r="G115" s="37" t="s">
        <v>723</v>
      </c>
      <c r="H115" s="37" t="s">
        <v>348</v>
      </c>
      <c r="I115" s="39" t="s">
        <v>52</v>
      </c>
      <c r="J115" s="39" t="s">
        <v>53</v>
      </c>
      <c r="K115" s="39" t="s">
        <v>29</v>
      </c>
      <c r="L115" s="40" t="s">
        <v>29</v>
      </c>
      <c r="M115" s="43">
        <v>0</v>
      </c>
      <c r="N115" s="42" t="s">
        <v>88</v>
      </c>
      <c r="O115" s="42" t="s">
        <v>5513</v>
      </c>
      <c r="P115" s="54" t="s">
        <v>5569</v>
      </c>
    </row>
    <row r="116" spans="1:16" ht="12.5" hidden="1" x14ac:dyDescent="0.25">
      <c r="A116" s="40" t="s">
        <v>917</v>
      </c>
      <c r="B116" s="47" t="s">
        <v>352</v>
      </c>
      <c r="C116" s="37" t="s">
        <v>351</v>
      </c>
      <c r="D116" s="37" t="s">
        <v>484</v>
      </c>
      <c r="E116" s="37" t="s">
        <v>353</v>
      </c>
      <c r="F116" s="56" t="s">
        <v>97</v>
      </c>
      <c r="G116" s="37" t="s">
        <v>723</v>
      </c>
      <c r="H116" s="47" t="s">
        <v>351</v>
      </c>
      <c r="I116" s="39" t="s">
        <v>52</v>
      </c>
      <c r="J116" s="39" t="s">
        <v>53</v>
      </c>
      <c r="K116" s="39" t="s">
        <v>29</v>
      </c>
      <c r="L116" s="40" t="s">
        <v>29</v>
      </c>
      <c r="M116" s="43">
        <v>0</v>
      </c>
      <c r="N116" s="42" t="s">
        <v>88</v>
      </c>
      <c r="O116" s="42" t="s">
        <v>5513</v>
      </c>
      <c r="P116" s="54" t="s">
        <v>5572</v>
      </c>
    </row>
    <row r="117" spans="1:16" ht="12.5" hidden="1" x14ac:dyDescent="0.25">
      <c r="A117" s="40" t="s">
        <v>921</v>
      </c>
      <c r="B117" s="47" t="s">
        <v>355</v>
      </c>
      <c r="C117" s="37" t="s">
        <v>356</v>
      </c>
      <c r="D117" s="37" t="s">
        <v>485</v>
      </c>
      <c r="E117" s="37" t="s">
        <v>299</v>
      </c>
      <c r="F117" s="56" t="s">
        <v>97</v>
      </c>
      <c r="G117" s="37" t="s">
        <v>723</v>
      </c>
      <c r="H117" s="47" t="s">
        <v>354</v>
      </c>
      <c r="I117" s="39" t="s">
        <v>52</v>
      </c>
      <c r="J117" s="39" t="s">
        <v>53</v>
      </c>
      <c r="K117" s="39">
        <v>-23.548665700000001</v>
      </c>
      <c r="L117" s="40">
        <v>-46.638252199999997</v>
      </c>
      <c r="M117" s="43">
        <v>0</v>
      </c>
      <c r="N117" s="42" t="s">
        <v>88</v>
      </c>
      <c r="O117" s="42" t="s">
        <v>5513</v>
      </c>
      <c r="P117" s="54" t="s">
        <v>5576</v>
      </c>
    </row>
    <row r="118" spans="1:16" ht="12.5" hidden="1" x14ac:dyDescent="0.25">
      <c r="A118" s="40" t="s">
        <v>886</v>
      </c>
      <c r="B118" s="37" t="s">
        <v>358</v>
      </c>
      <c r="C118" s="37" t="s">
        <v>357</v>
      </c>
      <c r="D118" s="37" t="s">
        <v>486</v>
      </c>
      <c r="E118" s="37" t="s">
        <v>353</v>
      </c>
      <c r="F118" s="56" t="s">
        <v>97</v>
      </c>
      <c r="G118" s="37" t="s">
        <v>723</v>
      </c>
      <c r="H118" s="37" t="s">
        <v>357</v>
      </c>
      <c r="I118" s="39" t="s">
        <v>52</v>
      </c>
      <c r="J118" s="39" t="s">
        <v>53</v>
      </c>
      <c r="K118" s="39" t="s">
        <v>29</v>
      </c>
      <c r="L118" s="40" t="s">
        <v>29</v>
      </c>
      <c r="M118" s="43">
        <v>0</v>
      </c>
      <c r="N118" s="42" t="s">
        <v>88</v>
      </c>
      <c r="O118" s="42" t="s">
        <v>5513</v>
      </c>
      <c r="P118" s="54" t="s">
        <v>5580</v>
      </c>
    </row>
    <row r="119" spans="1:16" ht="12.5" hidden="1" x14ac:dyDescent="0.25">
      <c r="A119" s="40" t="s">
        <v>929</v>
      </c>
      <c r="B119" s="37" t="s">
        <v>360</v>
      </c>
      <c r="C119" s="37" t="s">
        <v>361</v>
      </c>
      <c r="D119" s="37" t="s">
        <v>487</v>
      </c>
      <c r="E119" s="37" t="s">
        <v>81</v>
      </c>
      <c r="F119" s="56" t="s">
        <v>97</v>
      </c>
      <c r="G119" s="37" t="s">
        <v>723</v>
      </c>
      <c r="H119" s="37" t="s">
        <v>359</v>
      </c>
      <c r="I119" s="39" t="s">
        <v>52</v>
      </c>
      <c r="J119" s="39" t="s">
        <v>53</v>
      </c>
      <c r="K119" s="39" t="s">
        <v>29</v>
      </c>
      <c r="L119" s="40" t="s">
        <v>29</v>
      </c>
      <c r="M119" s="43">
        <v>0</v>
      </c>
      <c r="N119" s="42" t="s">
        <v>88</v>
      </c>
      <c r="O119" s="42" t="s">
        <v>5513</v>
      </c>
      <c r="P119" s="54" t="s">
        <v>5583</v>
      </c>
    </row>
    <row r="120" spans="1:16" ht="12.5" hidden="1" x14ac:dyDescent="0.25">
      <c r="A120" s="40" t="s">
        <v>941</v>
      </c>
      <c r="B120" s="37" t="s">
        <v>363</v>
      </c>
      <c r="C120" s="37" t="s">
        <v>364</v>
      </c>
      <c r="D120" s="37" t="s">
        <v>488</v>
      </c>
      <c r="E120" s="37" t="s">
        <v>81</v>
      </c>
      <c r="F120" s="56" t="s">
        <v>97</v>
      </c>
      <c r="G120" s="37" t="s">
        <v>723</v>
      </c>
      <c r="H120" s="37" t="s">
        <v>362</v>
      </c>
      <c r="I120" s="39" t="s">
        <v>52</v>
      </c>
      <c r="J120" s="39" t="s">
        <v>53</v>
      </c>
      <c r="K120" s="39">
        <v>-11.991201226297401</v>
      </c>
      <c r="L120" s="40">
        <v>-55.516582463171297</v>
      </c>
      <c r="M120" s="43">
        <v>0</v>
      </c>
      <c r="N120" s="42" t="s">
        <v>88</v>
      </c>
      <c r="O120" s="42" t="s">
        <v>5513</v>
      </c>
      <c r="P120" s="54" t="s">
        <v>5597</v>
      </c>
    </row>
    <row r="121" spans="1:16" ht="12.5" hidden="1" x14ac:dyDescent="0.25">
      <c r="A121" s="40" t="s">
        <v>909</v>
      </c>
      <c r="B121" s="47" t="s">
        <v>366</v>
      </c>
      <c r="C121" s="37" t="s">
        <v>367</v>
      </c>
      <c r="D121" s="37" t="s">
        <v>489</v>
      </c>
      <c r="E121" s="37" t="s">
        <v>353</v>
      </c>
      <c r="F121" s="56" t="s">
        <v>97</v>
      </c>
      <c r="G121" s="37" t="s">
        <v>723</v>
      </c>
      <c r="H121" s="47" t="s">
        <v>365</v>
      </c>
      <c r="I121" s="39" t="s">
        <v>52</v>
      </c>
      <c r="J121" s="39" t="s">
        <v>53</v>
      </c>
      <c r="K121" s="39" t="s">
        <v>29</v>
      </c>
      <c r="L121" s="40" t="s">
        <v>29</v>
      </c>
      <c r="M121" s="43">
        <v>0</v>
      </c>
      <c r="N121" s="42" t="s">
        <v>88</v>
      </c>
      <c r="O121" s="42" t="s">
        <v>5513</v>
      </c>
      <c r="P121" s="54" t="s">
        <v>5567</v>
      </c>
    </row>
    <row r="122" spans="1:16" ht="12.5" hidden="1" x14ac:dyDescent="0.25">
      <c r="A122" s="40" t="s">
        <v>886</v>
      </c>
      <c r="B122" s="47" t="s">
        <v>366</v>
      </c>
      <c r="C122" s="37" t="s">
        <v>945</v>
      </c>
      <c r="D122" s="37" t="s">
        <v>489</v>
      </c>
      <c r="E122" s="37" t="s">
        <v>353</v>
      </c>
      <c r="F122" s="56" t="s">
        <v>97</v>
      </c>
      <c r="G122" s="37" t="s">
        <v>723</v>
      </c>
      <c r="H122" s="47" t="s">
        <v>365</v>
      </c>
      <c r="I122" s="39" t="s">
        <v>52</v>
      </c>
      <c r="J122" s="39" t="s">
        <v>53</v>
      </c>
      <c r="K122" s="39" t="s">
        <v>29</v>
      </c>
      <c r="L122" s="40" t="s">
        <v>29</v>
      </c>
      <c r="M122" s="43">
        <v>0</v>
      </c>
      <c r="N122" s="42" t="s">
        <v>88</v>
      </c>
      <c r="O122" s="42" t="s">
        <v>5513</v>
      </c>
      <c r="P122" s="54" t="s">
        <v>5567</v>
      </c>
    </row>
    <row r="123" spans="1:16" ht="12.5" hidden="1" x14ac:dyDescent="0.25">
      <c r="A123" s="40" t="s">
        <v>886</v>
      </c>
      <c r="B123" s="47" t="s">
        <v>366</v>
      </c>
      <c r="C123" s="37" t="s">
        <v>554</v>
      </c>
      <c r="D123" s="37" t="s">
        <v>489</v>
      </c>
      <c r="E123" s="37" t="s">
        <v>353</v>
      </c>
      <c r="F123" s="56" t="s">
        <v>97</v>
      </c>
      <c r="G123" s="37" t="s">
        <v>723</v>
      </c>
      <c r="H123" s="47" t="s">
        <v>365</v>
      </c>
      <c r="I123" s="39" t="s">
        <v>52</v>
      </c>
      <c r="J123" s="39" t="s">
        <v>53</v>
      </c>
      <c r="K123" s="39" t="s">
        <v>29</v>
      </c>
      <c r="L123" s="40" t="s">
        <v>29</v>
      </c>
      <c r="M123" s="43">
        <v>0</v>
      </c>
      <c r="N123" s="42" t="s">
        <v>88</v>
      </c>
      <c r="O123" s="42" t="s">
        <v>5513</v>
      </c>
      <c r="P123" s="54" t="s">
        <v>5567</v>
      </c>
    </row>
    <row r="124" spans="1:16" ht="12.5" hidden="1" x14ac:dyDescent="0.25">
      <c r="A124" s="40" t="s">
        <v>887</v>
      </c>
      <c r="B124" s="37" t="s">
        <v>369</v>
      </c>
      <c r="C124" s="37" t="s">
        <v>368</v>
      </c>
      <c r="D124" s="37" t="s">
        <v>490</v>
      </c>
      <c r="E124" s="37" t="s">
        <v>336</v>
      </c>
      <c r="F124" s="56" t="s">
        <v>97</v>
      </c>
      <c r="G124" s="37" t="s">
        <v>723</v>
      </c>
      <c r="H124" s="37" t="s">
        <v>368</v>
      </c>
      <c r="I124" s="39" t="s">
        <v>52</v>
      </c>
      <c r="J124" s="39" t="s">
        <v>53</v>
      </c>
      <c r="K124" s="39">
        <v>-19.999105192840499</v>
      </c>
      <c r="L124" s="40">
        <v>-47.899710928090698</v>
      </c>
      <c r="M124" s="43">
        <v>0</v>
      </c>
      <c r="N124" s="42" t="s">
        <v>88</v>
      </c>
      <c r="O124" s="42" t="s">
        <v>5513</v>
      </c>
      <c r="P124" s="54" t="s">
        <v>5588</v>
      </c>
    </row>
    <row r="125" spans="1:16" ht="12.5" hidden="1" x14ac:dyDescent="0.25">
      <c r="A125" s="40" t="s">
        <v>900</v>
      </c>
      <c r="B125" s="37" t="s">
        <v>371</v>
      </c>
      <c r="C125" s="37" t="s">
        <v>372</v>
      </c>
      <c r="D125" s="37" t="s">
        <v>491</v>
      </c>
      <c r="E125" s="37" t="s">
        <v>336</v>
      </c>
      <c r="F125" s="56" t="s">
        <v>97</v>
      </c>
      <c r="G125" s="37" t="s">
        <v>723</v>
      </c>
      <c r="H125" s="37" t="s">
        <v>370</v>
      </c>
      <c r="I125" s="39" t="s">
        <v>52</v>
      </c>
      <c r="J125" s="39" t="s">
        <v>53</v>
      </c>
      <c r="K125" s="39">
        <v>-18.923055999999999</v>
      </c>
      <c r="L125" s="40">
        <v>-48.288611000000003</v>
      </c>
      <c r="M125" s="43">
        <v>0</v>
      </c>
      <c r="N125" s="42" t="s">
        <v>88</v>
      </c>
      <c r="O125" s="42" t="s">
        <v>5513</v>
      </c>
      <c r="P125" s="54" t="s">
        <v>5591</v>
      </c>
    </row>
    <row r="126" spans="1:16" s="2" customFormat="1" ht="12.5" hidden="1" x14ac:dyDescent="0.25">
      <c r="A126" s="40" t="s">
        <v>887</v>
      </c>
      <c r="B126" s="51" t="s">
        <v>374</v>
      </c>
      <c r="C126" s="51" t="s">
        <v>375</v>
      </c>
      <c r="D126" s="51" t="s">
        <v>492</v>
      </c>
      <c r="E126" s="51" t="s">
        <v>336</v>
      </c>
      <c r="F126" s="56" t="s">
        <v>97</v>
      </c>
      <c r="G126" s="37" t="s">
        <v>723</v>
      </c>
      <c r="H126" s="79" t="s">
        <v>373</v>
      </c>
      <c r="I126" s="44" t="s">
        <v>52</v>
      </c>
      <c r="J126" s="44" t="s">
        <v>53</v>
      </c>
      <c r="K126" s="44" t="s">
        <v>29</v>
      </c>
      <c r="L126" s="45" t="s">
        <v>29</v>
      </c>
      <c r="M126" s="43">
        <v>0</v>
      </c>
      <c r="N126" s="42" t="s">
        <v>88</v>
      </c>
      <c r="O126" s="42" t="s">
        <v>5513</v>
      </c>
      <c r="P126" s="54" t="s">
        <v>5590</v>
      </c>
    </row>
    <row r="127" spans="1:16" ht="14.5" hidden="1" customHeight="1" x14ac:dyDescent="0.25">
      <c r="A127" s="40" t="s">
        <v>939</v>
      </c>
      <c r="B127" s="37" t="s">
        <v>377</v>
      </c>
      <c r="C127" s="37" t="s">
        <v>378</v>
      </c>
      <c r="D127" s="37" t="s">
        <v>493</v>
      </c>
      <c r="E127" s="37" t="s">
        <v>329</v>
      </c>
      <c r="F127" s="56" t="s">
        <v>97</v>
      </c>
      <c r="G127" s="37" t="s">
        <v>723</v>
      </c>
      <c r="H127" s="47" t="s">
        <v>376</v>
      </c>
      <c r="I127" s="39" t="s">
        <v>52</v>
      </c>
      <c r="J127" s="39" t="s">
        <v>53</v>
      </c>
      <c r="K127" s="39">
        <v>-20.2659983</v>
      </c>
      <c r="L127" s="40">
        <v>-40.249937099999997</v>
      </c>
      <c r="M127" s="43">
        <v>0</v>
      </c>
      <c r="N127" s="42" t="s">
        <v>88</v>
      </c>
      <c r="O127" s="42" t="s">
        <v>5513</v>
      </c>
      <c r="P127" s="54" t="s">
        <v>5592</v>
      </c>
    </row>
    <row r="128" spans="1:16" ht="14.5" hidden="1" customHeight="1" x14ac:dyDescent="0.25">
      <c r="A128" s="40" t="s">
        <v>940</v>
      </c>
      <c r="B128" s="37" t="s">
        <v>380</v>
      </c>
      <c r="C128" s="37" t="s">
        <v>379</v>
      </c>
      <c r="D128" s="37" t="s">
        <v>494</v>
      </c>
      <c r="E128" s="37" t="s">
        <v>353</v>
      </c>
      <c r="F128" s="56" t="s">
        <v>97</v>
      </c>
      <c r="G128" s="37" t="s">
        <v>723</v>
      </c>
      <c r="H128" s="37" t="s">
        <v>379</v>
      </c>
      <c r="I128" s="39" t="s">
        <v>52</v>
      </c>
      <c r="J128" s="39" t="s">
        <v>53</v>
      </c>
      <c r="K128" s="39"/>
      <c r="L128" s="40"/>
      <c r="M128" s="43">
        <v>0</v>
      </c>
      <c r="N128" s="42" t="s">
        <v>88</v>
      </c>
      <c r="O128" s="42" t="s">
        <v>5513</v>
      </c>
      <c r="P128" s="54" t="s">
        <v>5594</v>
      </c>
    </row>
    <row r="129" spans="1:16" ht="12.5" hidden="1" x14ac:dyDescent="0.25">
      <c r="A129" s="45" t="s">
        <v>942</v>
      </c>
      <c r="B129" s="51" t="s">
        <v>385</v>
      </c>
      <c r="C129" s="51" t="s">
        <v>381</v>
      </c>
      <c r="D129" s="51" t="s">
        <v>495</v>
      </c>
      <c r="E129" s="51" t="s">
        <v>86</v>
      </c>
      <c r="F129" s="56" t="s">
        <v>97</v>
      </c>
      <c r="G129" s="37" t="s">
        <v>723</v>
      </c>
      <c r="H129" s="1" t="s">
        <v>313</v>
      </c>
      <c r="I129" s="44" t="s">
        <v>52</v>
      </c>
      <c r="J129" s="44" t="s">
        <v>53</v>
      </c>
      <c r="K129" s="44"/>
      <c r="L129" s="45"/>
      <c r="M129" s="46">
        <v>0</v>
      </c>
      <c r="N129" s="42" t="s">
        <v>88</v>
      </c>
      <c r="O129" s="52" t="s">
        <v>5513</v>
      </c>
      <c r="P129" s="54" t="s">
        <v>5581</v>
      </c>
    </row>
    <row r="144" spans="1:16" s="2" customFormat="1" ht="12.5" x14ac:dyDescent="0.25">
      <c r="G144" s="1"/>
    </row>
    <row r="145" spans="7:7" s="2" customFormat="1" ht="12.5" x14ac:dyDescent="0.25">
      <c r="G145" s="1"/>
    </row>
    <row r="146" spans="7:7" s="2" customFormat="1" ht="12.5" x14ac:dyDescent="0.25">
      <c r="G146" s="1"/>
    </row>
    <row r="147" spans="7:7" s="2" customFormat="1" ht="12.5" x14ac:dyDescent="0.25">
      <c r="G147" s="1"/>
    </row>
    <row r="148" spans="7:7" s="2" customFormat="1" ht="12.5" x14ac:dyDescent="0.25">
      <c r="G148" s="1"/>
    </row>
    <row r="149" spans="7:7" s="2" customFormat="1" ht="12.5" x14ac:dyDescent="0.25">
      <c r="G149" s="1"/>
    </row>
    <row r="150" spans="7:7" s="2" customFormat="1" ht="12.5" x14ac:dyDescent="0.25">
      <c r="G150" s="1"/>
    </row>
    <row r="151" spans="7:7" s="2" customFormat="1" ht="12.5" x14ac:dyDescent="0.25">
      <c r="G151" s="1"/>
    </row>
    <row r="152" spans="7:7" s="2" customFormat="1" ht="12.5" x14ac:dyDescent="0.25">
      <c r="G152" s="1"/>
    </row>
    <row r="153" spans="7:7" s="2" customFormat="1" ht="12.5" x14ac:dyDescent="0.25">
      <c r="G153" s="1"/>
    </row>
    <row r="154" spans="7:7" s="2" customFormat="1" ht="12.5" x14ac:dyDescent="0.25">
      <c r="G154" s="1"/>
    </row>
  </sheetData>
  <phoneticPr fontId="8" type="noConversion"/>
  <conditionalFormatting sqref="B1:B1048576">
    <cfRule type="duplicateValues" dxfId="20" priority="5"/>
  </conditionalFormatting>
  <conditionalFormatting sqref="C33">
    <cfRule type="duplicateValues" dxfId="19" priority="7"/>
  </conditionalFormatting>
  <conditionalFormatting sqref="C63">
    <cfRule type="duplicateValues" dxfId="18" priority="10"/>
  </conditionalFormatting>
  <conditionalFormatting sqref="C95">
    <cfRule type="duplicateValues" dxfId="17" priority="8"/>
  </conditionalFormatting>
  <conditionalFormatting sqref="C102">
    <cfRule type="duplicateValues" dxfId="16" priority="4"/>
  </conditionalFormatting>
  <conditionalFormatting sqref="C112">
    <cfRule type="duplicateValues" dxfId="15" priority="6"/>
  </conditionalFormatting>
  <conditionalFormatting sqref="H79">
    <cfRule type="duplicateValues" dxfId="14" priority="11"/>
  </conditionalFormatting>
  <conditionalFormatting sqref="H121">
    <cfRule type="duplicateValues" dxfId="13" priority="9"/>
  </conditionalFormatting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&amp;L&amp;1#&amp;"Calibri"&amp;10&amp;K000000Interno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0FC1-8F70-4085-A1A1-3805EDB3B5E8}">
  <dimension ref="A1:J124"/>
  <sheetViews>
    <sheetView tabSelected="1" workbookViewId="0">
      <selection activeCell="E32" sqref="E32"/>
    </sheetView>
  </sheetViews>
  <sheetFormatPr defaultRowHeight="14.5" x14ac:dyDescent="0.35"/>
  <cols>
    <col min="1" max="1" width="14.7265625" bestFit="1" customWidth="1"/>
    <col min="2" max="2" width="28.36328125" bestFit="1" customWidth="1"/>
    <col min="3" max="3" width="17.81640625" bestFit="1" customWidth="1"/>
    <col min="4" max="4" width="16.08984375" bestFit="1" customWidth="1"/>
    <col min="5" max="5" width="18.36328125" customWidth="1"/>
    <col min="6" max="6" width="15.54296875" bestFit="1" customWidth="1"/>
    <col min="8" max="8" width="14.08984375" customWidth="1"/>
    <col min="9" max="9" width="17.6328125" bestFit="1" customWidth="1"/>
    <col min="10" max="10" width="15.08984375" bestFit="1" customWidth="1"/>
  </cols>
  <sheetData>
    <row r="1" spans="1:10" x14ac:dyDescent="0.35">
      <c r="A1" t="s">
        <v>1</v>
      </c>
      <c r="B1" s="65" t="s">
        <v>500</v>
      </c>
      <c r="C1" s="66" t="s">
        <v>501</v>
      </c>
      <c r="D1" s="66" t="s">
        <v>502</v>
      </c>
      <c r="E1" s="66" t="s">
        <v>384</v>
      </c>
      <c r="F1" s="66" t="s">
        <v>0</v>
      </c>
      <c r="G1" s="66" t="s">
        <v>503</v>
      </c>
      <c r="H1" s="67" t="s">
        <v>3</v>
      </c>
      <c r="I1" s="69" t="s">
        <v>5689</v>
      </c>
      <c r="J1" s="69" t="s">
        <v>5745</v>
      </c>
    </row>
    <row r="2" spans="1:10" x14ac:dyDescent="0.35">
      <c r="A2" t="s">
        <v>19</v>
      </c>
      <c r="B2" s="68" t="s">
        <v>5657</v>
      </c>
      <c r="C2" t="s">
        <v>20</v>
      </c>
      <c r="D2" t="s">
        <v>93</v>
      </c>
      <c r="E2" t="s">
        <v>93</v>
      </c>
      <c r="F2" t="s">
        <v>18</v>
      </c>
      <c r="G2" t="s">
        <v>23</v>
      </c>
      <c r="H2" t="s">
        <v>14</v>
      </c>
      <c r="I2" t="s">
        <v>20</v>
      </c>
      <c r="J2" t="s">
        <v>19</v>
      </c>
    </row>
    <row r="3" spans="1:10" x14ac:dyDescent="0.35">
      <c r="A3" t="s">
        <v>572</v>
      </c>
      <c r="B3" s="68" t="s">
        <v>5693</v>
      </c>
      <c r="C3" t="s">
        <v>5694</v>
      </c>
      <c r="D3" t="s">
        <v>5750</v>
      </c>
      <c r="E3" t="s">
        <v>5750</v>
      </c>
      <c r="F3" t="s">
        <v>519</v>
      </c>
      <c r="G3" t="s">
        <v>243</v>
      </c>
      <c r="H3" t="s">
        <v>14</v>
      </c>
      <c r="I3" t="s">
        <v>5694</v>
      </c>
      <c r="J3" t="s">
        <v>572</v>
      </c>
    </row>
    <row r="4" spans="1:10" x14ac:dyDescent="0.35">
      <c r="A4" t="s">
        <v>25</v>
      </c>
      <c r="B4" s="68" t="s">
        <v>5632</v>
      </c>
      <c r="C4" t="s">
        <v>26</v>
      </c>
      <c r="D4" t="s">
        <v>505</v>
      </c>
      <c r="E4" t="s">
        <v>505</v>
      </c>
      <c r="F4" t="s">
        <v>24</v>
      </c>
      <c r="G4" t="s">
        <v>28</v>
      </c>
      <c r="H4" t="s">
        <v>14</v>
      </c>
      <c r="I4" t="s">
        <v>26</v>
      </c>
      <c r="J4" t="s">
        <v>25</v>
      </c>
    </row>
    <row r="5" spans="1:10" x14ac:dyDescent="0.35">
      <c r="A5" t="s">
        <v>31</v>
      </c>
      <c r="B5" s="68" t="s">
        <v>5654</v>
      </c>
      <c r="C5" t="s">
        <v>32</v>
      </c>
      <c r="D5" t="s">
        <v>505</v>
      </c>
      <c r="E5" t="s">
        <v>505</v>
      </c>
      <c r="F5" t="s">
        <v>504</v>
      </c>
      <c r="G5" t="s">
        <v>34</v>
      </c>
      <c r="H5" t="s">
        <v>14</v>
      </c>
      <c r="I5" t="s">
        <v>32</v>
      </c>
      <c r="J5" t="s">
        <v>31</v>
      </c>
    </row>
    <row r="6" spans="1:10" x14ac:dyDescent="0.35">
      <c r="A6" t="s">
        <v>76</v>
      </c>
      <c r="B6" s="68" t="s">
        <v>5646</v>
      </c>
      <c r="C6" t="s">
        <v>77</v>
      </c>
      <c r="D6" t="s">
        <v>53</v>
      </c>
      <c r="E6" t="s">
        <v>97</v>
      </c>
      <c r="F6" t="s">
        <v>48</v>
      </c>
      <c r="G6" t="s">
        <v>53</v>
      </c>
      <c r="H6" t="s">
        <v>14</v>
      </c>
      <c r="I6" t="s">
        <v>77</v>
      </c>
      <c r="J6" t="s">
        <v>76</v>
      </c>
    </row>
    <row r="7" spans="1:10" x14ac:dyDescent="0.35">
      <c r="A7" t="s">
        <v>35</v>
      </c>
      <c r="B7" s="68" t="s">
        <v>5653</v>
      </c>
      <c r="C7" t="s">
        <v>36</v>
      </c>
      <c r="D7" t="s">
        <v>93</v>
      </c>
      <c r="E7" t="s">
        <v>93</v>
      </c>
      <c r="F7" t="s">
        <v>18</v>
      </c>
      <c r="G7" t="s">
        <v>23</v>
      </c>
      <c r="H7" t="s">
        <v>14</v>
      </c>
      <c r="I7" t="s">
        <v>36</v>
      </c>
      <c r="J7" t="s">
        <v>35</v>
      </c>
    </row>
    <row r="8" spans="1:10" x14ac:dyDescent="0.35">
      <c r="A8" t="s">
        <v>38</v>
      </c>
      <c r="B8" s="68" t="s">
        <v>5644</v>
      </c>
      <c r="C8" t="s">
        <v>39</v>
      </c>
      <c r="D8" t="s">
        <v>5750</v>
      </c>
      <c r="E8" t="s">
        <v>5750</v>
      </c>
      <c r="F8" t="s">
        <v>37</v>
      </c>
      <c r="G8" t="s">
        <v>41</v>
      </c>
      <c r="H8" t="s">
        <v>14</v>
      </c>
      <c r="I8" t="s">
        <v>39</v>
      </c>
      <c r="J8" t="s">
        <v>38</v>
      </c>
    </row>
    <row r="9" spans="1:10" x14ac:dyDescent="0.35">
      <c r="A9" t="s">
        <v>49</v>
      </c>
      <c r="B9" s="68" t="s">
        <v>5634</v>
      </c>
      <c r="C9" t="s">
        <v>50</v>
      </c>
      <c r="D9" t="s">
        <v>53</v>
      </c>
      <c r="E9" t="s">
        <v>97</v>
      </c>
      <c r="F9" t="s">
        <v>48</v>
      </c>
      <c r="G9" t="s">
        <v>53</v>
      </c>
      <c r="H9" t="s">
        <v>14</v>
      </c>
      <c r="I9" t="s">
        <v>50</v>
      </c>
      <c r="J9" t="s">
        <v>49</v>
      </c>
    </row>
    <row r="10" spans="1:10" x14ac:dyDescent="0.35">
      <c r="A10" t="s">
        <v>55</v>
      </c>
      <c r="B10" s="68" t="s">
        <v>5647</v>
      </c>
      <c r="C10" t="s">
        <v>56</v>
      </c>
      <c r="D10" t="s">
        <v>5750</v>
      </c>
      <c r="E10" t="s">
        <v>5750</v>
      </c>
      <c r="F10" t="s">
        <v>54</v>
      </c>
      <c r="G10" t="s">
        <v>58</v>
      </c>
      <c r="H10" t="s">
        <v>14</v>
      </c>
      <c r="I10" t="s">
        <v>56</v>
      </c>
      <c r="J10" t="s">
        <v>55</v>
      </c>
    </row>
    <row r="11" spans="1:10" x14ac:dyDescent="0.35">
      <c r="A11" t="s">
        <v>70</v>
      </c>
      <c r="B11" s="68" t="s">
        <v>5692</v>
      </c>
      <c r="C11" t="s">
        <v>399</v>
      </c>
      <c r="D11" t="s">
        <v>5750</v>
      </c>
      <c r="E11" t="s">
        <v>5750</v>
      </c>
      <c r="F11" s="1" t="s">
        <v>69</v>
      </c>
      <c r="G11" s="2" t="s">
        <v>73</v>
      </c>
      <c r="H11" t="s">
        <v>14</v>
      </c>
      <c r="I11" t="s">
        <v>71</v>
      </c>
      <c r="J11" t="s">
        <v>70</v>
      </c>
    </row>
    <row r="12" spans="1:10" x14ac:dyDescent="0.35">
      <c r="A12" t="s">
        <v>60</v>
      </c>
      <c r="B12" s="68" t="s">
        <v>5658</v>
      </c>
      <c r="C12" t="s">
        <v>61</v>
      </c>
      <c r="D12" t="s">
        <v>93</v>
      </c>
      <c r="E12" t="s">
        <v>93</v>
      </c>
      <c r="F12" t="s">
        <v>59</v>
      </c>
      <c r="G12" t="s">
        <v>63</v>
      </c>
      <c r="H12" t="s">
        <v>14</v>
      </c>
      <c r="I12" t="s">
        <v>61</v>
      </c>
      <c r="J12" t="s">
        <v>60</v>
      </c>
    </row>
    <row r="13" spans="1:10" x14ac:dyDescent="0.35">
      <c r="A13" t="s">
        <v>65</v>
      </c>
      <c r="B13" s="68" t="s">
        <v>5641</v>
      </c>
      <c r="C13" t="s">
        <v>66</v>
      </c>
      <c r="D13" t="s">
        <v>5750</v>
      </c>
      <c r="E13" t="s">
        <v>5750</v>
      </c>
      <c r="F13" t="s">
        <v>64</v>
      </c>
      <c r="G13" t="s">
        <v>68</v>
      </c>
      <c r="H13" t="s">
        <v>14</v>
      </c>
      <c r="I13" t="s">
        <v>66</v>
      </c>
      <c r="J13" t="s">
        <v>65</v>
      </c>
    </row>
    <row r="14" spans="1:10" x14ac:dyDescent="0.35">
      <c r="A14" t="s">
        <v>10</v>
      </c>
      <c r="B14" s="68" t="s">
        <v>5635</v>
      </c>
      <c r="C14" t="s">
        <v>11</v>
      </c>
      <c r="D14" t="s">
        <v>5750</v>
      </c>
      <c r="E14" t="s">
        <v>5750</v>
      </c>
      <c r="F14" t="s">
        <v>9</v>
      </c>
      <c r="G14" t="s">
        <v>17</v>
      </c>
      <c r="H14" t="s">
        <v>14</v>
      </c>
      <c r="I14" t="s">
        <v>11</v>
      </c>
      <c r="J14" t="s">
        <v>10</v>
      </c>
    </row>
    <row r="15" spans="1:10" x14ac:dyDescent="0.35">
      <c r="A15" t="s">
        <v>79</v>
      </c>
      <c r="B15" s="68" t="s">
        <v>5617</v>
      </c>
      <c r="C15" s="68" t="s">
        <v>80</v>
      </c>
      <c r="D15" t="s">
        <v>53</v>
      </c>
      <c r="E15" t="s">
        <v>97</v>
      </c>
      <c r="F15" s="68" t="s">
        <v>78</v>
      </c>
      <c r="G15" s="68" t="s">
        <v>53</v>
      </c>
      <c r="H15" s="82" t="s">
        <v>14</v>
      </c>
      <c r="I15" t="s">
        <v>80</v>
      </c>
      <c r="J15" t="s">
        <v>79</v>
      </c>
    </row>
    <row r="16" spans="1:10" x14ac:dyDescent="0.35">
      <c r="A16" t="s">
        <v>43</v>
      </c>
      <c r="B16" s="68" t="s">
        <v>5639</v>
      </c>
      <c r="C16" t="s">
        <v>44</v>
      </c>
      <c r="D16" t="s">
        <v>505</v>
      </c>
      <c r="E16" t="s">
        <v>505</v>
      </c>
      <c r="F16" t="s">
        <v>42</v>
      </c>
      <c r="G16" t="s">
        <v>47</v>
      </c>
      <c r="H16" t="s">
        <v>14</v>
      </c>
      <c r="I16" t="s">
        <v>44</v>
      </c>
      <c r="J16" t="s">
        <v>43</v>
      </c>
    </row>
    <row r="17" spans="1:10" x14ac:dyDescent="0.35">
      <c r="A17" t="s">
        <v>70</v>
      </c>
      <c r="B17" s="68" t="s">
        <v>5659</v>
      </c>
      <c r="C17" t="s">
        <v>75</v>
      </c>
      <c r="D17" t="s">
        <v>5750</v>
      </c>
      <c r="E17" t="s">
        <v>5750</v>
      </c>
      <c r="F17" t="s">
        <v>74</v>
      </c>
      <c r="G17" t="s">
        <v>73</v>
      </c>
      <c r="H17" t="s">
        <v>14</v>
      </c>
      <c r="I17" t="s">
        <v>75</v>
      </c>
      <c r="J17" t="s">
        <v>70</v>
      </c>
    </row>
    <row r="18" spans="1:10" x14ac:dyDescent="0.35">
      <c r="A18" t="s">
        <v>382</v>
      </c>
      <c r="B18" s="68" t="s">
        <v>5652</v>
      </c>
      <c r="C18" t="s">
        <v>383</v>
      </c>
      <c r="D18" t="s">
        <v>505</v>
      </c>
      <c r="E18" t="s">
        <v>505</v>
      </c>
      <c r="F18" t="s">
        <v>46</v>
      </c>
      <c r="G18" t="s">
        <v>47</v>
      </c>
      <c r="H18" t="s">
        <v>14</v>
      </c>
      <c r="I18" t="s">
        <v>383</v>
      </c>
      <c r="J18" t="s">
        <v>382</v>
      </c>
    </row>
    <row r="19" spans="1:10" x14ac:dyDescent="0.35">
      <c r="A19" t="s">
        <v>286</v>
      </c>
      <c r="B19" s="68" t="s">
        <v>5623</v>
      </c>
      <c r="C19" t="s">
        <v>285</v>
      </c>
      <c r="D19" t="s">
        <v>124</v>
      </c>
      <c r="E19" t="s">
        <v>505</v>
      </c>
      <c r="F19" t="s">
        <v>463</v>
      </c>
      <c r="G19" t="s">
        <v>126</v>
      </c>
      <c r="H19" t="s">
        <v>84</v>
      </c>
      <c r="I19" t="s">
        <v>285</v>
      </c>
      <c r="J19" t="s">
        <v>286</v>
      </c>
    </row>
    <row r="20" spans="1:10" x14ac:dyDescent="0.35">
      <c r="A20" t="s">
        <v>82</v>
      </c>
      <c r="B20" s="68" t="s">
        <v>5609</v>
      </c>
      <c r="C20" t="s">
        <v>81</v>
      </c>
      <c r="D20" t="s">
        <v>232</v>
      </c>
      <c r="E20" t="s">
        <v>97</v>
      </c>
      <c r="F20" t="s">
        <v>402</v>
      </c>
      <c r="G20" t="s">
        <v>53</v>
      </c>
      <c r="H20" t="s">
        <v>84</v>
      </c>
      <c r="I20" t="s">
        <v>81</v>
      </c>
      <c r="J20" t="s">
        <v>70</v>
      </c>
    </row>
    <row r="21" spans="1:10" x14ac:dyDescent="0.35">
      <c r="A21" t="s">
        <v>90</v>
      </c>
      <c r="B21" s="68" t="s">
        <v>5606</v>
      </c>
      <c r="C21" t="s">
        <v>91</v>
      </c>
      <c r="D21" t="s">
        <v>92</v>
      </c>
      <c r="E21" t="s">
        <v>507</v>
      </c>
      <c r="F21" t="s">
        <v>92</v>
      </c>
      <c r="G21" t="s">
        <v>23</v>
      </c>
      <c r="H21" t="s">
        <v>84</v>
      </c>
      <c r="I21" t="s">
        <v>91</v>
      </c>
      <c r="J21" t="s">
        <v>90</v>
      </c>
    </row>
    <row r="22" spans="1:10" x14ac:dyDescent="0.35">
      <c r="A22" t="s">
        <v>640</v>
      </c>
      <c r="B22" s="68" t="s">
        <v>5671</v>
      </c>
      <c r="C22" t="s">
        <v>131</v>
      </c>
      <c r="D22" t="s">
        <v>124</v>
      </c>
      <c r="E22" t="s">
        <v>505</v>
      </c>
      <c r="F22" t="s">
        <v>509</v>
      </c>
      <c r="G22" t="s">
        <v>301</v>
      </c>
      <c r="H22" t="s">
        <v>84</v>
      </c>
      <c r="I22" t="s">
        <v>130</v>
      </c>
      <c r="J22" t="s">
        <v>640</v>
      </c>
    </row>
    <row r="23" spans="1:10" x14ac:dyDescent="0.35">
      <c r="A23" t="s">
        <v>245</v>
      </c>
      <c r="B23" s="68" t="s">
        <v>5611</v>
      </c>
      <c r="C23" t="s">
        <v>246</v>
      </c>
      <c r="D23" t="s">
        <v>221</v>
      </c>
      <c r="E23" t="s">
        <v>5750</v>
      </c>
      <c r="F23" t="s">
        <v>515</v>
      </c>
      <c r="G23" t="s">
        <v>248</v>
      </c>
      <c r="H23" t="s">
        <v>84</v>
      </c>
      <c r="I23" t="s">
        <v>246</v>
      </c>
      <c r="J23" t="s">
        <v>245</v>
      </c>
    </row>
    <row r="24" spans="1:10" x14ac:dyDescent="0.35">
      <c r="A24" t="s">
        <v>95</v>
      </c>
      <c r="B24" s="68" t="s">
        <v>5633</v>
      </c>
      <c r="C24" t="s">
        <v>96</v>
      </c>
      <c r="D24" t="s">
        <v>97</v>
      </c>
      <c r="E24" t="s">
        <v>97</v>
      </c>
      <c r="F24" t="s">
        <v>517</v>
      </c>
      <c r="G24" t="s">
        <v>53</v>
      </c>
      <c r="H24" t="s">
        <v>84</v>
      </c>
      <c r="I24" t="s">
        <v>96</v>
      </c>
      <c r="J24" t="s">
        <v>95</v>
      </c>
    </row>
    <row r="25" spans="1:10" x14ac:dyDescent="0.35">
      <c r="A25" t="s">
        <v>99</v>
      </c>
      <c r="B25" s="68" t="s">
        <v>5603</v>
      </c>
      <c r="C25" t="s">
        <v>100</v>
      </c>
      <c r="D25" t="s">
        <v>232</v>
      </c>
      <c r="E25" t="s">
        <v>97</v>
      </c>
      <c r="F25" t="s">
        <v>518</v>
      </c>
      <c r="G25" t="s">
        <v>53</v>
      </c>
      <c r="H25" t="s">
        <v>84</v>
      </c>
      <c r="I25" t="s">
        <v>100</v>
      </c>
      <c r="J25" t="s">
        <v>99</v>
      </c>
    </row>
    <row r="26" spans="1:10" x14ac:dyDescent="0.35">
      <c r="A26" t="s">
        <v>254</v>
      </c>
      <c r="B26" s="68" t="s">
        <v>5628</v>
      </c>
      <c r="C26" t="s">
        <v>255</v>
      </c>
      <c r="D26" t="s">
        <v>252</v>
      </c>
      <c r="E26" t="s">
        <v>5750</v>
      </c>
      <c r="F26" t="s">
        <v>519</v>
      </c>
      <c r="G26" t="s">
        <v>243</v>
      </c>
      <c r="H26" t="s">
        <v>84</v>
      </c>
      <c r="I26" t="s">
        <v>255</v>
      </c>
      <c r="J26" t="s">
        <v>254</v>
      </c>
    </row>
    <row r="27" spans="1:10" x14ac:dyDescent="0.35">
      <c r="A27" t="s">
        <v>102</v>
      </c>
      <c r="B27" s="68" t="s">
        <v>5620</v>
      </c>
      <c r="C27" t="s">
        <v>103</v>
      </c>
      <c r="D27" t="s">
        <v>101</v>
      </c>
      <c r="E27" t="s">
        <v>505</v>
      </c>
      <c r="F27" t="s">
        <v>105</v>
      </c>
      <c r="G27" t="s">
        <v>34</v>
      </c>
      <c r="H27" t="s">
        <v>84</v>
      </c>
      <c r="I27" t="s">
        <v>103</v>
      </c>
      <c r="J27" t="s">
        <v>102</v>
      </c>
    </row>
    <row r="28" spans="1:10" x14ac:dyDescent="0.35">
      <c r="A28" t="s">
        <v>106</v>
      </c>
      <c r="B28" s="68" t="s">
        <v>5649</v>
      </c>
      <c r="C28" t="s">
        <v>107</v>
      </c>
      <c r="D28" t="s">
        <v>101</v>
      </c>
      <c r="E28" t="s">
        <v>505</v>
      </c>
      <c r="F28" t="s">
        <v>520</v>
      </c>
      <c r="G28" t="s">
        <v>28</v>
      </c>
      <c r="H28" t="s">
        <v>84</v>
      </c>
      <c r="I28" t="s">
        <v>107</v>
      </c>
      <c r="J28" t="s">
        <v>106</v>
      </c>
    </row>
    <row r="29" spans="1:10" x14ac:dyDescent="0.35">
      <c r="A29" t="s">
        <v>109</v>
      </c>
      <c r="B29" s="68" t="s">
        <v>5618</v>
      </c>
      <c r="C29" t="s">
        <v>110</v>
      </c>
      <c r="D29" t="s">
        <v>111</v>
      </c>
      <c r="E29" t="s">
        <v>5750</v>
      </c>
      <c r="F29" t="s">
        <v>521</v>
      </c>
      <c r="G29" t="s">
        <v>114</v>
      </c>
      <c r="H29" t="s">
        <v>84</v>
      </c>
      <c r="I29" t="s">
        <v>110</v>
      </c>
      <c r="J29" t="s">
        <v>109</v>
      </c>
    </row>
    <row r="30" spans="1:10" x14ac:dyDescent="0.35">
      <c r="A30" t="s">
        <v>640</v>
      </c>
      <c r="B30" s="68" t="s">
        <v>5662</v>
      </c>
      <c r="C30" t="s">
        <v>131</v>
      </c>
      <c r="D30" t="s">
        <v>124</v>
      </c>
      <c r="E30" t="s">
        <v>505</v>
      </c>
      <c r="F30" t="s">
        <v>509</v>
      </c>
      <c r="G30" t="s">
        <v>301</v>
      </c>
      <c r="H30" t="s">
        <v>84</v>
      </c>
      <c r="I30" t="s">
        <v>131</v>
      </c>
      <c r="J30" t="s">
        <v>640</v>
      </c>
    </row>
    <row r="31" spans="1:10" x14ac:dyDescent="0.35">
      <c r="A31" t="s">
        <v>119</v>
      </c>
      <c r="B31" s="68" t="s">
        <v>5615</v>
      </c>
      <c r="C31" t="s">
        <v>120</v>
      </c>
      <c r="D31" t="s">
        <v>46</v>
      </c>
      <c r="E31" t="s">
        <v>505</v>
      </c>
      <c r="F31" t="s">
        <v>46</v>
      </c>
      <c r="G31" t="s">
        <v>47</v>
      </c>
      <c r="H31" t="s">
        <v>84</v>
      </c>
      <c r="I31" t="s">
        <v>120</v>
      </c>
      <c r="J31" t="s">
        <v>119</v>
      </c>
    </row>
    <row r="32" spans="1:10" x14ac:dyDescent="0.35">
      <c r="A32" t="s">
        <v>122</v>
      </c>
      <c r="B32" s="68" t="s">
        <v>5670</v>
      </c>
      <c r="C32" t="s">
        <v>123</v>
      </c>
      <c r="D32" t="s">
        <v>124</v>
      </c>
      <c r="E32" t="s">
        <v>505</v>
      </c>
      <c r="F32" t="s">
        <v>524</v>
      </c>
      <c r="G32" t="s">
        <v>126</v>
      </c>
      <c r="H32" t="s">
        <v>84</v>
      </c>
      <c r="I32" t="s">
        <v>123</v>
      </c>
      <c r="J32" t="s">
        <v>122</v>
      </c>
    </row>
    <row r="33" spans="1:10" x14ac:dyDescent="0.35">
      <c r="A33" t="s">
        <v>141</v>
      </c>
      <c r="B33" s="68" t="s">
        <v>5627</v>
      </c>
      <c r="C33" t="s">
        <v>142</v>
      </c>
      <c r="D33" t="s">
        <v>143</v>
      </c>
      <c r="E33" t="s">
        <v>507</v>
      </c>
      <c r="F33" t="s">
        <v>143</v>
      </c>
      <c r="G33" t="s">
        <v>63</v>
      </c>
      <c r="H33" t="s">
        <v>84</v>
      </c>
      <c r="I33" t="s">
        <v>142</v>
      </c>
      <c r="J33" t="s">
        <v>141</v>
      </c>
    </row>
    <row r="34" spans="1:10" x14ac:dyDescent="0.35">
      <c r="A34" t="s">
        <v>169</v>
      </c>
      <c r="B34" s="68" t="s">
        <v>5666</v>
      </c>
      <c r="C34" t="s">
        <v>170</v>
      </c>
      <c r="D34" t="s">
        <v>143</v>
      </c>
      <c r="E34" t="s">
        <v>507</v>
      </c>
      <c r="F34" t="s">
        <v>526</v>
      </c>
      <c r="G34" t="s">
        <v>63</v>
      </c>
      <c r="H34" t="s">
        <v>84</v>
      </c>
      <c r="I34" t="s">
        <v>170</v>
      </c>
      <c r="J34" t="s">
        <v>169</v>
      </c>
    </row>
    <row r="35" spans="1:10" x14ac:dyDescent="0.35">
      <c r="A35" t="s">
        <v>171</v>
      </c>
      <c r="B35" s="68" t="s">
        <v>5626</v>
      </c>
      <c r="C35" t="s">
        <v>172</v>
      </c>
      <c r="D35" t="s">
        <v>97</v>
      </c>
      <c r="E35" t="s">
        <v>97</v>
      </c>
      <c r="F35" t="s">
        <v>97</v>
      </c>
      <c r="G35" t="s">
        <v>53</v>
      </c>
      <c r="H35" t="s">
        <v>84</v>
      </c>
      <c r="I35" t="s">
        <v>172</v>
      </c>
      <c r="J35" t="s">
        <v>171</v>
      </c>
    </row>
    <row r="36" spans="1:10" x14ac:dyDescent="0.35">
      <c r="A36" t="s">
        <v>277</v>
      </c>
      <c r="B36" s="68" t="s">
        <v>5678</v>
      </c>
      <c r="C36" t="s">
        <v>278</v>
      </c>
      <c r="D36" t="s">
        <v>252</v>
      </c>
      <c r="E36" t="s">
        <v>5750</v>
      </c>
      <c r="F36" t="s">
        <v>528</v>
      </c>
      <c r="G36" t="s">
        <v>243</v>
      </c>
      <c r="H36" t="s">
        <v>84</v>
      </c>
      <c r="I36" t="s">
        <v>278</v>
      </c>
      <c r="J36" t="s">
        <v>277</v>
      </c>
    </row>
    <row r="37" spans="1:10" x14ac:dyDescent="0.35">
      <c r="A37" t="s">
        <v>182</v>
      </c>
      <c r="B37" s="68" t="s">
        <v>5640</v>
      </c>
      <c r="C37" t="s">
        <v>183</v>
      </c>
      <c r="D37" t="s">
        <v>111</v>
      </c>
      <c r="E37" t="s">
        <v>5750</v>
      </c>
      <c r="F37" t="s">
        <v>529</v>
      </c>
      <c r="G37" t="s">
        <v>17</v>
      </c>
      <c r="H37" t="s">
        <v>84</v>
      </c>
      <c r="I37" t="s">
        <v>183</v>
      </c>
      <c r="J37" t="s">
        <v>182</v>
      </c>
    </row>
    <row r="38" spans="1:10" x14ac:dyDescent="0.35">
      <c r="A38" t="s">
        <v>203</v>
      </c>
      <c r="B38" s="68" t="s">
        <v>5630</v>
      </c>
      <c r="C38" t="s">
        <v>204</v>
      </c>
      <c r="D38" t="s">
        <v>111</v>
      </c>
      <c r="E38" t="s">
        <v>5750</v>
      </c>
      <c r="F38" t="s">
        <v>111</v>
      </c>
      <c r="G38" t="s">
        <v>17</v>
      </c>
      <c r="H38" t="s">
        <v>84</v>
      </c>
      <c r="I38" t="s">
        <v>204</v>
      </c>
      <c r="J38" t="s">
        <v>203</v>
      </c>
    </row>
    <row r="39" spans="1:10" x14ac:dyDescent="0.35">
      <c r="A39" t="s">
        <v>260</v>
      </c>
      <c r="B39" s="68" t="s">
        <v>5645</v>
      </c>
      <c r="C39" t="s">
        <v>261</v>
      </c>
      <c r="D39" t="s">
        <v>252</v>
      </c>
      <c r="E39" t="s">
        <v>5750</v>
      </c>
      <c r="F39" t="s">
        <v>252</v>
      </c>
      <c r="G39" t="s">
        <v>58</v>
      </c>
      <c r="H39" t="s">
        <v>84</v>
      </c>
      <c r="I39" t="s">
        <v>261</v>
      </c>
      <c r="J39" t="s">
        <v>260</v>
      </c>
    </row>
    <row r="40" spans="1:10" x14ac:dyDescent="0.35">
      <c r="A40" t="s">
        <v>240</v>
      </c>
      <c r="B40" s="68" t="s">
        <v>5625</v>
      </c>
      <c r="C40" t="s">
        <v>241</v>
      </c>
      <c r="D40" t="s">
        <v>221</v>
      </c>
      <c r="E40" t="s">
        <v>5750</v>
      </c>
      <c r="F40" t="s">
        <v>531</v>
      </c>
      <c r="G40" t="s">
        <v>243</v>
      </c>
      <c r="H40" t="s">
        <v>84</v>
      </c>
      <c r="I40" t="s">
        <v>241</v>
      </c>
      <c r="J40" t="s">
        <v>240</v>
      </c>
    </row>
    <row r="41" spans="1:10" x14ac:dyDescent="0.35">
      <c r="A41" t="s">
        <v>206</v>
      </c>
      <c r="B41" s="68" t="s">
        <v>5643</v>
      </c>
      <c r="C41" t="s">
        <v>207</v>
      </c>
      <c r="D41" t="s">
        <v>92</v>
      </c>
      <c r="E41" t="s">
        <v>507</v>
      </c>
      <c r="F41" t="s">
        <v>532</v>
      </c>
      <c r="G41" t="s">
        <v>23</v>
      </c>
      <c r="H41" t="s">
        <v>84</v>
      </c>
      <c r="I41" t="s">
        <v>207</v>
      </c>
      <c r="J41" t="s">
        <v>206</v>
      </c>
    </row>
    <row r="42" spans="1:10" x14ac:dyDescent="0.35">
      <c r="A42" t="s">
        <v>144</v>
      </c>
      <c r="B42" s="68" t="s">
        <v>5607</v>
      </c>
      <c r="C42" t="s">
        <v>145</v>
      </c>
      <c r="D42" t="s">
        <v>111</v>
      </c>
      <c r="E42" t="s">
        <v>5750</v>
      </c>
      <c r="F42" t="s">
        <v>533</v>
      </c>
      <c r="G42" t="s">
        <v>41</v>
      </c>
      <c r="H42" t="s">
        <v>84</v>
      </c>
      <c r="I42" t="s">
        <v>145</v>
      </c>
      <c r="J42" t="s">
        <v>144</v>
      </c>
    </row>
    <row r="43" spans="1:10" x14ac:dyDescent="0.35">
      <c r="A43" t="s">
        <v>167</v>
      </c>
      <c r="B43" s="68" t="s">
        <v>5663</v>
      </c>
      <c r="C43" t="s">
        <v>166</v>
      </c>
      <c r="D43" t="s">
        <v>164</v>
      </c>
      <c r="E43" t="s">
        <v>507</v>
      </c>
      <c r="F43" t="s">
        <v>508</v>
      </c>
      <c r="G43" t="s">
        <v>165</v>
      </c>
      <c r="H43" t="s">
        <v>118</v>
      </c>
      <c r="I43" t="s">
        <v>166</v>
      </c>
      <c r="J43" t="s">
        <v>167</v>
      </c>
    </row>
    <row r="44" spans="1:10" x14ac:dyDescent="0.35">
      <c r="A44" t="s">
        <v>212</v>
      </c>
      <c r="B44" s="68" t="s">
        <v>5624</v>
      </c>
      <c r="C44" t="s">
        <v>213</v>
      </c>
      <c r="D44" t="s">
        <v>232</v>
      </c>
      <c r="E44" t="s">
        <v>97</v>
      </c>
      <c r="F44" t="s">
        <v>534</v>
      </c>
      <c r="G44" t="s">
        <v>53</v>
      </c>
      <c r="H44" t="s">
        <v>84</v>
      </c>
      <c r="I44" t="s">
        <v>213</v>
      </c>
      <c r="J44" t="s">
        <v>212</v>
      </c>
    </row>
    <row r="45" spans="1:10" x14ac:dyDescent="0.35">
      <c r="A45" t="s">
        <v>133</v>
      </c>
      <c r="B45" s="68" t="s">
        <v>5677</v>
      </c>
      <c r="C45" t="s">
        <v>134</v>
      </c>
      <c r="D45" t="s">
        <v>46</v>
      </c>
      <c r="E45" t="s">
        <v>505</v>
      </c>
      <c r="F45" t="s">
        <v>511</v>
      </c>
      <c r="G45" t="s">
        <v>47</v>
      </c>
      <c r="H45" t="s">
        <v>118</v>
      </c>
      <c r="I45" t="s">
        <v>134</v>
      </c>
      <c r="J45" t="s">
        <v>133</v>
      </c>
    </row>
    <row r="46" spans="1:10" x14ac:dyDescent="0.35">
      <c r="A46" t="s">
        <v>116</v>
      </c>
      <c r="B46" s="68" t="s">
        <v>5682</v>
      </c>
      <c r="C46" t="s">
        <v>117</v>
      </c>
      <c r="D46" t="s">
        <v>92</v>
      </c>
      <c r="E46" t="s">
        <v>507</v>
      </c>
      <c r="F46" t="s">
        <v>512</v>
      </c>
      <c r="G46" t="s">
        <v>23</v>
      </c>
      <c r="H46" t="s">
        <v>118</v>
      </c>
      <c r="I46" t="s">
        <v>117</v>
      </c>
      <c r="J46" t="s">
        <v>116</v>
      </c>
    </row>
    <row r="47" spans="1:10" x14ac:dyDescent="0.35">
      <c r="A47" t="s">
        <v>215</v>
      </c>
      <c r="B47" s="68" t="s">
        <v>5599</v>
      </c>
      <c r="C47" t="s">
        <v>216</v>
      </c>
      <c r="D47" t="s">
        <v>83</v>
      </c>
      <c r="E47" t="s">
        <v>97</v>
      </c>
      <c r="F47" t="s">
        <v>83</v>
      </c>
      <c r="G47" t="s">
        <v>53</v>
      </c>
      <c r="H47" t="s">
        <v>84</v>
      </c>
      <c r="I47" t="s">
        <v>216</v>
      </c>
      <c r="J47" t="s">
        <v>215</v>
      </c>
    </row>
    <row r="48" spans="1:10" x14ac:dyDescent="0.35">
      <c r="A48" t="s">
        <v>227</v>
      </c>
      <c r="B48" s="68" t="s">
        <v>5621</v>
      </c>
      <c r="C48" t="s">
        <v>228</v>
      </c>
      <c r="D48" t="s">
        <v>92</v>
      </c>
      <c r="E48" t="s">
        <v>507</v>
      </c>
      <c r="F48" t="s">
        <v>92</v>
      </c>
      <c r="G48" t="s">
        <v>23</v>
      </c>
      <c r="H48" t="s">
        <v>118</v>
      </c>
      <c r="I48" t="s">
        <v>228</v>
      </c>
      <c r="J48" t="s">
        <v>227</v>
      </c>
    </row>
    <row r="49" spans="1:10" x14ac:dyDescent="0.35">
      <c r="A49" t="s">
        <v>215</v>
      </c>
      <c r="B49" s="68" t="s">
        <v>5599</v>
      </c>
      <c r="C49" t="s">
        <v>216</v>
      </c>
      <c r="D49" t="s">
        <v>83</v>
      </c>
      <c r="E49" t="s">
        <v>97</v>
      </c>
      <c r="F49" t="s">
        <v>83</v>
      </c>
      <c r="G49" t="s">
        <v>53</v>
      </c>
      <c r="H49" t="s">
        <v>84</v>
      </c>
      <c r="I49" t="s">
        <v>214</v>
      </c>
      <c r="J49" t="s">
        <v>215</v>
      </c>
    </row>
    <row r="50" spans="1:10" x14ac:dyDescent="0.35">
      <c r="A50" t="s">
        <v>268</v>
      </c>
      <c r="B50" s="68" t="s">
        <v>5660</v>
      </c>
      <c r="C50" t="s">
        <v>269</v>
      </c>
      <c r="D50" t="s">
        <v>252</v>
      </c>
      <c r="E50" t="s">
        <v>5750</v>
      </c>
      <c r="F50" t="s">
        <v>535</v>
      </c>
      <c r="G50" t="s">
        <v>271</v>
      </c>
      <c r="H50" t="s">
        <v>84</v>
      </c>
      <c r="I50" t="s">
        <v>269</v>
      </c>
      <c r="J50" t="s">
        <v>268</v>
      </c>
    </row>
    <row r="51" spans="1:10" x14ac:dyDescent="0.35">
      <c r="A51" t="s">
        <v>230</v>
      </c>
      <c r="B51" s="68" t="s">
        <v>5608</v>
      </c>
      <c r="C51" t="s">
        <v>231</v>
      </c>
      <c r="D51" t="s">
        <v>232</v>
      </c>
      <c r="E51" t="s">
        <v>97</v>
      </c>
      <c r="F51" t="s">
        <v>232</v>
      </c>
      <c r="G51" t="s">
        <v>53</v>
      </c>
      <c r="H51" t="s">
        <v>84</v>
      </c>
      <c r="I51" t="s">
        <v>231</v>
      </c>
      <c r="J51" t="s">
        <v>230</v>
      </c>
    </row>
    <row r="52" spans="1:10" x14ac:dyDescent="0.35">
      <c r="A52" t="s">
        <v>250</v>
      </c>
      <c r="B52" s="68" t="s">
        <v>5676</v>
      </c>
      <c r="C52" t="s">
        <v>251</v>
      </c>
      <c r="D52" t="s">
        <v>252</v>
      </c>
      <c r="E52" t="s">
        <v>5750</v>
      </c>
      <c r="F52" t="s">
        <v>538</v>
      </c>
      <c r="G52" t="s">
        <v>243</v>
      </c>
      <c r="H52" t="s">
        <v>84</v>
      </c>
      <c r="I52" t="s">
        <v>251</v>
      </c>
      <c r="J52" t="s">
        <v>250</v>
      </c>
    </row>
    <row r="53" spans="1:10" x14ac:dyDescent="0.35">
      <c r="A53" t="s">
        <v>185</v>
      </c>
      <c r="B53" s="68" t="s">
        <v>5629</v>
      </c>
      <c r="C53" t="s">
        <v>187</v>
      </c>
      <c r="D53" t="s">
        <v>97</v>
      </c>
      <c r="E53" t="s">
        <v>97</v>
      </c>
      <c r="F53" t="s">
        <v>539</v>
      </c>
      <c r="G53" t="s">
        <v>53</v>
      </c>
      <c r="H53" t="s">
        <v>84</v>
      </c>
      <c r="I53" t="s">
        <v>186</v>
      </c>
      <c r="J53" t="s">
        <v>185</v>
      </c>
    </row>
    <row r="54" spans="1:10" x14ac:dyDescent="0.35">
      <c r="A54" t="s">
        <v>185</v>
      </c>
      <c r="B54" s="68" t="s">
        <v>5629</v>
      </c>
      <c r="C54" t="s">
        <v>187</v>
      </c>
      <c r="D54" t="s">
        <v>97</v>
      </c>
      <c r="E54" t="s">
        <v>97</v>
      </c>
      <c r="F54" t="s">
        <v>539</v>
      </c>
      <c r="G54" t="s">
        <v>53</v>
      </c>
      <c r="H54" t="s">
        <v>84</v>
      </c>
      <c r="I54" t="s">
        <v>187</v>
      </c>
      <c r="J54" t="s">
        <v>185</v>
      </c>
    </row>
    <row r="55" spans="1:10" x14ac:dyDescent="0.35">
      <c r="A55" t="s">
        <v>257</v>
      </c>
      <c r="B55" s="68" t="s">
        <v>5650</v>
      </c>
      <c r="C55" t="s">
        <v>258</v>
      </c>
      <c r="D55" t="s">
        <v>221</v>
      </c>
      <c r="E55" t="s">
        <v>5750</v>
      </c>
      <c r="F55" t="s">
        <v>513</v>
      </c>
      <c r="G55" t="s">
        <v>248</v>
      </c>
      <c r="H55" t="s">
        <v>84</v>
      </c>
      <c r="I55" t="s">
        <v>258</v>
      </c>
      <c r="J55" t="s">
        <v>257</v>
      </c>
    </row>
    <row r="56" spans="1:10" x14ac:dyDescent="0.35">
      <c r="A56" t="s">
        <v>290</v>
      </c>
      <c r="B56" s="68" t="s">
        <v>5651</v>
      </c>
      <c r="C56" t="s">
        <v>291</v>
      </c>
      <c r="D56" t="s">
        <v>105</v>
      </c>
      <c r="E56" t="s">
        <v>505</v>
      </c>
      <c r="F56" t="s">
        <v>542</v>
      </c>
      <c r="G56" t="s">
        <v>34</v>
      </c>
      <c r="H56" t="s">
        <v>84</v>
      </c>
      <c r="I56" t="s">
        <v>291</v>
      </c>
      <c r="J56" t="s">
        <v>290</v>
      </c>
    </row>
    <row r="57" spans="1:10" x14ac:dyDescent="0.35">
      <c r="A57" t="s">
        <v>387</v>
      </c>
      <c r="B57" s="68" t="s">
        <v>5600</v>
      </c>
      <c r="C57" t="s">
        <v>136</v>
      </c>
      <c r="D57" t="s">
        <v>97</v>
      </c>
      <c r="E57" t="s">
        <v>97</v>
      </c>
      <c r="F57" t="s">
        <v>522</v>
      </c>
      <c r="G57" t="s">
        <v>53</v>
      </c>
      <c r="H57" t="s">
        <v>523</v>
      </c>
      <c r="I57" t="s">
        <v>136</v>
      </c>
      <c r="J57" t="s">
        <v>387</v>
      </c>
    </row>
    <row r="58" spans="1:10" x14ac:dyDescent="0.35">
      <c r="A58" t="s">
        <v>162</v>
      </c>
      <c r="B58" s="68" t="s">
        <v>5655</v>
      </c>
      <c r="C58" t="s">
        <v>163</v>
      </c>
      <c r="D58" t="s">
        <v>164</v>
      </c>
      <c r="E58" t="s">
        <v>507</v>
      </c>
      <c r="F58" t="s">
        <v>545</v>
      </c>
      <c r="G58" t="s">
        <v>165</v>
      </c>
      <c r="H58" t="s">
        <v>84</v>
      </c>
      <c r="I58" t="s">
        <v>163</v>
      </c>
      <c r="J58" t="s">
        <v>162</v>
      </c>
    </row>
    <row r="59" spans="1:10" x14ac:dyDescent="0.35">
      <c r="A59" t="s">
        <v>174</v>
      </c>
      <c r="B59" s="68" t="s">
        <v>5665</v>
      </c>
      <c r="C59" t="s">
        <v>173</v>
      </c>
      <c r="D59" t="s">
        <v>164</v>
      </c>
      <c r="E59" t="s">
        <v>507</v>
      </c>
      <c r="F59" t="s">
        <v>546</v>
      </c>
      <c r="G59" t="s">
        <v>165</v>
      </c>
      <c r="H59" t="s">
        <v>84</v>
      </c>
      <c r="I59" t="s">
        <v>173</v>
      </c>
      <c r="J59" t="s">
        <v>174</v>
      </c>
    </row>
    <row r="60" spans="1:10" x14ac:dyDescent="0.35">
      <c r="A60" t="s">
        <v>147</v>
      </c>
      <c r="B60" s="68" t="s">
        <v>5683</v>
      </c>
      <c r="C60" t="s">
        <v>148</v>
      </c>
      <c r="D60" t="s">
        <v>101</v>
      </c>
      <c r="E60" t="s">
        <v>505</v>
      </c>
      <c r="F60" t="s">
        <v>525</v>
      </c>
      <c r="G60" t="s">
        <v>150</v>
      </c>
      <c r="H60" t="s">
        <v>118</v>
      </c>
      <c r="I60" t="s">
        <v>148</v>
      </c>
      <c r="J60" t="s">
        <v>147</v>
      </c>
    </row>
    <row r="61" spans="1:10" x14ac:dyDescent="0.35">
      <c r="A61" t="s">
        <v>179</v>
      </c>
      <c r="B61" s="68" t="s">
        <v>5664</v>
      </c>
      <c r="C61" t="s">
        <v>180</v>
      </c>
      <c r="D61" t="s">
        <v>164</v>
      </c>
      <c r="E61" t="s">
        <v>507</v>
      </c>
      <c r="F61" t="s">
        <v>548</v>
      </c>
      <c r="G61" t="s">
        <v>165</v>
      </c>
      <c r="H61" t="s">
        <v>84</v>
      </c>
      <c r="I61" t="s">
        <v>180</v>
      </c>
      <c r="J61" t="s">
        <v>179</v>
      </c>
    </row>
    <row r="62" spans="1:10" x14ac:dyDescent="0.35">
      <c r="A62" t="s">
        <v>179</v>
      </c>
      <c r="B62" s="68" t="s">
        <v>5664</v>
      </c>
      <c r="C62" t="s">
        <v>180</v>
      </c>
      <c r="D62" t="s">
        <v>164</v>
      </c>
      <c r="E62" t="s">
        <v>507</v>
      </c>
      <c r="F62" t="s">
        <v>548</v>
      </c>
      <c r="G62" t="s">
        <v>165</v>
      </c>
      <c r="H62" t="s">
        <v>84</v>
      </c>
      <c r="I62" t="s">
        <v>178</v>
      </c>
      <c r="J62" t="s">
        <v>179</v>
      </c>
    </row>
    <row r="63" spans="1:10" x14ac:dyDescent="0.35">
      <c r="A63" t="s">
        <v>176</v>
      </c>
      <c r="B63" s="68" t="s">
        <v>5673</v>
      </c>
      <c r="C63" t="s">
        <v>177</v>
      </c>
      <c r="D63" t="s">
        <v>111</v>
      </c>
      <c r="E63" t="s">
        <v>5750</v>
      </c>
      <c r="F63" t="s">
        <v>527</v>
      </c>
      <c r="G63" t="s">
        <v>17</v>
      </c>
      <c r="H63" t="s">
        <v>118</v>
      </c>
      <c r="I63" t="s">
        <v>177</v>
      </c>
      <c r="J63" t="s">
        <v>176</v>
      </c>
    </row>
    <row r="64" spans="1:10" x14ac:dyDescent="0.35">
      <c r="A64" t="s">
        <v>263</v>
      </c>
      <c r="B64" s="68" t="s">
        <v>5672</v>
      </c>
      <c r="C64" t="s">
        <v>264</v>
      </c>
      <c r="D64" t="s">
        <v>111</v>
      </c>
      <c r="E64" t="s">
        <v>5750</v>
      </c>
      <c r="F64" t="s">
        <v>519</v>
      </c>
      <c r="G64" t="s">
        <v>243</v>
      </c>
      <c r="H64" t="s">
        <v>84</v>
      </c>
      <c r="I64" t="s">
        <v>264</v>
      </c>
      <c r="J64" t="s">
        <v>263</v>
      </c>
    </row>
    <row r="65" spans="1:10" x14ac:dyDescent="0.35">
      <c r="A65" t="s">
        <v>220</v>
      </c>
      <c r="B65" s="68" t="s">
        <v>5668</v>
      </c>
      <c r="C65" t="s">
        <v>219</v>
      </c>
      <c r="D65" t="s">
        <v>221</v>
      </c>
      <c r="E65" t="s">
        <v>5750</v>
      </c>
      <c r="F65" t="s">
        <v>550</v>
      </c>
      <c r="G65" t="s">
        <v>223</v>
      </c>
      <c r="H65" t="s">
        <v>84</v>
      </c>
      <c r="I65" t="s">
        <v>219</v>
      </c>
      <c r="J65" t="s">
        <v>220</v>
      </c>
    </row>
    <row r="66" spans="1:10" x14ac:dyDescent="0.35">
      <c r="A66" t="s">
        <v>198</v>
      </c>
      <c r="B66" s="68" t="s">
        <v>5602</v>
      </c>
      <c r="C66" t="s">
        <v>199</v>
      </c>
      <c r="D66" t="s">
        <v>111</v>
      </c>
      <c r="E66" t="s">
        <v>5750</v>
      </c>
      <c r="F66" t="s">
        <v>530</v>
      </c>
      <c r="G66" t="s">
        <v>201</v>
      </c>
      <c r="H66" t="s">
        <v>118</v>
      </c>
      <c r="I66" t="s">
        <v>199</v>
      </c>
      <c r="J66" t="s">
        <v>198</v>
      </c>
    </row>
    <row r="67" spans="1:10" x14ac:dyDescent="0.35">
      <c r="A67" t="s">
        <v>234</v>
      </c>
      <c r="B67" s="68" t="s">
        <v>5661</v>
      </c>
      <c r="C67" t="s">
        <v>235</v>
      </c>
      <c r="D67" t="s">
        <v>124</v>
      </c>
      <c r="E67" t="s">
        <v>505</v>
      </c>
      <c r="F67" t="s">
        <v>124</v>
      </c>
      <c r="G67" t="s">
        <v>126</v>
      </c>
      <c r="H67" t="s">
        <v>84</v>
      </c>
      <c r="I67" t="s">
        <v>235</v>
      </c>
      <c r="J67" t="s">
        <v>234</v>
      </c>
    </row>
    <row r="68" spans="1:10" x14ac:dyDescent="0.35">
      <c r="A68" t="s">
        <v>237</v>
      </c>
      <c r="B68" s="68" t="s">
        <v>5605</v>
      </c>
      <c r="C68" t="s">
        <v>238</v>
      </c>
      <c r="D68" t="s">
        <v>232</v>
      </c>
      <c r="E68" t="s">
        <v>97</v>
      </c>
      <c r="F68" t="s">
        <v>551</v>
      </c>
      <c r="G68" t="s">
        <v>53</v>
      </c>
      <c r="H68" t="s">
        <v>84</v>
      </c>
      <c r="I68" t="s">
        <v>238</v>
      </c>
      <c r="J68" t="s">
        <v>237</v>
      </c>
    </row>
    <row r="69" spans="1:10" x14ac:dyDescent="0.35">
      <c r="A69" t="s">
        <v>102</v>
      </c>
      <c r="B69" s="68" t="s">
        <v>5631</v>
      </c>
      <c r="C69" t="s">
        <v>103</v>
      </c>
      <c r="D69" t="s">
        <v>101</v>
      </c>
      <c r="E69" t="s">
        <v>505</v>
      </c>
      <c r="F69" t="s">
        <v>105</v>
      </c>
      <c r="G69" t="s">
        <v>34</v>
      </c>
      <c r="H69" t="s">
        <v>84</v>
      </c>
      <c r="I69" t="s">
        <v>101</v>
      </c>
      <c r="J69" t="s">
        <v>102</v>
      </c>
    </row>
    <row r="70" spans="1:10" x14ac:dyDescent="0.35">
      <c r="A70" t="s">
        <v>127</v>
      </c>
      <c r="B70" s="68" t="s">
        <v>5619</v>
      </c>
      <c r="C70" t="s">
        <v>128</v>
      </c>
      <c r="D70" t="s">
        <v>46</v>
      </c>
      <c r="E70" t="s">
        <v>505</v>
      </c>
      <c r="F70" t="s">
        <v>46</v>
      </c>
      <c r="G70" t="s">
        <v>47</v>
      </c>
      <c r="H70" t="s">
        <v>84</v>
      </c>
      <c r="I70" t="s">
        <v>128</v>
      </c>
      <c r="J70" t="s">
        <v>127</v>
      </c>
    </row>
    <row r="71" spans="1:10" x14ac:dyDescent="0.35">
      <c r="A71" t="s">
        <v>159</v>
      </c>
      <c r="B71" s="68" t="s">
        <v>5622</v>
      </c>
      <c r="C71" t="s">
        <v>160</v>
      </c>
      <c r="D71" t="s">
        <v>105</v>
      </c>
      <c r="E71" t="s">
        <v>505</v>
      </c>
      <c r="F71" t="s">
        <v>424</v>
      </c>
      <c r="G71" t="s">
        <v>34</v>
      </c>
      <c r="H71" t="s">
        <v>84</v>
      </c>
      <c r="I71" t="s">
        <v>160</v>
      </c>
      <c r="J71" t="s">
        <v>159</v>
      </c>
    </row>
    <row r="72" spans="1:10" x14ac:dyDescent="0.35">
      <c r="A72" t="s">
        <v>330</v>
      </c>
      <c r="B72" s="68" t="s">
        <v>478</v>
      </c>
      <c r="C72" t="s">
        <v>329</v>
      </c>
      <c r="D72" t="s">
        <v>329</v>
      </c>
      <c r="E72" t="s">
        <v>97</v>
      </c>
      <c r="F72" t="s">
        <v>329</v>
      </c>
      <c r="G72" t="s">
        <v>53</v>
      </c>
      <c r="H72" t="s">
        <v>723</v>
      </c>
      <c r="I72" t="s">
        <v>329</v>
      </c>
      <c r="J72" t="s">
        <v>330</v>
      </c>
    </row>
    <row r="73" spans="1:10" x14ac:dyDescent="0.35">
      <c r="A73" t="s">
        <v>341</v>
      </c>
      <c r="B73" s="68" t="s">
        <v>481</v>
      </c>
      <c r="C73" t="s">
        <v>342</v>
      </c>
      <c r="D73" t="s">
        <v>336</v>
      </c>
      <c r="E73" t="s">
        <v>97</v>
      </c>
      <c r="F73" t="s">
        <v>336</v>
      </c>
      <c r="G73" t="s">
        <v>53</v>
      </c>
      <c r="H73" t="s">
        <v>723</v>
      </c>
      <c r="I73" t="s">
        <v>342</v>
      </c>
      <c r="J73" t="s">
        <v>341</v>
      </c>
    </row>
    <row r="74" spans="1:10" x14ac:dyDescent="0.35">
      <c r="A74" t="s">
        <v>346</v>
      </c>
      <c r="B74" s="68" t="s">
        <v>499</v>
      </c>
      <c r="C74" t="s">
        <v>499</v>
      </c>
      <c r="D74" t="s">
        <v>318</v>
      </c>
      <c r="E74" t="s">
        <v>97</v>
      </c>
      <c r="F74" t="s">
        <v>345</v>
      </c>
      <c r="G74" t="s">
        <v>53</v>
      </c>
      <c r="H74" t="s">
        <v>723</v>
      </c>
      <c r="I74" t="s">
        <v>347</v>
      </c>
      <c r="J74" t="s">
        <v>346</v>
      </c>
    </row>
    <row r="75" spans="1:10" x14ac:dyDescent="0.35">
      <c r="A75" t="s">
        <v>355</v>
      </c>
      <c r="B75" s="68" t="s">
        <v>485</v>
      </c>
      <c r="C75" t="s">
        <v>356</v>
      </c>
      <c r="D75" t="s">
        <v>299</v>
      </c>
      <c r="E75" t="s">
        <v>97</v>
      </c>
      <c r="F75" t="s">
        <v>354</v>
      </c>
      <c r="G75" t="s">
        <v>53</v>
      </c>
      <c r="H75" t="s">
        <v>723</v>
      </c>
      <c r="I75" t="s">
        <v>356</v>
      </c>
      <c r="J75" t="s">
        <v>355</v>
      </c>
    </row>
    <row r="76" spans="1:10" x14ac:dyDescent="0.35">
      <c r="A76" t="s">
        <v>225</v>
      </c>
      <c r="B76" s="68" t="s">
        <v>5614</v>
      </c>
      <c r="C76" t="s">
        <v>226</v>
      </c>
      <c r="D76" t="s">
        <v>232</v>
      </c>
      <c r="E76" t="s">
        <v>97</v>
      </c>
      <c r="F76" t="s">
        <v>536</v>
      </c>
      <c r="G76" t="s">
        <v>53</v>
      </c>
      <c r="H76" t="s">
        <v>118</v>
      </c>
      <c r="I76" t="s">
        <v>226</v>
      </c>
      <c r="J76" t="s">
        <v>225</v>
      </c>
    </row>
    <row r="77" spans="1:10" x14ac:dyDescent="0.35">
      <c r="A77" t="s">
        <v>360</v>
      </c>
      <c r="B77" s="68" t="s">
        <v>487</v>
      </c>
      <c r="C77" t="s">
        <v>361</v>
      </c>
      <c r="D77" t="s">
        <v>81</v>
      </c>
      <c r="E77" t="s">
        <v>97</v>
      </c>
      <c r="F77" t="s">
        <v>359</v>
      </c>
      <c r="G77" t="s">
        <v>53</v>
      </c>
      <c r="H77" t="s">
        <v>723</v>
      </c>
      <c r="I77" t="s">
        <v>361</v>
      </c>
      <c r="J77" t="s">
        <v>360</v>
      </c>
    </row>
    <row r="78" spans="1:10" x14ac:dyDescent="0.35">
      <c r="A78" t="s">
        <v>369</v>
      </c>
      <c r="B78" s="68" t="s">
        <v>490</v>
      </c>
      <c r="C78" t="s">
        <v>368</v>
      </c>
      <c r="D78" t="s">
        <v>336</v>
      </c>
      <c r="E78" t="s">
        <v>97</v>
      </c>
      <c r="F78" t="s">
        <v>368</v>
      </c>
      <c r="G78" t="s">
        <v>53</v>
      </c>
      <c r="H78" t="s">
        <v>723</v>
      </c>
      <c r="I78" t="s">
        <v>368</v>
      </c>
      <c r="J78" t="s">
        <v>369</v>
      </c>
    </row>
    <row r="79" spans="1:10" x14ac:dyDescent="0.35">
      <c r="A79" t="s">
        <v>371</v>
      </c>
      <c r="B79" s="68" t="s">
        <v>491</v>
      </c>
      <c r="C79" t="s">
        <v>372</v>
      </c>
      <c r="D79" t="s">
        <v>336</v>
      </c>
      <c r="E79" t="s">
        <v>97</v>
      </c>
      <c r="F79" t="s">
        <v>370</v>
      </c>
      <c r="G79" t="s">
        <v>53</v>
      </c>
      <c r="H79" t="s">
        <v>723</v>
      </c>
      <c r="I79" t="s">
        <v>372</v>
      </c>
      <c r="J79" t="s">
        <v>371</v>
      </c>
    </row>
    <row r="80" spans="1:10" x14ac:dyDescent="0.35">
      <c r="A80" t="s">
        <v>377</v>
      </c>
      <c r="B80" s="68" t="s">
        <v>493</v>
      </c>
      <c r="C80" t="s">
        <v>378</v>
      </c>
      <c r="D80" t="s">
        <v>329</v>
      </c>
      <c r="E80" t="s">
        <v>97</v>
      </c>
      <c r="F80" t="s">
        <v>376</v>
      </c>
      <c r="G80" t="s">
        <v>53</v>
      </c>
      <c r="H80" t="s">
        <v>723</v>
      </c>
      <c r="I80" t="s">
        <v>378</v>
      </c>
      <c r="J80" t="s">
        <v>377</v>
      </c>
    </row>
    <row r="81" spans="1:10" x14ac:dyDescent="0.35">
      <c r="A81" t="s">
        <v>139</v>
      </c>
      <c r="B81" s="68" t="s">
        <v>417</v>
      </c>
      <c r="C81" t="s">
        <v>139</v>
      </c>
      <c r="D81" t="s">
        <v>81</v>
      </c>
      <c r="E81" t="s">
        <v>97</v>
      </c>
      <c r="F81" t="s">
        <v>138</v>
      </c>
      <c r="G81" t="s">
        <v>53</v>
      </c>
      <c r="H81" t="s">
        <v>723</v>
      </c>
      <c r="I81" t="s">
        <v>139</v>
      </c>
      <c r="J81" t="s">
        <v>139</v>
      </c>
    </row>
    <row r="82" spans="1:10" x14ac:dyDescent="0.35">
      <c r="A82" t="s">
        <v>280</v>
      </c>
      <c r="B82" s="68" t="s">
        <v>5656</v>
      </c>
      <c r="C82" t="s">
        <v>281</v>
      </c>
      <c r="D82" t="s">
        <v>111</v>
      </c>
      <c r="E82" t="s">
        <v>5750</v>
      </c>
      <c r="F82" t="s">
        <v>540</v>
      </c>
      <c r="G82" t="s">
        <v>68</v>
      </c>
      <c r="H82" t="s">
        <v>118</v>
      </c>
      <c r="I82" t="s">
        <v>281</v>
      </c>
      <c r="J82" t="s">
        <v>280</v>
      </c>
    </row>
    <row r="83" spans="1:10" x14ac:dyDescent="0.35">
      <c r="A83" t="s">
        <v>273</v>
      </c>
      <c r="B83" s="68" t="s">
        <v>5604</v>
      </c>
      <c r="C83" t="s">
        <v>274</v>
      </c>
      <c r="D83" t="s">
        <v>221</v>
      </c>
      <c r="E83" t="s">
        <v>5750</v>
      </c>
      <c r="F83" t="s">
        <v>541</v>
      </c>
      <c r="G83" t="s">
        <v>276</v>
      </c>
      <c r="H83" t="s">
        <v>118</v>
      </c>
      <c r="I83" t="s">
        <v>274</v>
      </c>
      <c r="J83" t="s">
        <v>273</v>
      </c>
    </row>
    <row r="84" spans="1:10" x14ac:dyDescent="0.35">
      <c r="A84" s="1" t="s">
        <v>334</v>
      </c>
      <c r="B84" s="68" t="s">
        <v>479</v>
      </c>
      <c r="C84" s="1" t="s">
        <v>335</v>
      </c>
      <c r="D84" t="s">
        <v>336</v>
      </c>
      <c r="E84" t="s">
        <v>97</v>
      </c>
      <c r="F84" s="1" t="s">
        <v>333</v>
      </c>
      <c r="G84" s="2" t="s">
        <v>53</v>
      </c>
      <c r="H84" t="s">
        <v>723</v>
      </c>
      <c r="I84" s="1" t="s">
        <v>335</v>
      </c>
      <c r="J84" t="s">
        <v>334</v>
      </c>
    </row>
    <row r="85" spans="1:10" x14ac:dyDescent="0.35">
      <c r="A85" t="s">
        <v>293</v>
      </c>
      <c r="B85" s="68" t="s">
        <v>5613</v>
      </c>
      <c r="C85" t="s">
        <v>294</v>
      </c>
      <c r="D85" t="s">
        <v>46</v>
      </c>
      <c r="E85" t="s">
        <v>505</v>
      </c>
      <c r="F85" t="s">
        <v>543</v>
      </c>
      <c r="G85" t="s">
        <v>296</v>
      </c>
      <c r="H85" t="s">
        <v>118</v>
      </c>
      <c r="I85" t="s">
        <v>294</v>
      </c>
      <c r="J85" t="s">
        <v>293</v>
      </c>
    </row>
    <row r="86" spans="1:10" x14ac:dyDescent="0.35">
      <c r="A86" t="s">
        <v>156</v>
      </c>
      <c r="B86" s="68" t="s">
        <v>5636</v>
      </c>
      <c r="C86" t="s">
        <v>157</v>
      </c>
      <c r="D86" t="s">
        <v>92</v>
      </c>
      <c r="E86" t="s">
        <v>507</v>
      </c>
      <c r="F86" t="s">
        <v>544</v>
      </c>
      <c r="G86" t="s">
        <v>23</v>
      </c>
      <c r="H86" t="s">
        <v>118</v>
      </c>
      <c r="I86" t="s">
        <v>157</v>
      </c>
      <c r="J86" t="s">
        <v>156</v>
      </c>
    </row>
    <row r="87" spans="1:10" x14ac:dyDescent="0.35">
      <c r="A87" t="s">
        <v>338</v>
      </c>
      <c r="B87" s="68" t="s">
        <v>480</v>
      </c>
      <c r="C87" t="s">
        <v>339</v>
      </c>
      <c r="D87" t="s">
        <v>329</v>
      </c>
      <c r="E87" t="s">
        <v>97</v>
      </c>
      <c r="F87" t="s">
        <v>337</v>
      </c>
      <c r="G87" t="s">
        <v>53</v>
      </c>
      <c r="H87" t="s">
        <v>723</v>
      </c>
      <c r="I87" t="s">
        <v>339</v>
      </c>
      <c r="J87" t="s">
        <v>338</v>
      </c>
    </row>
    <row r="88" spans="1:10" x14ac:dyDescent="0.35">
      <c r="A88" t="s">
        <v>298</v>
      </c>
      <c r="B88" s="68" t="s">
        <v>467</v>
      </c>
      <c r="C88" t="s">
        <v>298</v>
      </c>
      <c r="D88" t="s">
        <v>299</v>
      </c>
      <c r="E88" t="s">
        <v>97</v>
      </c>
      <c r="F88" t="s">
        <v>297</v>
      </c>
      <c r="G88" t="s">
        <v>301</v>
      </c>
      <c r="H88" t="s">
        <v>723</v>
      </c>
      <c r="I88" t="s">
        <v>297</v>
      </c>
      <c r="J88" t="s">
        <v>298</v>
      </c>
    </row>
    <row r="89" spans="1:10" x14ac:dyDescent="0.35">
      <c r="A89" t="s">
        <v>283</v>
      </c>
      <c r="B89" s="68" t="s">
        <v>5601</v>
      </c>
      <c r="C89" t="s">
        <v>284</v>
      </c>
      <c r="D89" t="s">
        <v>164</v>
      </c>
      <c r="E89" t="s">
        <v>507</v>
      </c>
      <c r="F89" t="s">
        <v>547</v>
      </c>
      <c r="G89" t="s">
        <v>165</v>
      </c>
      <c r="H89" t="s">
        <v>118</v>
      </c>
      <c r="I89" t="s">
        <v>284</v>
      </c>
      <c r="J89" t="s">
        <v>283</v>
      </c>
    </row>
    <row r="90" spans="1:10" x14ac:dyDescent="0.35">
      <c r="A90" t="s">
        <v>305</v>
      </c>
      <c r="B90" s="68" t="s">
        <v>468</v>
      </c>
      <c r="C90" t="s">
        <v>305</v>
      </c>
      <c r="D90" t="s">
        <v>86</v>
      </c>
      <c r="E90" t="s">
        <v>97</v>
      </c>
      <c r="F90" t="s">
        <v>304</v>
      </c>
      <c r="G90" t="s">
        <v>53</v>
      </c>
      <c r="H90" t="s">
        <v>723</v>
      </c>
      <c r="I90" t="s">
        <v>305</v>
      </c>
      <c r="J90" t="s">
        <v>305</v>
      </c>
    </row>
    <row r="91" spans="1:10" x14ac:dyDescent="0.35">
      <c r="A91" t="s">
        <v>366</v>
      </c>
      <c r="B91" s="68" t="s">
        <v>5674</v>
      </c>
      <c r="C91" s="3" t="s">
        <v>367</v>
      </c>
      <c r="D91" t="s">
        <v>353</v>
      </c>
      <c r="E91" t="s">
        <v>97</v>
      </c>
      <c r="F91" s="3" t="s">
        <v>365</v>
      </c>
      <c r="G91" s="3" t="s">
        <v>53</v>
      </c>
      <c r="H91" t="s">
        <v>723</v>
      </c>
      <c r="I91" t="s">
        <v>554</v>
      </c>
      <c r="J91" t="s">
        <v>366</v>
      </c>
    </row>
    <row r="92" spans="1:10" x14ac:dyDescent="0.35">
      <c r="A92" t="s">
        <v>189</v>
      </c>
      <c r="B92" s="68" t="s">
        <v>5667</v>
      </c>
      <c r="C92" t="s">
        <v>188</v>
      </c>
      <c r="D92" t="s">
        <v>111</v>
      </c>
      <c r="E92" t="s">
        <v>5750</v>
      </c>
      <c r="F92" t="s">
        <v>549</v>
      </c>
      <c r="G92" t="s">
        <v>17</v>
      </c>
      <c r="H92" t="s">
        <v>118</v>
      </c>
      <c r="I92" t="s">
        <v>188</v>
      </c>
      <c r="J92" t="s">
        <v>189</v>
      </c>
    </row>
    <row r="93" spans="1:10" x14ac:dyDescent="0.35">
      <c r="A93" t="s">
        <v>366</v>
      </c>
      <c r="B93" s="68" t="s">
        <v>5674</v>
      </c>
      <c r="C93" s="3" t="s">
        <v>367</v>
      </c>
      <c r="D93" t="s">
        <v>353</v>
      </c>
      <c r="E93" t="s">
        <v>97</v>
      </c>
      <c r="F93" s="3" t="s">
        <v>365</v>
      </c>
      <c r="G93" s="3" t="s">
        <v>53</v>
      </c>
      <c r="H93" t="s">
        <v>723</v>
      </c>
      <c r="I93" t="s">
        <v>945</v>
      </c>
      <c r="J93" t="s">
        <v>366</v>
      </c>
    </row>
    <row r="94" spans="1:10" x14ac:dyDescent="0.35">
      <c r="A94" t="s">
        <v>343</v>
      </c>
      <c r="B94" s="68" t="s">
        <v>482</v>
      </c>
      <c r="C94" t="s">
        <v>344</v>
      </c>
      <c r="D94" t="s">
        <v>81</v>
      </c>
      <c r="E94" t="s">
        <v>97</v>
      </c>
      <c r="F94" t="s">
        <v>81</v>
      </c>
      <c r="G94" t="s">
        <v>53</v>
      </c>
      <c r="H94" t="s">
        <v>723</v>
      </c>
      <c r="I94" t="s">
        <v>344</v>
      </c>
      <c r="J94" t="s">
        <v>343</v>
      </c>
    </row>
    <row r="95" spans="1:10" x14ac:dyDescent="0.35">
      <c r="A95" t="s">
        <v>349</v>
      </c>
      <c r="B95" s="68" t="s">
        <v>483</v>
      </c>
      <c r="C95" t="s">
        <v>350</v>
      </c>
      <c r="D95" t="s">
        <v>81</v>
      </c>
      <c r="E95" t="s">
        <v>97</v>
      </c>
      <c r="F95" t="s">
        <v>348</v>
      </c>
      <c r="G95" t="s">
        <v>53</v>
      </c>
      <c r="H95" t="s">
        <v>723</v>
      </c>
      <c r="I95" t="s">
        <v>350</v>
      </c>
      <c r="J95" t="s">
        <v>349</v>
      </c>
    </row>
    <row r="96" spans="1:10" x14ac:dyDescent="0.35">
      <c r="A96" t="s">
        <v>352</v>
      </c>
      <c r="B96" s="68" t="s">
        <v>484</v>
      </c>
      <c r="C96" t="s">
        <v>351</v>
      </c>
      <c r="D96" t="s">
        <v>353</v>
      </c>
      <c r="E96" t="s">
        <v>97</v>
      </c>
      <c r="F96" t="s">
        <v>351</v>
      </c>
      <c r="G96" t="s">
        <v>53</v>
      </c>
      <c r="H96" t="s">
        <v>723</v>
      </c>
      <c r="I96" t="s">
        <v>351</v>
      </c>
      <c r="J96" t="s">
        <v>352</v>
      </c>
    </row>
    <row r="97" spans="1:10" x14ac:dyDescent="0.35">
      <c r="A97" t="s">
        <v>309</v>
      </c>
      <c r="B97" s="68" t="s">
        <v>469</v>
      </c>
      <c r="C97" t="s">
        <v>308</v>
      </c>
      <c r="D97" t="s">
        <v>299</v>
      </c>
      <c r="E97" t="s">
        <v>97</v>
      </c>
      <c r="F97" t="s">
        <v>308</v>
      </c>
      <c r="G97" t="s">
        <v>150</v>
      </c>
      <c r="H97" t="s">
        <v>723</v>
      </c>
      <c r="I97" t="s">
        <v>308</v>
      </c>
      <c r="J97" t="s">
        <v>309</v>
      </c>
    </row>
    <row r="98" spans="1:10" x14ac:dyDescent="0.35">
      <c r="A98" t="s">
        <v>470</v>
      </c>
      <c r="B98" s="68" t="s">
        <v>470</v>
      </c>
      <c r="C98" t="s">
        <v>310</v>
      </c>
      <c r="D98" t="s">
        <v>86</v>
      </c>
      <c r="E98" t="s">
        <v>97</v>
      </c>
      <c r="F98" t="s">
        <v>310</v>
      </c>
      <c r="G98" t="s">
        <v>34</v>
      </c>
      <c r="H98" t="s">
        <v>723</v>
      </c>
      <c r="I98" t="s">
        <v>310</v>
      </c>
      <c r="J98" t="s">
        <v>470</v>
      </c>
    </row>
    <row r="99" spans="1:10" x14ac:dyDescent="0.35">
      <c r="A99" t="s">
        <v>311</v>
      </c>
      <c r="B99" s="68" t="s">
        <v>471</v>
      </c>
      <c r="C99" t="s">
        <v>311</v>
      </c>
      <c r="D99" t="s">
        <v>86</v>
      </c>
      <c r="E99" t="s">
        <v>97</v>
      </c>
      <c r="F99" t="s">
        <v>311</v>
      </c>
      <c r="G99" t="s">
        <v>53</v>
      </c>
      <c r="H99" t="s">
        <v>723</v>
      </c>
      <c r="I99" t="s">
        <v>312</v>
      </c>
      <c r="J99" t="s">
        <v>311</v>
      </c>
    </row>
    <row r="100" spans="1:10" x14ac:dyDescent="0.35">
      <c r="A100" t="s">
        <v>311</v>
      </c>
      <c r="B100" s="68" t="s">
        <v>471</v>
      </c>
      <c r="C100" t="s">
        <v>311</v>
      </c>
      <c r="D100" t="s">
        <v>86</v>
      </c>
      <c r="E100" t="s">
        <v>97</v>
      </c>
      <c r="F100" t="s">
        <v>311</v>
      </c>
      <c r="G100" t="s">
        <v>53</v>
      </c>
      <c r="H100" t="s">
        <v>723</v>
      </c>
      <c r="I100" t="s">
        <v>311</v>
      </c>
      <c r="J100" t="s">
        <v>311</v>
      </c>
    </row>
    <row r="101" spans="1:10" x14ac:dyDescent="0.35">
      <c r="A101" t="s">
        <v>314</v>
      </c>
      <c r="B101" s="68" t="s">
        <v>472</v>
      </c>
      <c r="C101" t="s">
        <v>313</v>
      </c>
      <c r="D101" t="s">
        <v>86</v>
      </c>
      <c r="E101" t="s">
        <v>97</v>
      </c>
      <c r="F101" t="s">
        <v>313</v>
      </c>
      <c r="G101" t="s">
        <v>53</v>
      </c>
      <c r="H101" t="s">
        <v>723</v>
      </c>
      <c r="I101" t="s">
        <v>313</v>
      </c>
      <c r="J101" t="s">
        <v>314</v>
      </c>
    </row>
    <row r="102" spans="1:10" x14ac:dyDescent="0.35">
      <c r="A102" t="s">
        <v>154</v>
      </c>
      <c r="B102" s="68" t="s">
        <v>5669</v>
      </c>
      <c r="C102" t="s">
        <v>153</v>
      </c>
      <c r="D102" t="s">
        <v>97</v>
      </c>
      <c r="E102" t="s">
        <v>97</v>
      </c>
      <c r="F102" t="s">
        <v>422</v>
      </c>
      <c r="G102" t="s">
        <v>53</v>
      </c>
      <c r="H102" t="s">
        <v>118</v>
      </c>
      <c r="I102" t="s">
        <v>153</v>
      </c>
      <c r="J102" t="s">
        <v>154</v>
      </c>
    </row>
    <row r="103" spans="1:10" x14ac:dyDescent="0.35">
      <c r="A103" t="s">
        <v>191</v>
      </c>
      <c r="B103" s="68" t="s">
        <v>5684</v>
      </c>
      <c r="C103" t="s">
        <v>190</v>
      </c>
      <c r="D103" t="s">
        <v>111</v>
      </c>
      <c r="E103" t="s">
        <v>5750</v>
      </c>
      <c r="F103" t="s">
        <v>435</v>
      </c>
      <c r="G103" t="s">
        <v>193</v>
      </c>
      <c r="H103" t="s">
        <v>118</v>
      </c>
      <c r="I103" t="s">
        <v>190</v>
      </c>
      <c r="J103" t="s">
        <v>191</v>
      </c>
    </row>
    <row r="104" spans="1:10" x14ac:dyDescent="0.35">
      <c r="A104" t="s">
        <v>195</v>
      </c>
      <c r="B104" s="68" t="s">
        <v>5616</v>
      </c>
      <c r="C104" t="s">
        <v>194</v>
      </c>
      <c r="D104" t="s">
        <v>92</v>
      </c>
      <c r="E104" t="s">
        <v>507</v>
      </c>
      <c r="F104" t="s">
        <v>436</v>
      </c>
      <c r="G104" t="s">
        <v>23</v>
      </c>
      <c r="H104" t="s">
        <v>118</v>
      </c>
      <c r="I104" t="s">
        <v>194</v>
      </c>
      <c r="J104" t="s">
        <v>195</v>
      </c>
    </row>
    <row r="105" spans="1:10" x14ac:dyDescent="0.35">
      <c r="A105" t="s">
        <v>209</v>
      </c>
      <c r="B105" s="68" t="s">
        <v>5638</v>
      </c>
      <c r="C105" t="s">
        <v>208</v>
      </c>
      <c r="D105" t="s">
        <v>105</v>
      </c>
      <c r="E105" t="s">
        <v>505</v>
      </c>
      <c r="F105" t="s">
        <v>440</v>
      </c>
      <c r="G105" t="s">
        <v>34</v>
      </c>
      <c r="H105" t="s">
        <v>118</v>
      </c>
      <c r="I105" t="s">
        <v>208</v>
      </c>
      <c r="J105" t="s">
        <v>209</v>
      </c>
    </row>
    <row r="106" spans="1:10" x14ac:dyDescent="0.35">
      <c r="A106" t="s">
        <v>210</v>
      </c>
      <c r="B106" s="68" t="s">
        <v>5675</v>
      </c>
      <c r="C106" t="s">
        <v>69</v>
      </c>
      <c r="D106" t="s">
        <v>111</v>
      </c>
      <c r="E106" t="s">
        <v>5750</v>
      </c>
      <c r="F106" t="s">
        <v>552</v>
      </c>
      <c r="G106" t="s">
        <v>73</v>
      </c>
      <c r="H106" t="s">
        <v>118</v>
      </c>
      <c r="I106" t="s">
        <v>69</v>
      </c>
      <c r="J106" t="s">
        <v>210</v>
      </c>
    </row>
    <row r="107" spans="1:10" x14ac:dyDescent="0.35">
      <c r="A107" s="68" t="s">
        <v>218</v>
      </c>
      <c r="B107" s="68" t="s">
        <v>5612</v>
      </c>
      <c r="C107" t="s">
        <v>217</v>
      </c>
      <c r="D107" t="s">
        <v>143</v>
      </c>
      <c r="E107" t="s">
        <v>507</v>
      </c>
      <c r="F107" t="s">
        <v>444</v>
      </c>
      <c r="G107" t="s">
        <v>63</v>
      </c>
      <c r="H107" t="s">
        <v>523</v>
      </c>
      <c r="I107" t="s">
        <v>217</v>
      </c>
      <c r="J107" t="s">
        <v>218</v>
      </c>
    </row>
    <row r="108" spans="1:10" x14ac:dyDescent="0.35">
      <c r="A108" t="s">
        <v>152</v>
      </c>
      <c r="B108" s="68" t="s">
        <v>5637</v>
      </c>
      <c r="C108" t="s">
        <v>151</v>
      </c>
      <c r="D108" t="s">
        <v>143</v>
      </c>
      <c r="E108" t="s">
        <v>507</v>
      </c>
      <c r="F108" t="s">
        <v>421</v>
      </c>
      <c r="G108" t="s">
        <v>63</v>
      </c>
      <c r="H108" t="s">
        <v>118</v>
      </c>
      <c r="I108" t="s">
        <v>151</v>
      </c>
      <c r="J108" t="s">
        <v>152</v>
      </c>
    </row>
    <row r="109" spans="1:10" x14ac:dyDescent="0.35">
      <c r="A109" t="s">
        <v>288</v>
      </c>
      <c r="B109" s="68" t="s">
        <v>5610</v>
      </c>
      <c r="C109" t="s">
        <v>287</v>
      </c>
      <c r="D109" t="s">
        <v>105</v>
      </c>
      <c r="E109" t="s">
        <v>505</v>
      </c>
      <c r="F109" t="s">
        <v>464</v>
      </c>
      <c r="G109" t="s">
        <v>34</v>
      </c>
      <c r="H109" t="s">
        <v>118</v>
      </c>
      <c r="I109" t="s">
        <v>287</v>
      </c>
      <c r="J109" t="s">
        <v>288</v>
      </c>
    </row>
    <row r="110" spans="1:10" x14ac:dyDescent="0.35">
      <c r="A110" t="s">
        <v>314</v>
      </c>
      <c r="B110" s="68" t="s">
        <v>472</v>
      </c>
      <c r="C110" t="s">
        <v>313</v>
      </c>
      <c r="D110" t="s">
        <v>86</v>
      </c>
      <c r="E110" t="s">
        <v>97</v>
      </c>
      <c r="F110" t="s">
        <v>313</v>
      </c>
      <c r="G110" t="s">
        <v>53</v>
      </c>
      <c r="H110" t="s">
        <v>723</v>
      </c>
      <c r="I110" t="s">
        <v>5690</v>
      </c>
      <c r="J110" t="s">
        <v>314</v>
      </c>
    </row>
    <row r="111" spans="1:10" x14ac:dyDescent="0.35">
      <c r="A111" t="s">
        <v>320</v>
      </c>
      <c r="B111" s="68" t="s">
        <v>474</v>
      </c>
      <c r="C111" t="s">
        <v>320</v>
      </c>
      <c r="D111" t="s">
        <v>86</v>
      </c>
      <c r="E111" t="s">
        <v>97</v>
      </c>
      <c r="F111" t="s">
        <v>319</v>
      </c>
      <c r="G111" t="s">
        <v>301</v>
      </c>
      <c r="H111" t="s">
        <v>723</v>
      </c>
      <c r="I111" t="s">
        <v>320</v>
      </c>
      <c r="J111" t="s">
        <v>320</v>
      </c>
    </row>
    <row r="112" spans="1:10" x14ac:dyDescent="0.35">
      <c r="A112" t="s">
        <v>358</v>
      </c>
      <c r="B112" s="68" t="s">
        <v>5685</v>
      </c>
      <c r="C112" t="s">
        <v>357</v>
      </c>
      <c r="D112" t="s">
        <v>353</v>
      </c>
      <c r="E112" t="s">
        <v>97</v>
      </c>
      <c r="F112" t="s">
        <v>357</v>
      </c>
      <c r="G112" t="s">
        <v>53</v>
      </c>
      <c r="H112" t="s">
        <v>723</v>
      </c>
      <c r="I112" t="s">
        <v>357</v>
      </c>
      <c r="J112" t="s">
        <v>358</v>
      </c>
    </row>
    <row r="113" spans="1:10" x14ac:dyDescent="0.35">
      <c r="A113" t="s">
        <v>380</v>
      </c>
      <c r="B113" s="68" t="s">
        <v>5681</v>
      </c>
      <c r="C113" t="s">
        <v>379</v>
      </c>
      <c r="D113" t="s">
        <v>353</v>
      </c>
      <c r="E113" t="s">
        <v>97</v>
      </c>
      <c r="F113" t="s">
        <v>379</v>
      </c>
      <c r="G113" t="s">
        <v>53</v>
      </c>
      <c r="H113" t="s">
        <v>723</v>
      </c>
      <c r="I113" t="s">
        <v>379</v>
      </c>
      <c r="J113" t="s">
        <v>380</v>
      </c>
    </row>
    <row r="114" spans="1:10" x14ac:dyDescent="0.35">
      <c r="A114" t="s">
        <v>317</v>
      </c>
      <c r="B114" s="68" t="s">
        <v>5680</v>
      </c>
      <c r="C114" t="s">
        <v>317</v>
      </c>
      <c r="D114" t="s">
        <v>318</v>
      </c>
      <c r="E114" t="s">
        <v>97</v>
      </c>
      <c r="F114" t="s">
        <v>316</v>
      </c>
      <c r="G114" t="s">
        <v>53</v>
      </c>
      <c r="H114" t="s">
        <v>723</v>
      </c>
      <c r="I114" t="s">
        <v>317</v>
      </c>
      <c r="J114" t="s">
        <v>317</v>
      </c>
    </row>
    <row r="115" spans="1:10" x14ac:dyDescent="0.35">
      <c r="A115" t="s">
        <v>5686</v>
      </c>
      <c r="B115" s="68" t="s">
        <v>5679</v>
      </c>
      <c r="C115" t="s">
        <v>322</v>
      </c>
      <c r="D115" t="s">
        <v>318</v>
      </c>
      <c r="E115" t="s">
        <v>97</v>
      </c>
      <c r="F115" t="s">
        <v>321</v>
      </c>
      <c r="G115" t="s">
        <v>53</v>
      </c>
      <c r="H115" t="s">
        <v>723</v>
      </c>
      <c r="I115" t="s">
        <v>5686</v>
      </c>
      <c r="J115" t="s">
        <v>5686</v>
      </c>
    </row>
    <row r="116" spans="1:10" x14ac:dyDescent="0.35">
      <c r="A116" t="s">
        <v>5686</v>
      </c>
      <c r="B116" s="68" t="s">
        <v>5679</v>
      </c>
      <c r="C116" t="s">
        <v>322</v>
      </c>
      <c r="D116" t="s">
        <v>318</v>
      </c>
      <c r="E116" t="s">
        <v>97</v>
      </c>
      <c r="F116" t="s">
        <v>321</v>
      </c>
      <c r="G116" t="s">
        <v>53</v>
      </c>
      <c r="H116" t="s">
        <v>723</v>
      </c>
      <c r="I116" t="s">
        <v>322</v>
      </c>
      <c r="J116" t="s">
        <v>5686</v>
      </c>
    </row>
    <row r="117" spans="1:10" x14ac:dyDescent="0.35">
      <c r="A117" t="s">
        <v>319</v>
      </c>
      <c r="B117" s="68" t="s">
        <v>553</v>
      </c>
      <c r="C117" t="s">
        <v>320</v>
      </c>
      <c r="D117" t="s">
        <v>86</v>
      </c>
      <c r="E117" t="s">
        <v>97</v>
      </c>
      <c r="F117" t="s">
        <v>319</v>
      </c>
      <c r="G117" t="s">
        <v>301</v>
      </c>
      <c r="H117" t="s">
        <v>723</v>
      </c>
      <c r="I117" t="s">
        <v>319</v>
      </c>
      <c r="J117" t="s">
        <v>319</v>
      </c>
    </row>
    <row r="118" spans="1:10" x14ac:dyDescent="0.35">
      <c r="A118" t="s">
        <v>324</v>
      </c>
      <c r="B118" s="68" t="s">
        <v>476</v>
      </c>
      <c r="C118" t="s">
        <v>324</v>
      </c>
      <c r="D118" t="s">
        <v>86</v>
      </c>
      <c r="E118" t="s">
        <v>97</v>
      </c>
      <c r="F118" t="s">
        <v>323</v>
      </c>
      <c r="G118" t="s">
        <v>53</v>
      </c>
      <c r="H118" t="s">
        <v>723</v>
      </c>
      <c r="I118" t="s">
        <v>324</v>
      </c>
      <c r="J118" t="s">
        <v>324</v>
      </c>
    </row>
    <row r="119" spans="1:10" x14ac:dyDescent="0.35">
      <c r="A119" t="s">
        <v>363</v>
      </c>
      <c r="B119" s="68" t="s">
        <v>488</v>
      </c>
      <c r="C119" t="s">
        <v>364</v>
      </c>
      <c r="D119" t="s">
        <v>81</v>
      </c>
      <c r="E119" t="s">
        <v>97</v>
      </c>
      <c r="F119" t="s">
        <v>362</v>
      </c>
      <c r="G119" t="s">
        <v>53</v>
      </c>
      <c r="H119" t="s">
        <v>723</v>
      </c>
      <c r="I119" t="s">
        <v>364</v>
      </c>
      <c r="J119" t="s">
        <v>363</v>
      </c>
    </row>
    <row r="120" spans="1:10" x14ac:dyDescent="0.35">
      <c r="A120" t="s">
        <v>385</v>
      </c>
      <c r="B120" s="83" t="s">
        <v>495</v>
      </c>
      <c r="C120" t="s">
        <v>381</v>
      </c>
      <c r="D120" t="s">
        <v>86</v>
      </c>
      <c r="E120" t="s">
        <v>97</v>
      </c>
      <c r="F120" t="s">
        <v>313</v>
      </c>
      <c r="G120" t="s">
        <v>53</v>
      </c>
      <c r="H120" t="s">
        <v>723</v>
      </c>
      <c r="I120" t="s">
        <v>381</v>
      </c>
      <c r="J120" t="s">
        <v>385</v>
      </c>
    </row>
    <row r="121" spans="1:10" x14ac:dyDescent="0.35">
      <c r="A121" t="s">
        <v>327</v>
      </c>
      <c r="B121" s="83" t="s">
        <v>5648</v>
      </c>
      <c r="C121" t="s">
        <v>328</v>
      </c>
      <c r="D121" t="s">
        <v>259</v>
      </c>
      <c r="E121" t="s">
        <v>303</v>
      </c>
      <c r="F121" t="s">
        <v>97</v>
      </c>
      <c r="G121">
        <v>0</v>
      </c>
      <c r="H121" t="s">
        <v>118</v>
      </c>
      <c r="I121" t="s">
        <v>328</v>
      </c>
      <c r="J121" t="s">
        <v>327</v>
      </c>
    </row>
    <row r="122" spans="1:10" x14ac:dyDescent="0.35">
      <c r="A122" s="84" t="s">
        <v>327</v>
      </c>
      <c r="B122" s="83" t="s">
        <v>5642</v>
      </c>
      <c r="C122" s="83" t="s">
        <v>328</v>
      </c>
      <c r="D122" t="s">
        <v>259</v>
      </c>
      <c r="E122" s="71" t="s">
        <v>303</v>
      </c>
      <c r="F122" s="71" t="s">
        <v>97</v>
      </c>
      <c r="G122" s="71">
        <v>0</v>
      </c>
      <c r="H122" t="s">
        <v>118</v>
      </c>
      <c r="I122" s="83" t="s">
        <v>328</v>
      </c>
      <c r="J122" t="s">
        <v>327</v>
      </c>
    </row>
    <row r="123" spans="1:10" x14ac:dyDescent="0.35">
      <c r="A123" t="s">
        <v>331</v>
      </c>
      <c r="B123" s="83" t="s">
        <v>5598</v>
      </c>
      <c r="C123" t="s">
        <v>403</v>
      </c>
      <c r="D123" t="s">
        <v>318</v>
      </c>
      <c r="E123" t="s">
        <v>97</v>
      </c>
      <c r="F123" s="71" t="s">
        <v>85</v>
      </c>
      <c r="G123" s="71" t="s">
        <v>53</v>
      </c>
      <c r="H123" t="s">
        <v>723</v>
      </c>
      <c r="I123" t="s">
        <v>332</v>
      </c>
      <c r="J123" t="s">
        <v>331</v>
      </c>
    </row>
    <row r="124" spans="1:10" x14ac:dyDescent="0.35">
      <c r="A124" t="s">
        <v>331</v>
      </c>
      <c r="B124" s="83" t="s">
        <v>5598</v>
      </c>
      <c r="C124" t="s">
        <v>403</v>
      </c>
      <c r="D124" t="s">
        <v>318</v>
      </c>
      <c r="E124" t="s">
        <v>97</v>
      </c>
      <c r="F124" t="s">
        <v>85</v>
      </c>
      <c r="G124" t="s">
        <v>53</v>
      </c>
      <c r="H124" t="s">
        <v>723</v>
      </c>
      <c r="I124" t="s">
        <v>85</v>
      </c>
      <c r="J124" t="s">
        <v>331</v>
      </c>
    </row>
  </sheetData>
  <conditionalFormatting sqref="A122">
    <cfRule type="duplicateValues" dxfId="12" priority="3"/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C3AE-77EA-4640-B4B7-5CA515331B26}">
  <dimension ref="B2:E5"/>
  <sheetViews>
    <sheetView workbookViewId="0">
      <selection activeCell="B2" sqref="B2:E2"/>
    </sheetView>
  </sheetViews>
  <sheetFormatPr defaultRowHeight="14.5" x14ac:dyDescent="0.35"/>
  <cols>
    <col min="3" max="3" width="18.08984375" bestFit="1" customWidth="1"/>
    <col min="4" max="4" width="7.90625" bestFit="1" customWidth="1"/>
    <col min="5" max="5" width="9.90625" bestFit="1" customWidth="1"/>
  </cols>
  <sheetData>
    <row r="2" spans="2:5" ht="57.5" customHeight="1" x14ac:dyDescent="0.35">
      <c r="B2" s="86" t="s">
        <v>5495</v>
      </c>
      <c r="C2" s="86"/>
      <c r="D2" s="86"/>
      <c r="E2" s="86"/>
    </row>
    <row r="3" spans="2:5" x14ac:dyDescent="0.35">
      <c r="B3" s="37" t="s">
        <v>725</v>
      </c>
      <c r="C3" s="37" t="s">
        <v>726</v>
      </c>
      <c r="D3" s="37" t="s">
        <v>731</v>
      </c>
      <c r="E3" s="38">
        <f>10*10000</f>
        <v>100000</v>
      </c>
    </row>
    <row r="4" spans="2:5" x14ac:dyDescent="0.35">
      <c r="B4" s="37" t="s">
        <v>728</v>
      </c>
      <c r="C4" s="37" t="s">
        <v>727</v>
      </c>
      <c r="D4" s="37" t="s">
        <v>732</v>
      </c>
      <c r="E4" s="38">
        <f>5000*1000</f>
        <v>5000000</v>
      </c>
    </row>
    <row r="5" spans="2:5" x14ac:dyDescent="0.35">
      <c r="B5" s="37" t="s">
        <v>729</v>
      </c>
      <c r="C5" s="37" t="s">
        <v>730</v>
      </c>
      <c r="D5" s="37" t="s">
        <v>733</v>
      </c>
      <c r="E5" s="38">
        <f>50000*1000</f>
        <v>50000000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DE3A-A03C-43FF-9F85-A4EBCB86501F}">
  <dimension ref="A1:N125"/>
  <sheetViews>
    <sheetView topLeftCell="A66" workbookViewId="0">
      <selection activeCell="F34" sqref="F34"/>
    </sheetView>
  </sheetViews>
  <sheetFormatPr defaultRowHeight="14.5" x14ac:dyDescent="0.35"/>
  <cols>
    <col min="1" max="1" width="15.90625" bestFit="1" customWidth="1"/>
    <col min="2" max="2" width="16.36328125" customWidth="1"/>
    <col min="3" max="3" width="13.6328125" customWidth="1"/>
    <col min="4" max="4" width="23.7265625" customWidth="1"/>
    <col min="5" max="5" width="9" customWidth="1"/>
    <col min="6" max="6" width="22.81640625" customWidth="1"/>
    <col min="7" max="7" width="6.08984375" customWidth="1"/>
    <col min="8" max="8" width="12.54296875" customWidth="1"/>
    <col min="9" max="9" width="11.90625" customWidth="1"/>
    <col min="10" max="10" width="10.54296875" customWidth="1"/>
    <col min="11" max="11" width="11.54296875" customWidth="1"/>
    <col min="12" max="12" width="10.7265625" bestFit="1" customWidth="1"/>
    <col min="13" max="13" width="8.54296875" bestFit="1" customWidth="1"/>
    <col min="15" max="15" width="7.54296875" bestFit="1" customWidth="1"/>
    <col min="16" max="16" width="7.453125" bestFit="1" customWidth="1"/>
    <col min="17" max="17" width="7.6328125" bestFit="1" customWidth="1"/>
  </cols>
  <sheetData>
    <row r="1" spans="1:14" ht="29" x14ac:dyDescent="0.35">
      <c r="A1" s="33" t="s">
        <v>741</v>
      </c>
      <c r="B1" s="33" t="s">
        <v>742</v>
      </c>
      <c r="C1" s="33" t="s">
        <v>555</v>
      </c>
      <c r="D1" s="33" t="s">
        <v>735</v>
      </c>
      <c r="E1" s="33" t="s">
        <v>743</v>
      </c>
      <c r="F1" s="33" t="s">
        <v>744</v>
      </c>
      <c r="G1" s="33" t="s">
        <v>736</v>
      </c>
      <c r="H1" s="33" t="s">
        <v>5700</v>
      </c>
      <c r="I1" s="33" t="s">
        <v>801</v>
      </c>
      <c r="J1" s="33" t="s">
        <v>802</v>
      </c>
      <c r="K1" s="33" t="s">
        <v>803</v>
      </c>
      <c r="L1" s="34" t="s">
        <v>804</v>
      </c>
      <c r="M1" s="34" t="s">
        <v>805</v>
      </c>
      <c r="N1" s="78" t="s">
        <v>5746</v>
      </c>
    </row>
    <row r="2" spans="1:14" x14ac:dyDescent="0.35">
      <c r="A2" s="35" t="s">
        <v>10</v>
      </c>
      <c r="B2" s="35" t="s">
        <v>12</v>
      </c>
      <c r="C2" s="35" t="str">
        <f>VLOOKUP(Modais[[#This Row],[Sigla]],'RH ORIGINAL'!A:D,4,FALSE)</f>
        <v>NONE</v>
      </c>
      <c r="D2" s="35" t="str">
        <f>VLOOKUP(Modais[[#This Row],[Sigla]],'RH ORIGINAL'!A:F,6,FALSE)</f>
        <v>SALVADOR</v>
      </c>
      <c r="E2" s="32" t="s">
        <v>5695</v>
      </c>
      <c r="F2" t="s">
        <v>721</v>
      </c>
      <c r="G2" s="4"/>
      <c r="H2" s="5" t="s">
        <v>752</v>
      </c>
      <c r="I2" s="4"/>
      <c r="J2" s="4"/>
      <c r="K2" s="4"/>
      <c r="L2" s="32"/>
      <c r="M2" s="32"/>
      <c r="N2" s="77" t="s">
        <v>752</v>
      </c>
    </row>
    <row r="3" spans="1:14" x14ac:dyDescent="0.35">
      <c r="A3" s="35" t="s">
        <v>19</v>
      </c>
      <c r="B3" s="35" t="s">
        <v>12</v>
      </c>
      <c r="C3" s="35" t="str">
        <f>VLOOKUP(Modais[[#This Row],[Sigla]],'RH ORIGINAL'!A:D,4,FALSE)</f>
        <v>SUL</v>
      </c>
      <c r="D3" s="35" t="str">
        <f>VLOOKUP(Modais[[#This Row],[Sigla]],'RH ORIGINAL'!A:F,6,FALSE)</f>
        <v>CURITIBA</v>
      </c>
      <c r="E3" s="32" t="s">
        <v>5695</v>
      </c>
      <c r="F3" t="s">
        <v>724</v>
      </c>
      <c r="G3" s="4"/>
      <c r="H3" s="5" t="s">
        <v>752</v>
      </c>
      <c r="I3" s="4"/>
      <c r="J3" s="4"/>
      <c r="K3" s="4"/>
      <c r="L3" s="32"/>
      <c r="M3" s="32"/>
      <c r="N3" s="77" t="s">
        <v>752</v>
      </c>
    </row>
    <row r="4" spans="1:14" x14ac:dyDescent="0.35">
      <c r="A4" s="35" t="s">
        <v>572</v>
      </c>
      <c r="B4" s="35" t="s">
        <v>12</v>
      </c>
      <c r="C4" s="35" t="str">
        <f>VLOOKUP(Modais[[#This Row],[Sigla]],'RH ORIGINAL'!A:D,4,FALSE)</f>
        <v>NONE</v>
      </c>
      <c r="D4" s="35" t="str">
        <f>VLOOKUP(Modais[[#This Row],[Sigla]],'RH ORIGINAL'!A:F,6,FALSE)</f>
        <v>Belém</v>
      </c>
      <c r="E4" s="32" t="s">
        <v>5695</v>
      </c>
      <c r="F4" t="s">
        <v>721</v>
      </c>
      <c r="G4" s="4"/>
      <c r="H4" s="5" t="s">
        <v>752</v>
      </c>
      <c r="I4" s="4"/>
      <c r="J4" s="4"/>
      <c r="K4" s="4"/>
      <c r="L4" s="32"/>
      <c r="M4" s="32"/>
      <c r="N4" s="77" t="s">
        <v>752</v>
      </c>
    </row>
    <row r="5" spans="1:14" x14ac:dyDescent="0.35">
      <c r="A5" s="35" t="s">
        <v>25</v>
      </c>
      <c r="B5" s="35" t="s">
        <v>12</v>
      </c>
      <c r="C5" s="35" t="str">
        <f>VLOOKUP(Modais[[#This Row],[Sigla]],'RH ORIGINAL'!A:D,4,FALSE)</f>
        <v>Centro</v>
      </c>
      <c r="D5" s="35" t="str">
        <f>VLOOKUP(Modais[[#This Row],[Sigla]],'RH ORIGINAL'!A:F,6,FALSE)</f>
        <v>BRASÍLIA</v>
      </c>
      <c r="E5" s="32" t="s">
        <v>5695</v>
      </c>
      <c r="F5" t="s">
        <v>721</v>
      </c>
      <c r="G5" s="4"/>
      <c r="H5" s="5" t="s">
        <v>752</v>
      </c>
      <c r="I5" s="4"/>
      <c r="J5" s="4"/>
      <c r="K5" s="4"/>
      <c r="L5" s="32"/>
      <c r="M5" s="32"/>
      <c r="N5" s="77" t="s">
        <v>752</v>
      </c>
    </row>
    <row r="6" spans="1:14" x14ac:dyDescent="0.35">
      <c r="A6" s="35" t="s">
        <v>31</v>
      </c>
      <c r="B6" s="35" t="s">
        <v>12</v>
      </c>
      <c r="C6" s="35" t="str">
        <f>VLOOKUP(Modais[[#This Row],[Sigla]],'RH ORIGINAL'!A:D,4,FALSE)</f>
        <v>Centro</v>
      </c>
      <c r="D6" s="35" t="str">
        <f>VLOOKUP(Modais[[#This Row],[Sigla]],'RH ORIGINAL'!A:F,6,FALSE)</f>
        <v>BELO HORIZONTE</v>
      </c>
      <c r="E6" s="32" t="s">
        <v>5695</v>
      </c>
      <c r="F6" t="s">
        <v>724</v>
      </c>
      <c r="G6" s="4"/>
      <c r="H6" s="5" t="s">
        <v>752</v>
      </c>
      <c r="I6" s="4"/>
      <c r="J6" s="4"/>
      <c r="K6" s="4"/>
      <c r="L6" s="32"/>
      <c r="M6" s="32"/>
      <c r="N6" s="77" t="s">
        <v>752</v>
      </c>
    </row>
    <row r="7" spans="1:14" x14ac:dyDescent="0.35">
      <c r="A7" s="35" t="s">
        <v>35</v>
      </c>
      <c r="B7" s="35" t="s">
        <v>12</v>
      </c>
      <c r="C7" s="35" t="str">
        <f>VLOOKUP(Modais[[#This Row],[Sigla]],'RH ORIGINAL'!A:D,4,FALSE)</f>
        <v>SUL</v>
      </c>
      <c r="D7" s="35" t="str">
        <f>VLOOKUP(Modais[[#This Row],[Sigla]],'RH ORIGINAL'!A:F,6,FALSE)</f>
        <v>CURITIBA</v>
      </c>
      <c r="E7" s="32" t="s">
        <v>5695</v>
      </c>
      <c r="F7" t="s">
        <v>721</v>
      </c>
      <c r="G7" s="4"/>
      <c r="H7" s="5" t="s">
        <v>752</v>
      </c>
      <c r="I7" s="4"/>
      <c r="J7" s="4"/>
      <c r="K7" s="4"/>
      <c r="L7" s="32"/>
      <c r="M7" s="32"/>
      <c r="N7" s="77" t="s">
        <v>752</v>
      </c>
    </row>
    <row r="8" spans="1:14" x14ac:dyDescent="0.35">
      <c r="A8" s="35" t="s">
        <v>38</v>
      </c>
      <c r="B8" s="35" t="s">
        <v>12</v>
      </c>
      <c r="C8" s="35" t="str">
        <f>VLOOKUP(Modais[[#This Row],[Sigla]],'RH ORIGINAL'!A:D,4,FALSE)</f>
        <v>NONE</v>
      </c>
      <c r="D8" s="35" t="str">
        <f>VLOOKUP(Modais[[#This Row],[Sigla]],'RH ORIGINAL'!A:F,6,FALSE)</f>
        <v>FORTALEZA</v>
      </c>
      <c r="E8" s="32" t="s">
        <v>5695</v>
      </c>
      <c r="F8" t="s">
        <v>721</v>
      </c>
      <c r="G8" s="4"/>
      <c r="H8" s="5" t="s">
        <v>752</v>
      </c>
      <c r="I8" s="4"/>
      <c r="J8" s="4"/>
      <c r="K8" s="4"/>
      <c r="L8" s="32"/>
      <c r="M8" s="32"/>
      <c r="N8" s="77" t="s">
        <v>752</v>
      </c>
    </row>
    <row r="9" spans="1:14" x14ac:dyDescent="0.35">
      <c r="A9" s="35" t="s">
        <v>43</v>
      </c>
      <c r="B9" s="35" t="s">
        <v>12</v>
      </c>
      <c r="C9" s="35" t="str">
        <f>VLOOKUP(Modais[[#This Row],[Sigla]],'RH ORIGINAL'!A:D,4,FALSE)</f>
        <v>Centro</v>
      </c>
      <c r="D9" s="35" t="str">
        <f>VLOOKUP(Modais[[#This Row],[Sigla]],'RH ORIGINAL'!A:F,6,FALSE)</f>
        <v>RIO DE JANEIRO</v>
      </c>
      <c r="E9" s="32" t="s">
        <v>5695</v>
      </c>
      <c r="F9" t="s">
        <v>721</v>
      </c>
      <c r="G9" s="4"/>
      <c r="H9" s="5" t="s">
        <v>752</v>
      </c>
      <c r="I9" s="4"/>
      <c r="J9" s="4"/>
      <c r="K9" s="4"/>
      <c r="L9" s="32"/>
      <c r="M9" s="32"/>
      <c r="N9" s="77" t="s">
        <v>752</v>
      </c>
    </row>
    <row r="10" spans="1:14" x14ac:dyDescent="0.35">
      <c r="A10" s="35" t="s">
        <v>49</v>
      </c>
      <c r="B10" s="35" t="s">
        <v>12</v>
      </c>
      <c r="C10" s="35" t="str">
        <f>VLOOKUP(Modais[[#This Row],[Sigla]],'RH ORIGINAL'!A:D,4,FALSE)</f>
        <v>SP</v>
      </c>
      <c r="D10" s="35" t="str">
        <f>VLOOKUP(Modais[[#This Row],[Sigla]],'RH ORIGINAL'!A:F,6,FALSE)</f>
        <v>SÃO PAULO</v>
      </c>
      <c r="E10" s="32" t="s">
        <v>5695</v>
      </c>
      <c r="F10" t="s">
        <v>721</v>
      </c>
      <c r="G10" s="4" t="s">
        <v>752</v>
      </c>
      <c r="H10" s="5" t="s">
        <v>752</v>
      </c>
      <c r="I10" s="4"/>
      <c r="J10" s="4"/>
      <c r="K10" s="4"/>
      <c r="L10" s="32"/>
      <c r="M10" s="32"/>
      <c r="N10" s="77" t="s">
        <v>752</v>
      </c>
    </row>
    <row r="11" spans="1:14" x14ac:dyDescent="0.35">
      <c r="A11" s="35" t="s">
        <v>55</v>
      </c>
      <c r="B11" s="35" t="s">
        <v>12</v>
      </c>
      <c r="C11" s="35" t="str">
        <f>VLOOKUP(Modais[[#This Row],[Sigla]],'RH ORIGINAL'!A:D,4,FALSE)</f>
        <v>NONE</v>
      </c>
      <c r="D11" s="35" t="str">
        <f>VLOOKUP(Modais[[#This Row],[Sigla]],'RH ORIGINAL'!A:F,6,FALSE)</f>
        <v>MANAUS</v>
      </c>
      <c r="E11" s="32" t="s">
        <v>5695</v>
      </c>
      <c r="F11" t="s">
        <v>721</v>
      </c>
      <c r="G11" s="4"/>
      <c r="H11" s="5" t="s">
        <v>752</v>
      </c>
      <c r="I11" s="4"/>
      <c r="J11" s="4"/>
      <c r="K11" s="4"/>
      <c r="L11" s="32"/>
      <c r="M11" s="32"/>
      <c r="N11" s="77" t="s">
        <v>752</v>
      </c>
    </row>
    <row r="12" spans="1:14" x14ac:dyDescent="0.35">
      <c r="A12" s="35" t="s">
        <v>60</v>
      </c>
      <c r="B12" s="35" t="s">
        <v>12</v>
      </c>
      <c r="C12" s="35" t="str">
        <f>VLOOKUP(Modais[[#This Row],[Sigla]],'RH ORIGINAL'!A:D,4,FALSE)</f>
        <v>SUL</v>
      </c>
      <c r="D12" s="35" t="str">
        <f>VLOOKUP(Modais[[#This Row],[Sigla]],'RH ORIGINAL'!A:F,6,FALSE)</f>
        <v>PORTO ALEGRE</v>
      </c>
      <c r="E12" s="32" t="s">
        <v>5695</v>
      </c>
      <c r="F12" t="s">
        <v>721</v>
      </c>
      <c r="G12" s="4"/>
      <c r="H12" s="5" t="s">
        <v>752</v>
      </c>
      <c r="I12" s="4"/>
      <c r="J12" s="4"/>
      <c r="K12" s="4"/>
      <c r="L12" s="32"/>
      <c r="M12" s="32"/>
      <c r="N12" s="77" t="s">
        <v>752</v>
      </c>
    </row>
    <row r="13" spans="1:14" x14ac:dyDescent="0.35">
      <c r="A13" s="35" t="s">
        <v>65</v>
      </c>
      <c r="B13" s="35" t="s">
        <v>12</v>
      </c>
      <c r="C13" s="35" t="str">
        <f>VLOOKUP(Modais[[#This Row],[Sigla]],'RH ORIGINAL'!A:D,4,FALSE)</f>
        <v>NONE</v>
      </c>
      <c r="D13" s="35" t="str">
        <f>VLOOKUP(Modais[[#This Row],[Sigla]],'RH ORIGINAL'!A:F,6,FALSE)</f>
        <v>RECIFE</v>
      </c>
      <c r="E13" s="32" t="s">
        <v>5695</v>
      </c>
      <c r="F13" t="s">
        <v>721</v>
      </c>
      <c r="G13" s="4"/>
      <c r="H13" s="5" t="s">
        <v>752</v>
      </c>
      <c r="I13" s="4"/>
      <c r="J13" s="4"/>
      <c r="K13" s="4"/>
      <c r="L13" s="32"/>
      <c r="M13" s="32"/>
      <c r="N13" s="77" t="s">
        <v>752</v>
      </c>
    </row>
    <row r="14" spans="1:14" x14ac:dyDescent="0.35">
      <c r="A14" s="35" t="s">
        <v>382</v>
      </c>
      <c r="B14" s="35" t="s">
        <v>12</v>
      </c>
      <c r="C14" s="35" t="str">
        <f>VLOOKUP(Modais[[#This Row],[Sigla]],'RH ORIGINAL'!A:D,4,FALSE)</f>
        <v>Centro</v>
      </c>
      <c r="D14" s="35" t="str">
        <f>VLOOKUP(Modais[[#This Row],[Sigla]],'RH ORIGINAL'!A:F,6,FALSE)</f>
        <v>Rio de Janeiro</v>
      </c>
      <c r="E14" s="32" t="s">
        <v>5695</v>
      </c>
      <c r="F14" t="s">
        <v>721</v>
      </c>
      <c r="G14" s="4"/>
      <c r="H14" s="5" t="s">
        <v>752</v>
      </c>
      <c r="I14" s="4"/>
      <c r="J14" s="4"/>
      <c r="K14" s="4"/>
      <c r="L14" s="32"/>
      <c r="M14" s="32"/>
      <c r="N14" s="77" t="s">
        <v>752</v>
      </c>
    </row>
    <row r="15" spans="1:14" x14ac:dyDescent="0.35">
      <c r="A15" s="35" t="s">
        <v>70</v>
      </c>
      <c r="B15" s="35" t="s">
        <v>12</v>
      </c>
      <c r="C15" s="35" t="str">
        <f>VLOOKUP(Modais[[#This Row],[Sigla]],'RH ORIGINAL'!A:D,4,FALSE)</f>
        <v>NONE</v>
      </c>
      <c r="D15" s="35" t="str">
        <f>VLOOKUP(Modais[[#This Row],[Sigla]],'RH ORIGINAL'!A:F,6,FALSE)</f>
        <v>NATAL</v>
      </c>
      <c r="E15" s="32" t="s">
        <v>5695</v>
      </c>
      <c r="F15" t="s">
        <v>724</v>
      </c>
      <c r="G15" s="4"/>
      <c r="H15" s="5" t="s">
        <v>752</v>
      </c>
      <c r="I15" s="4"/>
      <c r="J15" s="4"/>
      <c r="K15" s="4"/>
      <c r="L15" s="32"/>
      <c r="M15" s="32"/>
      <c r="N15" s="77" t="s">
        <v>752</v>
      </c>
    </row>
    <row r="16" spans="1:14" x14ac:dyDescent="0.35">
      <c r="A16" s="35" t="s">
        <v>70</v>
      </c>
      <c r="B16" s="35" t="s">
        <v>12</v>
      </c>
      <c r="C16" s="35" t="str">
        <f>VLOOKUP(Modais[[#This Row],[Sigla]],'RH ORIGINAL'!A:D,4,FALSE)</f>
        <v>NONE</v>
      </c>
      <c r="D16" s="35" t="str">
        <f>VLOOKUP(Modais[[#This Row],[Sigla]],'RH ORIGINAL'!A:F,6,FALSE)</f>
        <v>NATAL</v>
      </c>
      <c r="E16" s="32" t="s">
        <v>5695</v>
      </c>
      <c r="F16" t="s">
        <v>724</v>
      </c>
      <c r="G16" s="4"/>
      <c r="H16" s="5" t="s">
        <v>752</v>
      </c>
      <c r="I16" s="4"/>
      <c r="J16" s="4"/>
      <c r="K16" s="4"/>
      <c r="L16" s="32"/>
      <c r="M16" s="32"/>
      <c r="N16" s="77" t="s">
        <v>752</v>
      </c>
    </row>
    <row r="17" spans="1:14" x14ac:dyDescent="0.35">
      <c r="A17" s="35" t="s">
        <v>76</v>
      </c>
      <c r="B17" s="35" t="s">
        <v>12</v>
      </c>
      <c r="C17" s="35" t="str">
        <f>VLOOKUP(Modais[[#This Row],[Sigla]],'RH ORIGINAL'!A:D,4,FALSE)</f>
        <v>SP</v>
      </c>
      <c r="D17" s="35" t="str">
        <f>VLOOKUP(Modais[[#This Row],[Sigla]],'RH ORIGINAL'!A:F,6,FALSE)</f>
        <v>SÃO PAULO</v>
      </c>
      <c r="E17" s="32" t="s">
        <v>5695</v>
      </c>
      <c r="F17" t="s">
        <v>721</v>
      </c>
      <c r="G17" s="4"/>
      <c r="H17" s="5" t="s">
        <v>752</v>
      </c>
      <c r="I17" s="4"/>
      <c r="J17" s="4"/>
      <c r="K17" s="4"/>
      <c r="L17" s="32"/>
      <c r="M17" s="32"/>
      <c r="N17" s="77" t="s">
        <v>752</v>
      </c>
    </row>
    <row r="18" spans="1:14" x14ac:dyDescent="0.35">
      <c r="A18" s="35" t="s">
        <v>79</v>
      </c>
      <c r="B18" s="35" t="s">
        <v>12</v>
      </c>
      <c r="C18" s="35" t="str">
        <f>VLOOKUP(Modais[[#This Row],[Sigla]],'RH ORIGINAL'!A:D,4,FALSE)</f>
        <v>SP</v>
      </c>
      <c r="D18" s="35" t="str">
        <f>VLOOKUP(Modais[[#This Row],[Sigla]],'RH ORIGINAL'!A:F,6,FALSE)</f>
        <v>CAMPINAS</v>
      </c>
      <c r="E18" s="32" t="s">
        <v>5695</v>
      </c>
      <c r="F18" t="s">
        <v>721</v>
      </c>
      <c r="G18" s="4"/>
      <c r="H18" s="5" t="s">
        <v>752</v>
      </c>
      <c r="I18" s="4"/>
      <c r="J18" s="4"/>
      <c r="K18" s="4"/>
      <c r="L18" s="32"/>
      <c r="M18" s="32"/>
      <c r="N18" s="77" t="s">
        <v>752</v>
      </c>
    </row>
    <row r="19" spans="1:14" x14ac:dyDescent="0.35">
      <c r="A19" s="35" t="s">
        <v>82</v>
      </c>
      <c r="B19" s="35" t="s">
        <v>778</v>
      </c>
      <c r="C19" s="35" t="s">
        <v>83</v>
      </c>
      <c r="D19" s="35" t="s">
        <v>402</v>
      </c>
      <c r="E19" s="32" t="s">
        <v>751</v>
      </c>
      <c r="F19" s="35"/>
      <c r="G19" s="32" t="s">
        <v>752</v>
      </c>
      <c r="H19" s="32" t="s">
        <v>752</v>
      </c>
      <c r="I19" s="32"/>
      <c r="J19" s="32"/>
      <c r="K19" s="32"/>
      <c r="L19" s="32"/>
      <c r="M19" s="32"/>
      <c r="N19" s="77"/>
    </row>
    <row r="20" spans="1:14" x14ac:dyDescent="0.35">
      <c r="A20" s="35" t="s">
        <v>90</v>
      </c>
      <c r="B20" s="35" t="s">
        <v>507</v>
      </c>
      <c r="C20" s="35" t="s">
        <v>92</v>
      </c>
      <c r="D20" s="35" t="s">
        <v>92</v>
      </c>
      <c r="E20" s="32" t="s">
        <v>751</v>
      </c>
      <c r="F20" s="35" t="s">
        <v>5747</v>
      </c>
      <c r="G20" s="32" t="s">
        <v>752</v>
      </c>
      <c r="H20" s="32" t="s">
        <v>752</v>
      </c>
      <c r="I20" s="32" t="s">
        <v>752</v>
      </c>
      <c r="J20" s="32"/>
      <c r="K20" s="32"/>
      <c r="L20" s="32"/>
      <c r="M20" s="32"/>
      <c r="N20" s="77" t="s">
        <v>752</v>
      </c>
    </row>
    <row r="21" spans="1:14" x14ac:dyDescent="0.35">
      <c r="A21" s="35" t="s">
        <v>95</v>
      </c>
      <c r="B21" s="35" t="s">
        <v>778</v>
      </c>
      <c r="C21" s="35" t="s">
        <v>97</v>
      </c>
      <c r="D21" s="35" t="s">
        <v>517</v>
      </c>
      <c r="E21" s="32" t="s">
        <v>751</v>
      </c>
      <c r="F21" s="35"/>
      <c r="G21" s="32"/>
      <c r="H21" s="32" t="s">
        <v>752</v>
      </c>
      <c r="I21" s="32" t="s">
        <v>752</v>
      </c>
      <c r="J21" s="32"/>
      <c r="K21" s="32"/>
      <c r="L21" s="32"/>
      <c r="M21" s="32"/>
      <c r="N21" s="77"/>
    </row>
    <row r="22" spans="1:14" x14ac:dyDescent="0.35">
      <c r="A22" s="35" t="s">
        <v>99</v>
      </c>
      <c r="B22" s="35" t="s">
        <v>778</v>
      </c>
      <c r="C22" s="35" t="s">
        <v>83</v>
      </c>
      <c r="D22" s="35" t="s">
        <v>518</v>
      </c>
      <c r="E22" s="32" t="s">
        <v>751</v>
      </c>
      <c r="F22" s="35"/>
      <c r="G22" s="32" t="s">
        <v>752</v>
      </c>
      <c r="H22" s="32" t="s">
        <v>752</v>
      </c>
      <c r="I22" s="32" t="s">
        <v>752</v>
      </c>
      <c r="J22" s="32"/>
      <c r="K22" s="32"/>
      <c r="L22" s="32"/>
      <c r="M22" s="32"/>
      <c r="N22" s="77"/>
    </row>
    <row r="23" spans="1:14" x14ac:dyDescent="0.35">
      <c r="A23" s="35" t="s">
        <v>102</v>
      </c>
      <c r="B23" s="35" t="s">
        <v>505</v>
      </c>
      <c r="C23" s="35" t="s">
        <v>105</v>
      </c>
      <c r="D23" s="35" t="s">
        <v>105</v>
      </c>
      <c r="E23" s="32" t="s">
        <v>751</v>
      </c>
      <c r="F23" s="35" t="s">
        <v>753</v>
      </c>
      <c r="G23" s="32" t="s">
        <v>752</v>
      </c>
      <c r="H23" s="32" t="s">
        <v>752</v>
      </c>
      <c r="I23" s="32"/>
      <c r="J23" s="32"/>
      <c r="K23" s="32"/>
      <c r="L23" s="32"/>
      <c r="M23" s="32"/>
      <c r="N23" s="77" t="s">
        <v>752</v>
      </c>
    </row>
    <row r="24" spans="1:14" x14ac:dyDescent="0.35">
      <c r="A24" s="35" t="s">
        <v>106</v>
      </c>
      <c r="B24" s="35" t="s">
        <v>505</v>
      </c>
      <c r="C24" s="35" t="s">
        <v>46</v>
      </c>
      <c r="D24" s="35" t="s">
        <v>520</v>
      </c>
      <c r="E24" s="32" t="s">
        <v>751</v>
      </c>
      <c r="F24" s="35" t="s">
        <v>745</v>
      </c>
      <c r="G24" s="32" t="s">
        <v>752</v>
      </c>
      <c r="H24" s="32" t="s">
        <v>752</v>
      </c>
      <c r="I24" s="32" t="s">
        <v>752</v>
      </c>
      <c r="J24" s="32"/>
      <c r="K24" s="32"/>
      <c r="L24" s="32"/>
      <c r="M24" s="32"/>
      <c r="N24" s="77"/>
    </row>
    <row r="25" spans="1:14" x14ac:dyDescent="0.35">
      <c r="A25" s="35" t="s">
        <v>109</v>
      </c>
      <c r="B25" s="35" t="s">
        <v>514</v>
      </c>
      <c r="C25" s="35" t="s">
        <v>111</v>
      </c>
      <c r="D25" s="35" t="s">
        <v>521</v>
      </c>
      <c r="E25" s="32" t="s">
        <v>751</v>
      </c>
      <c r="F25" s="35"/>
      <c r="G25" s="32" t="s">
        <v>752</v>
      </c>
      <c r="H25" s="32" t="s">
        <v>752</v>
      </c>
      <c r="I25" s="32"/>
      <c r="J25" s="32"/>
      <c r="K25" s="32" t="s">
        <v>752</v>
      </c>
      <c r="L25" s="32"/>
      <c r="M25" s="32"/>
      <c r="N25" s="77"/>
    </row>
    <row r="26" spans="1:14" x14ac:dyDescent="0.35">
      <c r="A26" s="35" t="s">
        <v>116</v>
      </c>
      <c r="B26" s="35" t="s">
        <v>507</v>
      </c>
      <c r="C26" s="35" t="s">
        <v>92</v>
      </c>
      <c r="D26" s="35" t="s">
        <v>512</v>
      </c>
      <c r="E26" s="32" t="s">
        <v>523</v>
      </c>
      <c r="F26" s="35" t="s">
        <v>746</v>
      </c>
      <c r="G26" s="32"/>
      <c r="H26" s="32"/>
      <c r="I26" s="32"/>
      <c r="J26" s="32"/>
      <c r="K26" s="32"/>
      <c r="L26" s="32"/>
      <c r="M26" s="32"/>
      <c r="N26" s="77"/>
    </row>
    <row r="27" spans="1:14" x14ac:dyDescent="0.35">
      <c r="A27" s="35" t="s">
        <v>119</v>
      </c>
      <c r="B27" s="35" t="s">
        <v>505</v>
      </c>
      <c r="C27" s="35" t="s">
        <v>46</v>
      </c>
      <c r="D27" s="35" t="s">
        <v>46</v>
      </c>
      <c r="E27" s="32" t="s">
        <v>751</v>
      </c>
      <c r="F27" s="35" t="s">
        <v>755</v>
      </c>
      <c r="G27" s="32" t="s">
        <v>752</v>
      </c>
      <c r="H27" s="32" t="s">
        <v>752</v>
      </c>
      <c r="I27" s="32"/>
      <c r="J27" s="32"/>
      <c r="K27" s="32"/>
      <c r="L27" s="32"/>
      <c r="M27" s="32"/>
      <c r="N27" s="77"/>
    </row>
    <row r="28" spans="1:14" x14ac:dyDescent="0.35">
      <c r="A28" s="35" t="s">
        <v>122</v>
      </c>
      <c r="B28" s="35" t="s">
        <v>505</v>
      </c>
      <c r="C28" s="35" t="s">
        <v>124</v>
      </c>
      <c r="D28" s="35" t="s">
        <v>524</v>
      </c>
      <c r="E28" s="32" t="s">
        <v>751</v>
      </c>
      <c r="F28" s="35"/>
      <c r="G28" s="32"/>
      <c r="H28" s="32" t="s">
        <v>752</v>
      </c>
      <c r="I28" s="32"/>
      <c r="J28" s="32"/>
      <c r="K28" s="32"/>
      <c r="L28" s="32"/>
      <c r="M28" s="32"/>
      <c r="N28" s="77"/>
    </row>
    <row r="29" spans="1:14" x14ac:dyDescent="0.35">
      <c r="A29" s="35" t="s">
        <v>127</v>
      </c>
      <c r="B29" s="35" t="s">
        <v>505</v>
      </c>
      <c r="C29" s="35" t="s">
        <v>46</v>
      </c>
      <c r="D29" s="35" t="s">
        <v>46</v>
      </c>
      <c r="E29" s="32" t="s">
        <v>751</v>
      </c>
      <c r="F29" s="35" t="s">
        <v>755</v>
      </c>
      <c r="G29" s="32" t="s">
        <v>752</v>
      </c>
      <c r="H29" s="32" t="s">
        <v>752</v>
      </c>
      <c r="I29" s="32"/>
      <c r="J29" s="32"/>
      <c r="K29" s="32"/>
      <c r="L29" s="32"/>
      <c r="M29" s="32"/>
      <c r="N29" s="77"/>
    </row>
    <row r="30" spans="1:14" x14ac:dyDescent="0.35">
      <c r="A30" s="35" t="s">
        <v>386</v>
      </c>
      <c r="B30" s="35" t="s">
        <v>505</v>
      </c>
      <c r="C30" s="35" t="s">
        <v>124</v>
      </c>
      <c r="D30" s="35" t="s">
        <v>509</v>
      </c>
      <c r="E30" s="32" t="s">
        <v>751</v>
      </c>
      <c r="F30" s="35"/>
      <c r="G30" s="32"/>
      <c r="H30" s="32" t="s">
        <v>752</v>
      </c>
      <c r="I30" s="32"/>
      <c r="J30" s="32"/>
      <c r="K30" s="32"/>
      <c r="L30" s="32"/>
      <c r="M30" s="32"/>
      <c r="N30" s="77"/>
    </row>
    <row r="31" spans="1:14" x14ac:dyDescent="0.35">
      <c r="A31" s="35" t="s">
        <v>640</v>
      </c>
      <c r="B31" s="35" t="s">
        <v>505</v>
      </c>
      <c r="C31" s="35" t="s">
        <v>124</v>
      </c>
      <c r="D31" s="35" t="s">
        <v>509</v>
      </c>
      <c r="E31" s="32" t="s">
        <v>751</v>
      </c>
      <c r="F31" s="35"/>
      <c r="G31" s="32"/>
      <c r="H31" s="32" t="s">
        <v>752</v>
      </c>
      <c r="I31" s="32"/>
      <c r="J31" s="32"/>
      <c r="K31" s="32"/>
      <c r="L31" s="32"/>
      <c r="M31" s="32"/>
      <c r="N31" s="77"/>
    </row>
    <row r="32" spans="1:14" x14ac:dyDescent="0.35">
      <c r="A32" s="35" t="s">
        <v>133</v>
      </c>
      <c r="B32" s="35" t="s">
        <v>505</v>
      </c>
      <c r="C32" s="35" t="s">
        <v>46</v>
      </c>
      <c r="D32" s="35" t="s">
        <v>511</v>
      </c>
      <c r="E32" s="32" t="s">
        <v>523</v>
      </c>
      <c r="F32" s="35" t="s">
        <v>745</v>
      </c>
      <c r="G32" s="32"/>
      <c r="H32" s="32"/>
      <c r="I32" s="32"/>
      <c r="J32" s="32"/>
      <c r="K32" s="32"/>
      <c r="L32" s="32"/>
      <c r="M32" s="32"/>
      <c r="N32" s="77"/>
    </row>
    <row r="33" spans="1:14" x14ac:dyDescent="0.35">
      <c r="A33" s="35" t="s">
        <v>641</v>
      </c>
      <c r="B33" s="35" t="s">
        <v>778</v>
      </c>
      <c r="C33" s="35" t="s">
        <v>97</v>
      </c>
      <c r="D33" s="35" t="s">
        <v>522</v>
      </c>
      <c r="E33" s="32" t="s">
        <v>523</v>
      </c>
      <c r="F33" s="35"/>
      <c r="G33" s="32"/>
      <c r="H33" s="32" t="s">
        <v>752</v>
      </c>
      <c r="I33" s="32" t="s">
        <v>752</v>
      </c>
      <c r="J33" s="32"/>
      <c r="K33" s="32"/>
      <c r="L33" s="32"/>
      <c r="M33" s="32"/>
      <c r="N33" s="77"/>
    </row>
    <row r="34" spans="1:14" x14ac:dyDescent="0.35">
      <c r="A34" s="35" t="s">
        <v>141</v>
      </c>
      <c r="B34" s="35" t="s">
        <v>507</v>
      </c>
      <c r="C34" s="35" t="s">
        <v>143</v>
      </c>
      <c r="D34" s="35" t="s">
        <v>143</v>
      </c>
      <c r="E34" s="32" t="s">
        <v>751</v>
      </c>
      <c r="F34" s="35"/>
      <c r="G34" s="32"/>
      <c r="H34" s="32" t="s">
        <v>752</v>
      </c>
      <c r="I34" s="32"/>
      <c r="J34" s="32"/>
      <c r="K34" s="32"/>
      <c r="L34" s="32"/>
      <c r="M34" s="32"/>
      <c r="N34" s="77" t="s">
        <v>752</v>
      </c>
    </row>
    <row r="35" spans="1:14" x14ac:dyDescent="0.35">
      <c r="A35" s="35" t="s">
        <v>144</v>
      </c>
      <c r="B35" s="35" t="s">
        <v>514</v>
      </c>
      <c r="C35" s="35" t="s">
        <v>111</v>
      </c>
      <c r="D35" s="35" t="s">
        <v>533</v>
      </c>
      <c r="E35" s="32" t="s">
        <v>751</v>
      </c>
      <c r="F35" s="35" t="s">
        <v>769</v>
      </c>
      <c r="G35" s="32" t="s">
        <v>752</v>
      </c>
      <c r="H35" s="32" t="s">
        <v>752</v>
      </c>
      <c r="I35" s="32"/>
      <c r="J35" s="32"/>
      <c r="K35" s="32" t="s">
        <v>752</v>
      </c>
      <c r="L35" s="32"/>
      <c r="M35" s="32"/>
      <c r="N35" s="77" t="s">
        <v>752</v>
      </c>
    </row>
    <row r="36" spans="1:14" x14ac:dyDescent="0.35">
      <c r="A36" s="35" t="s">
        <v>775</v>
      </c>
      <c r="B36" s="35" t="s">
        <v>514</v>
      </c>
      <c r="C36" s="35" t="s">
        <v>111</v>
      </c>
      <c r="D36" s="35" t="s">
        <v>776</v>
      </c>
      <c r="E36" s="32"/>
      <c r="F36" s="35" t="s">
        <v>777</v>
      </c>
      <c r="G36" s="32"/>
      <c r="H36" s="32" t="s">
        <v>752</v>
      </c>
      <c r="I36" s="32"/>
      <c r="J36" s="32"/>
      <c r="K36" s="32"/>
      <c r="L36" s="32"/>
      <c r="M36" s="32"/>
      <c r="N36" s="77"/>
    </row>
    <row r="37" spans="1:14" x14ac:dyDescent="0.35">
      <c r="A37" s="35" t="s">
        <v>147</v>
      </c>
      <c r="B37" s="35" t="s">
        <v>505</v>
      </c>
      <c r="C37" s="35" t="s">
        <v>46</v>
      </c>
      <c r="D37" s="35" t="s">
        <v>525</v>
      </c>
      <c r="E37" s="32" t="s">
        <v>523</v>
      </c>
      <c r="F37" s="35" t="s">
        <v>746</v>
      </c>
      <c r="G37" s="32"/>
      <c r="H37" s="32"/>
      <c r="I37" s="32"/>
      <c r="J37" s="32"/>
      <c r="K37" s="32"/>
      <c r="L37" s="32"/>
      <c r="M37" s="32"/>
      <c r="N37" s="77"/>
    </row>
    <row r="38" spans="1:14" x14ac:dyDescent="0.35">
      <c r="A38" s="35" t="s">
        <v>152</v>
      </c>
      <c r="B38" s="35" t="s">
        <v>507</v>
      </c>
      <c r="C38" s="35" t="s">
        <v>143</v>
      </c>
      <c r="D38" s="35" t="s">
        <v>421</v>
      </c>
      <c r="E38" s="32" t="s">
        <v>523</v>
      </c>
      <c r="F38" s="35" t="s">
        <v>749</v>
      </c>
      <c r="G38" s="32"/>
      <c r="H38" s="32"/>
      <c r="I38" s="32"/>
      <c r="J38" s="32"/>
      <c r="K38" s="32"/>
      <c r="L38" s="32"/>
      <c r="M38" s="32"/>
      <c r="N38" s="77"/>
    </row>
    <row r="39" spans="1:14" x14ac:dyDescent="0.35">
      <c r="A39" s="35" t="s">
        <v>154</v>
      </c>
      <c r="B39" s="35" t="s">
        <v>778</v>
      </c>
      <c r="C39" s="35" t="s">
        <v>97</v>
      </c>
      <c r="D39" s="35" t="s">
        <v>422</v>
      </c>
      <c r="E39" s="32" t="s">
        <v>523</v>
      </c>
      <c r="F39" s="35" t="s">
        <v>780</v>
      </c>
      <c r="G39" s="32"/>
      <c r="H39" s="32"/>
      <c r="I39" s="32"/>
      <c r="J39" s="32"/>
      <c r="K39" s="32"/>
      <c r="L39" s="32"/>
      <c r="M39" s="32"/>
      <c r="N39" s="77"/>
    </row>
    <row r="40" spans="1:14" x14ac:dyDescent="0.35">
      <c r="A40" s="35" t="s">
        <v>156</v>
      </c>
      <c r="B40" s="35" t="s">
        <v>507</v>
      </c>
      <c r="C40" s="35" t="s">
        <v>92</v>
      </c>
      <c r="D40" s="35" t="s">
        <v>544</v>
      </c>
      <c r="E40" s="32" t="s">
        <v>523</v>
      </c>
      <c r="F40" s="35"/>
      <c r="G40" s="32"/>
      <c r="H40" s="32" t="s">
        <v>752</v>
      </c>
      <c r="I40" s="32" t="s">
        <v>752</v>
      </c>
      <c r="J40" s="32"/>
      <c r="K40" s="32"/>
      <c r="L40" s="32"/>
      <c r="M40" s="32"/>
      <c r="N40" s="77"/>
    </row>
    <row r="41" spans="1:14" x14ac:dyDescent="0.35">
      <c r="A41" s="35" t="s">
        <v>159</v>
      </c>
      <c r="B41" s="35" t="s">
        <v>505</v>
      </c>
      <c r="C41" s="35" t="s">
        <v>105</v>
      </c>
      <c r="D41" s="35" t="s">
        <v>424</v>
      </c>
      <c r="E41" s="32" t="s">
        <v>751</v>
      </c>
      <c r="F41" s="35"/>
      <c r="G41" s="32"/>
      <c r="H41" s="32" t="s">
        <v>752</v>
      </c>
      <c r="I41" s="32" t="s">
        <v>752</v>
      </c>
      <c r="J41" s="32"/>
      <c r="K41" s="32"/>
      <c r="L41" s="32"/>
      <c r="M41" s="32"/>
      <c r="N41" s="77"/>
    </row>
    <row r="42" spans="1:14" x14ac:dyDescent="0.35">
      <c r="A42" s="35" t="s">
        <v>162</v>
      </c>
      <c r="B42" s="35" t="s">
        <v>507</v>
      </c>
      <c r="C42" s="35" t="s">
        <v>164</v>
      </c>
      <c r="D42" s="35" t="s">
        <v>545</v>
      </c>
      <c r="E42" s="32" t="s">
        <v>751</v>
      </c>
      <c r="F42" s="35"/>
      <c r="G42" s="32"/>
      <c r="H42" s="32" t="s">
        <v>752</v>
      </c>
      <c r="I42" s="32" t="s">
        <v>752</v>
      </c>
      <c r="J42" s="32"/>
      <c r="K42" s="32"/>
      <c r="L42" s="32"/>
      <c r="M42" s="32"/>
      <c r="N42" s="77"/>
    </row>
    <row r="43" spans="1:14" x14ac:dyDescent="0.35">
      <c r="A43" s="35" t="s">
        <v>167</v>
      </c>
      <c r="B43" s="35" t="s">
        <v>507</v>
      </c>
      <c r="C43" s="35" t="s">
        <v>164</v>
      </c>
      <c r="D43" s="35" t="s">
        <v>792</v>
      </c>
      <c r="E43" s="32" t="s">
        <v>523</v>
      </c>
      <c r="F43" s="35" t="s">
        <v>761</v>
      </c>
      <c r="G43" s="32"/>
      <c r="H43" s="32"/>
      <c r="I43" s="32"/>
      <c r="J43" s="32"/>
      <c r="K43" s="32"/>
      <c r="L43" s="32"/>
      <c r="M43" s="32"/>
      <c r="N43" s="77"/>
    </row>
    <row r="44" spans="1:14" x14ac:dyDescent="0.35">
      <c r="A44" s="35" t="s">
        <v>169</v>
      </c>
      <c r="B44" s="35" t="s">
        <v>507</v>
      </c>
      <c r="C44" s="35" t="s">
        <v>143</v>
      </c>
      <c r="D44" s="35" t="s">
        <v>526</v>
      </c>
      <c r="E44" s="32" t="s">
        <v>751</v>
      </c>
      <c r="F44" s="35"/>
      <c r="G44" s="32"/>
      <c r="H44" s="32" t="s">
        <v>752</v>
      </c>
      <c r="I44" s="32" t="s">
        <v>752</v>
      </c>
      <c r="J44" s="32"/>
      <c r="K44" s="32"/>
      <c r="L44" s="32"/>
      <c r="M44" s="32"/>
      <c r="N44" s="77"/>
    </row>
    <row r="45" spans="1:14" x14ac:dyDescent="0.35">
      <c r="A45" s="36" t="s">
        <v>674</v>
      </c>
      <c r="B45" s="35" t="s">
        <v>505</v>
      </c>
      <c r="C45" s="35" t="s">
        <v>105</v>
      </c>
      <c r="D45" s="35" t="s">
        <v>747</v>
      </c>
      <c r="E45" s="32" t="s">
        <v>523</v>
      </c>
      <c r="F45" s="35" t="s">
        <v>745</v>
      </c>
      <c r="G45" s="32"/>
      <c r="H45" s="32" t="s">
        <v>752</v>
      </c>
      <c r="I45" s="32" t="s">
        <v>752</v>
      </c>
      <c r="J45" s="32"/>
      <c r="K45" s="32"/>
      <c r="L45" s="32"/>
      <c r="M45" s="32"/>
      <c r="N45" s="77"/>
    </row>
    <row r="46" spans="1:14" x14ac:dyDescent="0.35">
      <c r="A46" s="35" t="s">
        <v>171</v>
      </c>
      <c r="B46" s="35" t="s">
        <v>778</v>
      </c>
      <c r="C46" s="35" t="s">
        <v>97</v>
      </c>
      <c r="D46" s="35" t="s">
        <v>97</v>
      </c>
      <c r="E46" s="32" t="s">
        <v>751</v>
      </c>
      <c r="F46" s="35"/>
      <c r="G46" s="32" t="s">
        <v>752</v>
      </c>
      <c r="H46" s="32" t="s">
        <v>752</v>
      </c>
      <c r="I46" s="32" t="s">
        <v>752</v>
      </c>
      <c r="J46" s="32"/>
      <c r="K46" s="32"/>
      <c r="L46" s="32"/>
      <c r="M46" s="32"/>
      <c r="N46" s="77"/>
    </row>
    <row r="47" spans="1:14" x14ac:dyDescent="0.35">
      <c r="A47" s="35" t="s">
        <v>174</v>
      </c>
      <c r="B47" s="35" t="s">
        <v>507</v>
      </c>
      <c r="C47" s="35" t="s">
        <v>164</v>
      </c>
      <c r="D47" s="35" t="s">
        <v>546</v>
      </c>
      <c r="E47" s="32" t="s">
        <v>751</v>
      </c>
      <c r="F47" s="35"/>
      <c r="G47" s="32"/>
      <c r="H47" s="32" t="s">
        <v>752</v>
      </c>
      <c r="I47" s="32"/>
      <c r="J47" s="32"/>
      <c r="K47" s="32"/>
      <c r="L47" s="32"/>
      <c r="M47" s="32"/>
      <c r="N47" s="77"/>
    </row>
    <row r="48" spans="1:14" x14ac:dyDescent="0.35">
      <c r="A48" s="35" t="s">
        <v>176</v>
      </c>
      <c r="B48" s="35" t="s">
        <v>514</v>
      </c>
      <c r="C48" s="35" t="s">
        <v>111</v>
      </c>
      <c r="D48" s="35" t="s">
        <v>527</v>
      </c>
      <c r="E48" s="32" t="s">
        <v>523</v>
      </c>
      <c r="F48" s="35" t="s">
        <v>761</v>
      </c>
      <c r="G48" s="32"/>
      <c r="H48" s="32"/>
      <c r="I48" s="32"/>
      <c r="J48" s="32"/>
      <c r="K48" s="32"/>
      <c r="L48" s="32"/>
      <c r="M48" s="32"/>
      <c r="N48" s="77"/>
    </row>
    <row r="49" spans="1:14" x14ac:dyDescent="0.35">
      <c r="A49" s="35" t="s">
        <v>179</v>
      </c>
      <c r="B49" s="35" t="s">
        <v>507</v>
      </c>
      <c r="C49" s="35" t="s">
        <v>164</v>
      </c>
      <c r="D49" s="35" t="s">
        <v>548</v>
      </c>
      <c r="E49" s="32" t="s">
        <v>751</v>
      </c>
      <c r="F49" s="35" t="s">
        <v>746</v>
      </c>
      <c r="G49" s="32" t="s">
        <v>752</v>
      </c>
      <c r="H49" s="32" t="s">
        <v>752</v>
      </c>
      <c r="I49" s="32" t="s">
        <v>752</v>
      </c>
      <c r="J49" s="32"/>
      <c r="K49" s="32"/>
      <c r="L49" s="32"/>
      <c r="M49" s="32"/>
      <c r="N49" s="77"/>
    </row>
    <row r="50" spans="1:14" x14ac:dyDescent="0.35">
      <c r="A50" s="35" t="s">
        <v>182</v>
      </c>
      <c r="B50" s="35" t="s">
        <v>514</v>
      </c>
      <c r="C50" s="35" t="s">
        <v>111</v>
      </c>
      <c r="D50" s="35" t="s">
        <v>529</v>
      </c>
      <c r="E50" s="32" t="s">
        <v>751</v>
      </c>
      <c r="F50" s="35" t="s">
        <v>756</v>
      </c>
      <c r="G50" s="32" t="s">
        <v>752</v>
      </c>
      <c r="H50" s="32" t="s">
        <v>752</v>
      </c>
      <c r="I50" s="32"/>
      <c r="J50" s="32"/>
      <c r="K50" s="32"/>
      <c r="L50" s="32"/>
      <c r="M50" s="32"/>
      <c r="N50" s="77"/>
    </row>
    <row r="51" spans="1:14" x14ac:dyDescent="0.35">
      <c r="A51" s="35" t="s">
        <v>185</v>
      </c>
      <c r="B51" s="35" t="s">
        <v>778</v>
      </c>
      <c r="C51" s="35" t="s">
        <v>97</v>
      </c>
      <c r="D51" s="35" t="s">
        <v>539</v>
      </c>
      <c r="E51" s="32" t="s">
        <v>751</v>
      </c>
      <c r="F51" s="35"/>
      <c r="G51" s="32" t="s">
        <v>752</v>
      </c>
      <c r="H51" s="32" t="s">
        <v>752</v>
      </c>
      <c r="I51" s="32"/>
      <c r="J51" s="32"/>
      <c r="K51" s="32"/>
      <c r="L51" s="32"/>
      <c r="M51" s="32"/>
      <c r="N51" s="77"/>
    </row>
    <row r="52" spans="1:14" x14ac:dyDescent="0.35">
      <c r="A52" s="35" t="s">
        <v>189</v>
      </c>
      <c r="B52" s="35" t="s">
        <v>514</v>
      </c>
      <c r="C52" s="35" t="s">
        <v>111</v>
      </c>
      <c r="D52" s="35" t="s">
        <v>549</v>
      </c>
      <c r="E52" s="32" t="s">
        <v>523</v>
      </c>
      <c r="F52" s="35" t="s">
        <v>746</v>
      </c>
      <c r="G52" s="32"/>
      <c r="H52" s="32"/>
      <c r="I52" s="32"/>
      <c r="J52" s="32"/>
      <c r="K52" s="32"/>
      <c r="L52" s="32"/>
      <c r="M52" s="32"/>
      <c r="N52" s="77"/>
    </row>
    <row r="53" spans="1:14" x14ac:dyDescent="0.35">
      <c r="A53" s="35" t="s">
        <v>191</v>
      </c>
      <c r="B53" s="35" t="s">
        <v>112</v>
      </c>
      <c r="C53" s="35" t="s">
        <v>111</v>
      </c>
      <c r="D53" s="35" t="s">
        <v>435</v>
      </c>
      <c r="E53" s="32"/>
      <c r="F53" s="35"/>
      <c r="G53" s="32"/>
      <c r="H53" s="32"/>
      <c r="I53" s="32"/>
      <c r="J53" s="32"/>
      <c r="K53" s="32"/>
      <c r="L53" s="32"/>
      <c r="M53" s="32"/>
      <c r="N53" s="77"/>
    </row>
    <row r="54" spans="1:14" x14ac:dyDescent="0.35">
      <c r="A54" s="35" t="s">
        <v>195</v>
      </c>
      <c r="B54" s="35" t="s">
        <v>507</v>
      </c>
      <c r="C54" s="35" t="s">
        <v>92</v>
      </c>
      <c r="D54" s="35" t="s">
        <v>436</v>
      </c>
      <c r="E54" s="32" t="s">
        <v>523</v>
      </c>
      <c r="F54" s="35" t="s">
        <v>745</v>
      </c>
      <c r="G54" s="32"/>
      <c r="H54" s="32"/>
      <c r="I54" s="32"/>
      <c r="J54" s="32"/>
      <c r="K54" s="32"/>
      <c r="L54" s="32"/>
      <c r="M54" s="32"/>
      <c r="N54" s="77"/>
    </row>
    <row r="55" spans="1:14" x14ac:dyDescent="0.35">
      <c r="A55" s="35" t="s">
        <v>196</v>
      </c>
      <c r="B55" s="35" t="s">
        <v>507</v>
      </c>
      <c r="C55" s="35" t="s">
        <v>164</v>
      </c>
      <c r="D55" s="35" t="s">
        <v>737</v>
      </c>
      <c r="E55" s="32" t="s">
        <v>523</v>
      </c>
      <c r="F55" s="35" t="s">
        <v>745</v>
      </c>
      <c r="G55" s="32"/>
      <c r="H55" s="32"/>
      <c r="I55" s="32"/>
      <c r="J55" s="32"/>
      <c r="K55" s="32"/>
      <c r="L55" s="32"/>
      <c r="M55" s="32"/>
      <c r="N55" s="77"/>
    </row>
    <row r="56" spans="1:14" x14ac:dyDescent="0.35">
      <c r="A56" s="35" t="s">
        <v>198</v>
      </c>
      <c r="B56" s="35" t="s">
        <v>514</v>
      </c>
      <c r="C56" s="35" t="s">
        <v>111</v>
      </c>
      <c r="D56" s="35" t="s">
        <v>530</v>
      </c>
      <c r="E56" s="32" t="s">
        <v>523</v>
      </c>
      <c r="F56" s="35" t="s">
        <v>745</v>
      </c>
      <c r="G56" s="32"/>
      <c r="H56" s="32"/>
      <c r="I56" s="32"/>
      <c r="J56" s="32"/>
      <c r="K56" s="32"/>
      <c r="L56" s="32"/>
      <c r="M56" s="32"/>
      <c r="N56" s="77"/>
    </row>
    <row r="57" spans="1:14" x14ac:dyDescent="0.35">
      <c r="A57" s="35" t="s">
        <v>203</v>
      </c>
      <c r="B57" s="35" t="s">
        <v>514</v>
      </c>
      <c r="C57" s="35" t="s">
        <v>111</v>
      </c>
      <c r="D57" s="35" t="s">
        <v>111</v>
      </c>
      <c r="E57" s="32" t="s">
        <v>751</v>
      </c>
      <c r="F57" s="35" t="s">
        <v>746</v>
      </c>
      <c r="G57" s="32" t="s">
        <v>752</v>
      </c>
      <c r="H57" s="32" t="s">
        <v>752</v>
      </c>
      <c r="I57" s="32"/>
      <c r="J57" s="32"/>
      <c r="K57" s="32"/>
      <c r="L57" s="32"/>
      <c r="M57" s="32"/>
      <c r="N57" s="77" t="s">
        <v>752</v>
      </c>
    </row>
    <row r="58" spans="1:14" x14ac:dyDescent="0.35">
      <c r="A58" s="35" t="s">
        <v>206</v>
      </c>
      <c r="B58" s="35" t="s">
        <v>507</v>
      </c>
      <c r="C58" s="35" t="s">
        <v>92</v>
      </c>
      <c r="D58" s="35" t="s">
        <v>532</v>
      </c>
      <c r="E58" s="32" t="s">
        <v>751</v>
      </c>
      <c r="F58" s="35" t="s">
        <v>746</v>
      </c>
      <c r="G58" s="32"/>
      <c r="H58" s="32" t="s">
        <v>752</v>
      </c>
      <c r="I58" s="32" t="s">
        <v>752</v>
      </c>
      <c r="J58" s="32"/>
      <c r="K58" s="32"/>
      <c r="L58" s="32"/>
      <c r="M58" s="32"/>
      <c r="N58" s="77"/>
    </row>
    <row r="59" spans="1:14" x14ac:dyDescent="0.35">
      <c r="A59" s="35" t="s">
        <v>209</v>
      </c>
      <c r="B59" s="35" t="s">
        <v>505</v>
      </c>
      <c r="C59" s="35" t="s">
        <v>105</v>
      </c>
      <c r="D59" s="35" t="s">
        <v>440</v>
      </c>
      <c r="E59" s="32" t="s">
        <v>523</v>
      </c>
      <c r="F59" s="35" t="s">
        <v>749</v>
      </c>
      <c r="G59" s="32"/>
      <c r="H59" s="32" t="s">
        <v>752</v>
      </c>
      <c r="I59" s="32" t="s">
        <v>752</v>
      </c>
      <c r="J59" s="32"/>
      <c r="K59" s="32"/>
      <c r="L59" s="32"/>
      <c r="M59" s="32"/>
      <c r="N59" s="77"/>
    </row>
    <row r="60" spans="1:14" x14ac:dyDescent="0.35">
      <c r="A60" s="35" t="s">
        <v>5696</v>
      </c>
      <c r="B60" s="35" t="s">
        <v>514</v>
      </c>
      <c r="C60" s="35" t="s">
        <v>111</v>
      </c>
      <c r="D60" s="35" t="s">
        <v>533</v>
      </c>
      <c r="E60" s="32" t="s">
        <v>751</v>
      </c>
      <c r="F60" s="35" t="s">
        <v>769</v>
      </c>
      <c r="G60" s="32"/>
      <c r="H60" s="32" t="s">
        <v>752</v>
      </c>
      <c r="I60" s="32"/>
      <c r="J60" s="32"/>
      <c r="K60" s="32" t="s">
        <v>752</v>
      </c>
      <c r="L60" s="32"/>
      <c r="M60" s="32"/>
      <c r="N60" s="77"/>
    </row>
    <row r="61" spans="1:14" x14ac:dyDescent="0.35">
      <c r="A61" s="35" t="s">
        <v>210</v>
      </c>
      <c r="B61" s="35" t="s">
        <v>514</v>
      </c>
      <c r="C61" s="35" t="s">
        <v>111</v>
      </c>
      <c r="D61" s="35" t="s">
        <v>758</v>
      </c>
      <c r="E61" s="32" t="s">
        <v>523</v>
      </c>
      <c r="F61" s="35" t="s">
        <v>760</v>
      </c>
      <c r="G61" s="32" t="s">
        <v>752</v>
      </c>
      <c r="H61" s="32" t="s">
        <v>752</v>
      </c>
      <c r="I61" s="32"/>
      <c r="J61" s="32"/>
      <c r="K61" s="32"/>
      <c r="L61" s="32"/>
      <c r="M61" s="32"/>
      <c r="N61" s="77" t="s">
        <v>752</v>
      </c>
    </row>
    <row r="62" spans="1:14" x14ac:dyDescent="0.35">
      <c r="A62" s="35" t="s">
        <v>212</v>
      </c>
      <c r="B62" s="35" t="s">
        <v>778</v>
      </c>
      <c r="C62" s="35" t="s">
        <v>83</v>
      </c>
      <c r="D62" s="35" t="s">
        <v>534</v>
      </c>
      <c r="E62" s="32" t="s">
        <v>751</v>
      </c>
      <c r="F62" s="35" t="s">
        <v>756</v>
      </c>
      <c r="G62" s="32"/>
      <c r="H62" s="32" t="s">
        <v>752</v>
      </c>
      <c r="I62" s="32" t="s">
        <v>752</v>
      </c>
      <c r="J62" s="32"/>
      <c r="K62" s="32"/>
      <c r="L62" s="32"/>
      <c r="M62" s="32"/>
      <c r="N62" s="77"/>
    </row>
    <row r="63" spans="1:14" x14ac:dyDescent="0.35">
      <c r="A63" s="35" t="s">
        <v>215</v>
      </c>
      <c r="B63" s="35" t="s">
        <v>778</v>
      </c>
      <c r="C63" s="35" t="s">
        <v>83</v>
      </c>
      <c r="D63" s="35" t="s">
        <v>83</v>
      </c>
      <c r="E63" s="32" t="s">
        <v>751</v>
      </c>
      <c r="F63" s="35"/>
      <c r="G63" s="32" t="s">
        <v>752</v>
      </c>
      <c r="H63" s="32" t="s">
        <v>752</v>
      </c>
      <c r="I63" s="32" t="s">
        <v>752</v>
      </c>
      <c r="J63" s="32"/>
      <c r="K63" s="32"/>
      <c r="L63" s="32"/>
      <c r="M63" s="32"/>
      <c r="N63" s="77" t="s">
        <v>752</v>
      </c>
    </row>
    <row r="64" spans="1:14" x14ac:dyDescent="0.35">
      <c r="A64" s="35" t="s">
        <v>218</v>
      </c>
      <c r="B64" s="35" t="s">
        <v>507</v>
      </c>
      <c r="C64" s="35" t="s">
        <v>143</v>
      </c>
      <c r="D64" s="35" t="s">
        <v>444</v>
      </c>
      <c r="E64" s="32" t="s">
        <v>523</v>
      </c>
      <c r="F64" s="35" t="s">
        <v>746</v>
      </c>
      <c r="G64" s="32"/>
      <c r="H64" s="32" t="s">
        <v>752</v>
      </c>
      <c r="I64" s="32" t="s">
        <v>752</v>
      </c>
      <c r="J64" s="32"/>
      <c r="K64" s="32"/>
      <c r="L64" s="32"/>
      <c r="M64" s="32"/>
      <c r="N64" s="77"/>
    </row>
    <row r="65" spans="1:14" x14ac:dyDescent="0.35">
      <c r="A65" s="35" t="s">
        <v>220</v>
      </c>
      <c r="B65" s="35" t="s">
        <v>514</v>
      </c>
      <c r="C65" s="35" t="s">
        <v>221</v>
      </c>
      <c r="D65" s="35" t="s">
        <v>772</v>
      </c>
      <c r="E65" s="32" t="s">
        <v>751</v>
      </c>
      <c r="F65" s="35"/>
      <c r="G65" s="32"/>
      <c r="H65" s="32" t="s">
        <v>752</v>
      </c>
      <c r="I65" s="32" t="s">
        <v>752</v>
      </c>
      <c r="J65" s="32"/>
      <c r="K65" s="32"/>
      <c r="L65" s="32"/>
      <c r="M65" s="32"/>
      <c r="N65" s="77"/>
    </row>
    <row r="66" spans="1:14" x14ac:dyDescent="0.35">
      <c r="A66" s="35" t="s">
        <v>225</v>
      </c>
      <c r="B66" s="35" t="s">
        <v>778</v>
      </c>
      <c r="C66" s="35" t="s">
        <v>83</v>
      </c>
      <c r="D66" s="35" t="s">
        <v>536</v>
      </c>
      <c r="E66" s="32" t="s">
        <v>523</v>
      </c>
      <c r="F66" s="35" t="s">
        <v>782</v>
      </c>
      <c r="G66" s="32"/>
      <c r="H66" s="32" t="s">
        <v>752</v>
      </c>
      <c r="I66" s="32"/>
      <c r="J66" s="32"/>
      <c r="K66" s="32"/>
      <c r="L66" s="32"/>
      <c r="M66" s="32"/>
      <c r="N66" s="77"/>
    </row>
    <row r="67" spans="1:14" x14ac:dyDescent="0.35">
      <c r="A67" s="35" t="s">
        <v>227</v>
      </c>
      <c r="B67" s="35" t="s">
        <v>507</v>
      </c>
      <c r="C67" s="35" t="s">
        <v>92</v>
      </c>
      <c r="D67" s="35" t="s">
        <v>92</v>
      </c>
      <c r="E67" s="32" t="s">
        <v>523</v>
      </c>
      <c r="F67" s="35" t="s">
        <v>791</v>
      </c>
      <c r="G67" s="32" t="s">
        <v>752</v>
      </c>
      <c r="H67" s="32" t="s">
        <v>752</v>
      </c>
      <c r="I67" s="32" t="s">
        <v>752</v>
      </c>
      <c r="J67" s="32"/>
      <c r="K67" s="32"/>
      <c r="L67" s="32"/>
      <c r="M67" s="32"/>
      <c r="N67" s="77" t="s">
        <v>752</v>
      </c>
    </row>
    <row r="68" spans="1:14" x14ac:dyDescent="0.35">
      <c r="A68" s="35" t="s">
        <v>230</v>
      </c>
      <c r="B68" s="35" t="s">
        <v>778</v>
      </c>
      <c r="C68" s="35" t="s">
        <v>232</v>
      </c>
      <c r="D68" s="35" t="s">
        <v>232</v>
      </c>
      <c r="E68" s="32" t="s">
        <v>751</v>
      </c>
      <c r="F68" s="35" t="s">
        <v>756</v>
      </c>
      <c r="G68" s="32" t="s">
        <v>752</v>
      </c>
      <c r="H68" s="32" t="s">
        <v>752</v>
      </c>
      <c r="I68" s="32" t="s">
        <v>752</v>
      </c>
      <c r="J68" s="32"/>
      <c r="K68" s="32"/>
      <c r="L68" s="32"/>
      <c r="M68" s="32"/>
      <c r="N68" s="77"/>
    </row>
    <row r="69" spans="1:14" x14ac:dyDescent="0.35">
      <c r="A69" s="35" t="s">
        <v>234</v>
      </c>
      <c r="B69" s="35" t="s">
        <v>505</v>
      </c>
      <c r="C69" s="35" t="s">
        <v>124</v>
      </c>
      <c r="D69" s="35" t="s">
        <v>124</v>
      </c>
      <c r="E69" s="32" t="s">
        <v>751</v>
      </c>
      <c r="F69" s="35"/>
      <c r="G69" s="32"/>
      <c r="H69" s="32" t="s">
        <v>752</v>
      </c>
      <c r="I69" s="32" t="s">
        <v>752</v>
      </c>
      <c r="J69" s="32"/>
      <c r="K69" s="32"/>
      <c r="L69" s="32"/>
      <c r="M69" s="32"/>
      <c r="N69" s="77"/>
    </row>
    <row r="70" spans="1:14" x14ac:dyDescent="0.35">
      <c r="A70" s="35" t="s">
        <v>237</v>
      </c>
      <c r="B70" s="35" t="s">
        <v>778</v>
      </c>
      <c r="C70" s="35" t="s">
        <v>83</v>
      </c>
      <c r="D70" s="35" t="s">
        <v>551</v>
      </c>
      <c r="E70" s="32" t="s">
        <v>751</v>
      </c>
      <c r="F70" s="35" t="s">
        <v>745</v>
      </c>
      <c r="G70" s="32"/>
      <c r="H70" s="32" t="s">
        <v>752</v>
      </c>
      <c r="I70" s="32" t="s">
        <v>752</v>
      </c>
      <c r="J70" s="32"/>
      <c r="K70" s="32"/>
      <c r="L70" s="32"/>
      <c r="M70" s="32"/>
      <c r="N70" s="77"/>
    </row>
    <row r="71" spans="1:14" x14ac:dyDescent="0.35">
      <c r="A71" s="35" t="s">
        <v>240</v>
      </c>
      <c r="B71" s="35" t="s">
        <v>514</v>
      </c>
      <c r="C71" s="35" t="s">
        <v>221</v>
      </c>
      <c r="D71" s="35" t="s">
        <v>531</v>
      </c>
      <c r="E71" s="32" t="s">
        <v>751</v>
      </c>
      <c r="F71" s="35" t="s">
        <v>756</v>
      </c>
      <c r="G71" s="32"/>
      <c r="H71" s="32" t="s">
        <v>752</v>
      </c>
      <c r="I71" s="32" t="s">
        <v>752</v>
      </c>
      <c r="J71" s="32"/>
      <c r="K71" s="32"/>
      <c r="L71" s="32"/>
      <c r="M71" s="32"/>
      <c r="N71" s="77"/>
    </row>
    <row r="72" spans="1:14" x14ac:dyDescent="0.35">
      <c r="A72" s="35" t="s">
        <v>245</v>
      </c>
      <c r="B72" s="35" t="s">
        <v>514</v>
      </c>
      <c r="C72" s="35" t="s">
        <v>221</v>
      </c>
      <c r="D72" s="35" t="s">
        <v>515</v>
      </c>
      <c r="E72" s="32" t="s">
        <v>751</v>
      </c>
      <c r="F72" s="35" t="s">
        <v>756</v>
      </c>
      <c r="G72" s="32"/>
      <c r="H72" s="32" t="s">
        <v>752</v>
      </c>
      <c r="I72" s="32" t="s">
        <v>752</v>
      </c>
      <c r="J72" s="32"/>
      <c r="K72" s="32"/>
      <c r="L72" s="32"/>
      <c r="M72" s="32"/>
      <c r="N72" s="77"/>
    </row>
    <row r="73" spans="1:14" x14ac:dyDescent="0.35">
      <c r="A73" s="35" t="s">
        <v>250</v>
      </c>
      <c r="B73" s="35" t="s">
        <v>514</v>
      </c>
      <c r="C73" s="35" t="s">
        <v>252</v>
      </c>
      <c r="D73" s="35" t="s">
        <v>538</v>
      </c>
      <c r="E73" s="32" t="s">
        <v>751</v>
      </c>
      <c r="F73" s="35" t="s">
        <v>761</v>
      </c>
      <c r="G73" s="32"/>
      <c r="H73" s="32"/>
      <c r="I73" s="32"/>
      <c r="J73" s="32" t="s">
        <v>752</v>
      </c>
      <c r="K73" s="32"/>
      <c r="L73" s="32"/>
      <c r="M73" s="32"/>
      <c r="N73" s="77" t="s">
        <v>752</v>
      </c>
    </row>
    <row r="74" spans="1:14" x14ac:dyDescent="0.35">
      <c r="A74" s="35" t="s">
        <v>254</v>
      </c>
      <c r="B74" s="35" t="s">
        <v>514</v>
      </c>
      <c r="C74" s="35" t="s">
        <v>252</v>
      </c>
      <c r="D74" s="35" t="s">
        <v>519</v>
      </c>
      <c r="E74" s="32" t="s">
        <v>751</v>
      </c>
      <c r="F74" s="35" t="s">
        <v>766</v>
      </c>
      <c r="G74" s="32" t="s">
        <v>752</v>
      </c>
      <c r="H74" s="32" t="s">
        <v>752</v>
      </c>
      <c r="I74" s="32"/>
      <c r="J74" s="32" t="s">
        <v>752</v>
      </c>
      <c r="K74" s="32" t="s">
        <v>752</v>
      </c>
      <c r="L74" s="32"/>
      <c r="M74" s="32"/>
      <c r="N74" s="77" t="s">
        <v>752</v>
      </c>
    </row>
    <row r="75" spans="1:14" x14ac:dyDescent="0.35">
      <c r="A75" s="35" t="s">
        <v>257</v>
      </c>
      <c r="B75" s="35" t="s">
        <v>514</v>
      </c>
      <c r="C75" s="35" t="s">
        <v>221</v>
      </c>
      <c r="D75" s="35" t="s">
        <v>221</v>
      </c>
      <c r="E75" s="32" t="s">
        <v>751</v>
      </c>
      <c r="F75" s="35"/>
      <c r="G75" s="32" t="s">
        <v>752</v>
      </c>
      <c r="H75" s="32" t="s">
        <v>752</v>
      </c>
      <c r="I75" s="32" t="s">
        <v>752</v>
      </c>
      <c r="J75" s="32"/>
      <c r="K75" s="32" t="s">
        <v>752</v>
      </c>
      <c r="L75" s="32"/>
      <c r="M75" s="32"/>
      <c r="N75" s="77" t="s">
        <v>752</v>
      </c>
    </row>
    <row r="76" spans="1:14" x14ac:dyDescent="0.35">
      <c r="A76" s="35" t="s">
        <v>260</v>
      </c>
      <c r="B76" s="35" t="s">
        <v>514</v>
      </c>
      <c r="C76" s="35" t="s">
        <v>252</v>
      </c>
      <c r="D76" s="35" t="s">
        <v>252</v>
      </c>
      <c r="E76" s="32" t="s">
        <v>751</v>
      </c>
      <c r="F76" s="35" t="s">
        <v>771</v>
      </c>
      <c r="G76" s="32" t="s">
        <v>752</v>
      </c>
      <c r="H76" s="32"/>
      <c r="I76" s="32"/>
      <c r="J76" s="32" t="s">
        <v>752</v>
      </c>
      <c r="K76" s="32"/>
      <c r="L76" s="32"/>
      <c r="M76" s="32"/>
      <c r="N76" s="77" t="s">
        <v>752</v>
      </c>
    </row>
    <row r="77" spans="1:14" x14ac:dyDescent="0.35">
      <c r="A77" s="35" t="s">
        <v>263</v>
      </c>
      <c r="B77" s="35" t="s">
        <v>514</v>
      </c>
      <c r="C77" s="35" t="s">
        <v>111</v>
      </c>
      <c r="D77" s="35" t="s">
        <v>264</v>
      </c>
      <c r="E77" s="32"/>
      <c r="F77" s="35"/>
      <c r="G77" s="32"/>
      <c r="H77" s="32" t="s">
        <v>752</v>
      </c>
      <c r="I77" s="32"/>
      <c r="J77" s="32" t="s">
        <v>752</v>
      </c>
      <c r="K77" s="32" t="s">
        <v>752</v>
      </c>
      <c r="L77" s="32"/>
      <c r="M77" s="32"/>
      <c r="N77" s="77"/>
    </row>
    <row r="78" spans="1:14" x14ac:dyDescent="0.35">
      <c r="A78" s="35" t="s">
        <v>266</v>
      </c>
      <c r="B78" s="35" t="s">
        <v>505</v>
      </c>
      <c r="C78" s="35" t="s">
        <v>124</v>
      </c>
      <c r="D78" s="35" t="s">
        <v>739</v>
      </c>
      <c r="E78" s="32" t="s">
        <v>523</v>
      </c>
      <c r="F78" s="35"/>
      <c r="G78" s="32"/>
      <c r="H78" s="32" t="s">
        <v>752</v>
      </c>
      <c r="I78" s="32"/>
      <c r="J78" s="32"/>
      <c r="K78" s="32"/>
      <c r="L78" s="32"/>
      <c r="M78" s="32"/>
      <c r="N78" s="77"/>
    </row>
    <row r="79" spans="1:14" x14ac:dyDescent="0.35">
      <c r="A79" s="35" t="s">
        <v>268</v>
      </c>
      <c r="B79" s="35" t="s">
        <v>514</v>
      </c>
      <c r="C79" s="35" t="s">
        <v>252</v>
      </c>
      <c r="D79" s="35" t="s">
        <v>535</v>
      </c>
      <c r="E79" s="32" t="s">
        <v>751</v>
      </c>
      <c r="F79" s="35" t="s">
        <v>773</v>
      </c>
      <c r="G79" s="32" t="s">
        <v>752</v>
      </c>
      <c r="H79" s="32" t="s">
        <v>752</v>
      </c>
      <c r="I79" s="32"/>
      <c r="J79" s="32" t="s">
        <v>752</v>
      </c>
      <c r="K79" s="32"/>
      <c r="L79" s="32"/>
      <c r="M79" s="32"/>
      <c r="N79" s="77" t="s">
        <v>752</v>
      </c>
    </row>
    <row r="80" spans="1:14" x14ac:dyDescent="0.35">
      <c r="A80" s="35" t="s">
        <v>273</v>
      </c>
      <c r="B80" s="35" t="s">
        <v>514</v>
      </c>
      <c r="C80" s="35" t="s">
        <v>221</v>
      </c>
      <c r="D80" s="35" t="s">
        <v>541</v>
      </c>
      <c r="E80" s="32" t="s">
        <v>523</v>
      </c>
      <c r="F80" s="35" t="s">
        <v>746</v>
      </c>
      <c r="G80" s="32"/>
      <c r="H80" s="32" t="s">
        <v>752</v>
      </c>
      <c r="I80" s="32" t="s">
        <v>752</v>
      </c>
      <c r="J80" s="32"/>
      <c r="K80" s="32"/>
      <c r="L80" s="32"/>
      <c r="M80" s="32"/>
      <c r="N80" s="77"/>
    </row>
    <row r="81" spans="1:14" x14ac:dyDescent="0.35">
      <c r="A81" s="35" t="s">
        <v>277</v>
      </c>
      <c r="B81" s="35" t="s">
        <v>514</v>
      </c>
      <c r="C81" s="35" t="s">
        <v>252</v>
      </c>
      <c r="D81" s="35" t="s">
        <v>528</v>
      </c>
      <c r="E81" s="32" t="s">
        <v>751</v>
      </c>
      <c r="F81" s="35" t="s">
        <v>761</v>
      </c>
      <c r="G81" s="32" t="s">
        <v>752</v>
      </c>
      <c r="H81" s="32"/>
      <c r="I81" s="32"/>
      <c r="J81" s="32" t="s">
        <v>752</v>
      </c>
      <c r="K81" s="32"/>
      <c r="L81" s="32"/>
      <c r="M81" s="32"/>
      <c r="N81" s="77"/>
    </row>
    <row r="82" spans="1:14" x14ac:dyDescent="0.35">
      <c r="A82" s="35" t="s">
        <v>280</v>
      </c>
      <c r="B82" s="35" t="s">
        <v>514</v>
      </c>
      <c r="C82" s="35" t="s">
        <v>111</v>
      </c>
      <c r="D82" s="35" t="s">
        <v>740</v>
      </c>
      <c r="E82" s="32" t="s">
        <v>523</v>
      </c>
      <c r="F82" s="35" t="s">
        <v>764</v>
      </c>
      <c r="G82" s="32" t="s">
        <v>752</v>
      </c>
      <c r="H82" s="32" t="s">
        <v>752</v>
      </c>
      <c r="I82" s="32"/>
      <c r="J82" s="32" t="s">
        <v>752</v>
      </c>
      <c r="K82" s="32"/>
      <c r="L82" s="32"/>
      <c r="M82" s="32"/>
      <c r="N82" s="77" t="s">
        <v>752</v>
      </c>
    </row>
    <row r="83" spans="1:14" x14ac:dyDescent="0.35">
      <c r="A83" s="35" t="s">
        <v>283</v>
      </c>
      <c r="B83" s="35" t="s">
        <v>507</v>
      </c>
      <c r="C83" s="35" t="s">
        <v>164</v>
      </c>
      <c r="D83" s="35" t="s">
        <v>547</v>
      </c>
      <c r="E83" s="32" t="s">
        <v>523</v>
      </c>
      <c r="F83" s="35" t="s">
        <v>795</v>
      </c>
      <c r="G83" s="32" t="s">
        <v>752</v>
      </c>
      <c r="H83" s="32" t="s">
        <v>752</v>
      </c>
      <c r="I83" s="32"/>
      <c r="J83" s="32"/>
      <c r="K83" s="32"/>
      <c r="L83" s="32"/>
      <c r="M83" s="32"/>
      <c r="N83" s="77"/>
    </row>
    <row r="84" spans="1:14" x14ac:dyDescent="0.35">
      <c r="A84" s="36" t="s">
        <v>707</v>
      </c>
      <c r="B84" s="35" t="s">
        <v>507</v>
      </c>
      <c r="C84" s="35" t="s">
        <v>143</v>
      </c>
      <c r="D84" s="35" t="s">
        <v>738</v>
      </c>
      <c r="E84" s="32" t="s">
        <v>523</v>
      </c>
      <c r="F84" s="35" t="s">
        <v>789</v>
      </c>
      <c r="G84" s="32"/>
      <c r="H84" s="32" t="s">
        <v>752</v>
      </c>
      <c r="I84" s="32" t="s">
        <v>752</v>
      </c>
      <c r="J84" s="32"/>
      <c r="K84" s="32"/>
      <c r="L84" s="32"/>
      <c r="M84" s="32"/>
      <c r="N84" s="77"/>
    </row>
    <row r="85" spans="1:14" x14ac:dyDescent="0.35">
      <c r="A85" s="35" t="s">
        <v>286</v>
      </c>
      <c r="B85" s="35" t="s">
        <v>505</v>
      </c>
      <c r="C85" s="35" t="s">
        <v>124</v>
      </c>
      <c r="D85" s="35" t="s">
        <v>463</v>
      </c>
      <c r="E85" s="32" t="s">
        <v>751</v>
      </c>
      <c r="F85" s="35"/>
      <c r="G85" s="32"/>
      <c r="H85" s="32" t="s">
        <v>752</v>
      </c>
      <c r="I85" s="32" t="s">
        <v>752</v>
      </c>
      <c r="J85" s="32"/>
      <c r="K85" s="32"/>
      <c r="L85" s="32"/>
      <c r="M85" s="32"/>
      <c r="N85" s="77"/>
    </row>
    <row r="86" spans="1:14" x14ac:dyDescent="0.35">
      <c r="A86" s="35" t="s">
        <v>288</v>
      </c>
      <c r="B86" s="35" t="s">
        <v>505</v>
      </c>
      <c r="C86" s="35" t="s">
        <v>105</v>
      </c>
      <c r="D86" s="35" t="s">
        <v>464</v>
      </c>
      <c r="E86" s="32" t="s">
        <v>523</v>
      </c>
      <c r="F86" s="35" t="s">
        <v>744</v>
      </c>
      <c r="G86" s="32" t="s">
        <v>752</v>
      </c>
      <c r="H86" s="32" t="s">
        <v>752</v>
      </c>
      <c r="I86" s="32"/>
      <c r="J86" s="32"/>
      <c r="K86" s="32"/>
      <c r="L86" s="32"/>
      <c r="M86" s="32"/>
      <c r="N86" s="77"/>
    </row>
    <row r="87" spans="1:14" x14ac:dyDescent="0.35">
      <c r="A87" s="35" t="s">
        <v>290</v>
      </c>
      <c r="B87" s="35" t="s">
        <v>505</v>
      </c>
      <c r="C87" s="35" t="s">
        <v>105</v>
      </c>
      <c r="D87" s="35" t="s">
        <v>542</v>
      </c>
      <c r="E87" s="32" t="s">
        <v>751</v>
      </c>
      <c r="F87" s="35" t="s">
        <v>756</v>
      </c>
      <c r="G87" s="32" t="s">
        <v>752</v>
      </c>
      <c r="H87" s="32" t="s">
        <v>752</v>
      </c>
      <c r="I87" s="32"/>
      <c r="J87" s="32"/>
      <c r="K87" s="32"/>
      <c r="L87" s="32"/>
      <c r="M87" s="32"/>
      <c r="N87" s="77"/>
    </row>
    <row r="88" spans="1:14" x14ac:dyDescent="0.35">
      <c r="A88" s="35" t="s">
        <v>293</v>
      </c>
      <c r="B88" s="35" t="s">
        <v>505</v>
      </c>
      <c r="C88" s="35" t="s">
        <v>46</v>
      </c>
      <c r="D88" s="35" t="s">
        <v>543</v>
      </c>
      <c r="E88" s="32" t="s">
        <v>523</v>
      </c>
      <c r="F88" s="35" t="s">
        <v>746</v>
      </c>
      <c r="G88" s="32" t="s">
        <v>752</v>
      </c>
      <c r="H88" s="32" t="s">
        <v>752</v>
      </c>
      <c r="I88" s="32" t="s">
        <v>752</v>
      </c>
      <c r="J88" s="32" t="s">
        <v>752</v>
      </c>
      <c r="K88" s="32"/>
      <c r="L88" s="32"/>
      <c r="M88" s="32"/>
      <c r="N88" s="77"/>
    </row>
    <row r="89" spans="1:14" x14ac:dyDescent="0.35">
      <c r="A89" t="s">
        <v>317</v>
      </c>
      <c r="B89" s="35" t="s">
        <v>87</v>
      </c>
      <c r="C89" s="35" t="s">
        <v>814</v>
      </c>
      <c r="D89" s="35" t="s">
        <v>814</v>
      </c>
      <c r="E89" s="32" t="s">
        <v>723</v>
      </c>
      <c r="F89" t="s">
        <v>721</v>
      </c>
      <c r="G89" s="4" t="s">
        <v>752</v>
      </c>
      <c r="H89" s="5" t="s">
        <v>752</v>
      </c>
      <c r="I89" s="4"/>
      <c r="J89" s="4"/>
      <c r="K89" s="4"/>
      <c r="L89" s="32" t="s">
        <v>752</v>
      </c>
      <c r="M89" s="32"/>
      <c r="N89" s="77"/>
    </row>
    <row r="90" spans="1:14" x14ac:dyDescent="0.35">
      <c r="A90" t="s">
        <v>5686</v>
      </c>
      <c r="B90" s="35" t="s">
        <v>87</v>
      </c>
      <c r="C90" s="35" t="s">
        <v>814</v>
      </c>
      <c r="D90" s="35" t="s">
        <v>815</v>
      </c>
      <c r="E90" s="32" t="s">
        <v>723</v>
      </c>
      <c r="F90" t="s">
        <v>721</v>
      </c>
      <c r="G90" s="4" t="s">
        <v>752</v>
      </c>
      <c r="H90" s="5" t="s">
        <v>752</v>
      </c>
      <c r="I90" s="4"/>
      <c r="J90" s="4"/>
      <c r="K90" s="4"/>
      <c r="L90" s="32" t="s">
        <v>752</v>
      </c>
      <c r="M90" s="32"/>
      <c r="N90" s="77"/>
    </row>
    <row r="91" spans="1:14" x14ac:dyDescent="0.35">
      <c r="A91" s="35" t="s">
        <v>330</v>
      </c>
      <c r="B91" s="35" t="s">
        <v>87</v>
      </c>
      <c r="C91" s="35" t="s">
        <v>478</v>
      </c>
      <c r="D91" s="35" t="s">
        <v>478</v>
      </c>
      <c r="E91" s="32" t="s">
        <v>723</v>
      </c>
      <c r="F91" t="s">
        <v>721</v>
      </c>
      <c r="G91" s="4" t="s">
        <v>752</v>
      </c>
      <c r="H91" s="5" t="s">
        <v>752</v>
      </c>
      <c r="I91" s="4"/>
      <c r="J91" s="4"/>
      <c r="K91" s="4"/>
      <c r="L91" s="32" t="s">
        <v>752</v>
      </c>
      <c r="M91" s="32"/>
      <c r="N91" s="77"/>
    </row>
    <row r="92" spans="1:14" x14ac:dyDescent="0.35">
      <c r="A92" s="35" t="s">
        <v>331</v>
      </c>
      <c r="B92" s="35" t="s">
        <v>87</v>
      </c>
      <c r="C92" s="35" t="s">
        <v>811</v>
      </c>
      <c r="D92" s="35" t="s">
        <v>403</v>
      </c>
      <c r="E92" s="32" t="s">
        <v>723</v>
      </c>
      <c r="F92" t="s">
        <v>721</v>
      </c>
      <c r="G92" s="4" t="s">
        <v>752</v>
      </c>
      <c r="H92" s="5" t="s">
        <v>752</v>
      </c>
      <c r="I92" s="4"/>
      <c r="J92" s="4"/>
      <c r="K92" s="4"/>
      <c r="L92" s="32" t="s">
        <v>752</v>
      </c>
      <c r="M92" s="32" t="s">
        <v>752</v>
      </c>
      <c r="N92" s="77"/>
    </row>
    <row r="93" spans="1:14" x14ac:dyDescent="0.35">
      <c r="A93" s="35" t="s">
        <v>812</v>
      </c>
      <c r="B93" s="35" t="s">
        <v>87</v>
      </c>
      <c r="C93" s="35" t="s">
        <v>402</v>
      </c>
      <c r="D93" s="35" t="s">
        <v>813</v>
      </c>
      <c r="E93" s="32" t="s">
        <v>723</v>
      </c>
      <c r="F93" t="s">
        <v>721</v>
      </c>
      <c r="G93" s="4" t="s">
        <v>752</v>
      </c>
      <c r="H93" s="5" t="s">
        <v>752</v>
      </c>
      <c r="I93" s="4"/>
      <c r="J93" s="4"/>
      <c r="K93" s="4"/>
      <c r="L93" s="32" t="s">
        <v>752</v>
      </c>
      <c r="M93" s="32"/>
      <c r="N93" s="77"/>
    </row>
    <row r="94" spans="1:14" x14ac:dyDescent="0.35">
      <c r="A94" s="35" t="s">
        <v>334</v>
      </c>
      <c r="B94" s="35" t="s">
        <v>87</v>
      </c>
      <c r="C94" s="35" t="s">
        <v>817</v>
      </c>
      <c r="D94" s="35" t="s">
        <v>818</v>
      </c>
      <c r="E94" s="32" t="s">
        <v>723</v>
      </c>
      <c r="F94" t="s">
        <v>721</v>
      </c>
      <c r="G94" s="4" t="s">
        <v>752</v>
      </c>
      <c r="H94" s="5" t="s">
        <v>752</v>
      </c>
      <c r="I94" s="4"/>
      <c r="J94" s="4"/>
      <c r="K94" s="4"/>
      <c r="L94" s="32" t="s">
        <v>752</v>
      </c>
      <c r="M94" s="32"/>
      <c r="N94" s="77"/>
    </row>
    <row r="95" spans="1:14" x14ac:dyDescent="0.35">
      <c r="A95" s="35" t="s">
        <v>338</v>
      </c>
      <c r="B95" s="35" t="s">
        <v>87</v>
      </c>
      <c r="C95" s="35" t="s">
        <v>478</v>
      </c>
      <c r="D95" s="35" t="s">
        <v>820</v>
      </c>
      <c r="E95" s="32" t="s">
        <v>723</v>
      </c>
      <c r="F95" t="s">
        <v>721</v>
      </c>
      <c r="G95" s="4" t="s">
        <v>752</v>
      </c>
      <c r="H95" s="5" t="s">
        <v>752</v>
      </c>
      <c r="I95" s="4"/>
      <c r="J95" s="4"/>
      <c r="K95" s="4"/>
      <c r="L95" s="32" t="s">
        <v>752</v>
      </c>
      <c r="M95" s="32" t="s">
        <v>752</v>
      </c>
      <c r="N95" s="77"/>
    </row>
    <row r="96" spans="1:14" x14ac:dyDescent="0.35">
      <c r="A96" s="35" t="s">
        <v>340</v>
      </c>
      <c r="B96" s="35" t="s">
        <v>87</v>
      </c>
      <c r="C96" s="35" t="s">
        <v>808</v>
      </c>
      <c r="D96" s="35" t="s">
        <v>816</v>
      </c>
      <c r="E96" s="32" t="s">
        <v>723</v>
      </c>
      <c r="F96" t="s">
        <v>721</v>
      </c>
      <c r="G96" s="4" t="s">
        <v>752</v>
      </c>
      <c r="H96" s="5" t="s">
        <v>752</v>
      </c>
      <c r="I96" s="4"/>
      <c r="J96" s="4"/>
      <c r="K96" s="4"/>
      <c r="L96" s="32" t="s">
        <v>752</v>
      </c>
      <c r="M96" s="32"/>
      <c r="N96" s="77"/>
    </row>
    <row r="97" spans="1:14" x14ac:dyDescent="0.35">
      <c r="A97" s="35" t="s">
        <v>341</v>
      </c>
      <c r="B97" s="35" t="s">
        <v>87</v>
      </c>
      <c r="C97" s="35" t="s">
        <v>817</v>
      </c>
      <c r="D97" s="35" t="s">
        <v>817</v>
      </c>
      <c r="E97" s="32" t="s">
        <v>723</v>
      </c>
      <c r="F97" t="s">
        <v>721</v>
      </c>
      <c r="G97" s="4" t="s">
        <v>752</v>
      </c>
      <c r="H97" s="5" t="s">
        <v>752</v>
      </c>
      <c r="I97" s="4"/>
      <c r="J97" s="4"/>
      <c r="K97" s="4"/>
      <c r="L97" s="32" t="s">
        <v>752</v>
      </c>
      <c r="M97" s="32" t="s">
        <v>752</v>
      </c>
      <c r="N97" s="77"/>
    </row>
    <row r="98" spans="1:14" x14ac:dyDescent="0.35">
      <c r="A98" s="35" t="s">
        <v>343</v>
      </c>
      <c r="B98" s="35" t="s">
        <v>87</v>
      </c>
      <c r="C98" s="35" t="s">
        <v>808</v>
      </c>
      <c r="D98" s="35" t="s">
        <v>402</v>
      </c>
      <c r="E98" s="32" t="s">
        <v>723</v>
      </c>
      <c r="F98" t="s">
        <v>721</v>
      </c>
      <c r="G98" s="4" t="s">
        <v>752</v>
      </c>
      <c r="H98" s="5" t="s">
        <v>752</v>
      </c>
      <c r="I98" s="4"/>
      <c r="J98" s="4"/>
      <c r="K98" s="4"/>
      <c r="L98" s="32" t="s">
        <v>752</v>
      </c>
      <c r="M98" s="32"/>
      <c r="N98" s="77"/>
    </row>
    <row r="99" spans="1:14" x14ac:dyDescent="0.35">
      <c r="A99" s="35" t="s">
        <v>346</v>
      </c>
      <c r="B99" s="35" t="s">
        <v>87</v>
      </c>
      <c r="C99" s="35" t="s">
        <v>811</v>
      </c>
      <c r="D99" s="35" t="s">
        <v>811</v>
      </c>
      <c r="E99" s="32" t="s">
        <v>723</v>
      </c>
      <c r="F99" t="s">
        <v>721</v>
      </c>
      <c r="G99" s="4" t="s">
        <v>752</v>
      </c>
      <c r="H99" s="5" t="s">
        <v>752</v>
      </c>
      <c r="I99" s="4"/>
      <c r="J99" s="4"/>
      <c r="K99" s="4"/>
      <c r="L99" s="32" t="s">
        <v>752</v>
      </c>
      <c r="M99" s="32"/>
      <c r="N99" s="77"/>
    </row>
    <row r="100" spans="1:14" x14ac:dyDescent="0.35">
      <c r="A100" s="35" t="s">
        <v>349</v>
      </c>
      <c r="B100" s="35" t="s">
        <v>87</v>
      </c>
      <c r="C100" s="35" t="s">
        <v>402</v>
      </c>
      <c r="D100" s="35" t="s">
        <v>806</v>
      </c>
      <c r="E100" s="32" t="s">
        <v>723</v>
      </c>
      <c r="F100" t="s">
        <v>721</v>
      </c>
      <c r="G100" s="4" t="s">
        <v>752</v>
      </c>
      <c r="H100" s="5" t="s">
        <v>752</v>
      </c>
      <c r="I100" s="4"/>
      <c r="J100" s="4"/>
      <c r="K100" s="4"/>
      <c r="L100" s="32" t="s">
        <v>752</v>
      </c>
      <c r="M100" s="32"/>
      <c r="N100" s="77"/>
    </row>
    <row r="101" spans="1:14" x14ac:dyDescent="0.35">
      <c r="A101" s="35" t="s">
        <v>352</v>
      </c>
      <c r="B101" s="35" t="s">
        <v>87</v>
      </c>
      <c r="C101" s="35" t="s">
        <v>823</v>
      </c>
      <c r="D101" s="35" t="s">
        <v>484</v>
      </c>
      <c r="E101" s="32" t="s">
        <v>723</v>
      </c>
      <c r="F101" t="s">
        <v>721</v>
      </c>
      <c r="G101" s="4" t="s">
        <v>752</v>
      </c>
      <c r="H101" s="5" t="s">
        <v>752</v>
      </c>
      <c r="I101" s="4"/>
      <c r="J101" s="4"/>
      <c r="K101" s="4"/>
      <c r="L101" s="32" t="s">
        <v>752</v>
      </c>
      <c r="M101" s="32" t="s">
        <v>752</v>
      </c>
      <c r="N101" s="77"/>
    </row>
    <row r="102" spans="1:14" x14ac:dyDescent="0.35">
      <c r="A102" s="35" t="s">
        <v>824</v>
      </c>
      <c r="B102" s="35" t="s">
        <v>87</v>
      </c>
      <c r="C102" s="35" t="s">
        <v>808</v>
      </c>
      <c r="D102" s="35" t="s">
        <v>825</v>
      </c>
      <c r="E102" s="32" t="s">
        <v>723</v>
      </c>
      <c r="F102" t="s">
        <v>721</v>
      </c>
      <c r="G102" s="4" t="s">
        <v>752</v>
      </c>
      <c r="H102" s="5" t="s">
        <v>752</v>
      </c>
      <c r="I102" s="4"/>
      <c r="J102" s="4"/>
      <c r="K102" s="4"/>
      <c r="L102" s="32" t="s">
        <v>752</v>
      </c>
      <c r="M102" s="32"/>
      <c r="N102" s="77"/>
    </row>
    <row r="103" spans="1:14" x14ac:dyDescent="0.35">
      <c r="A103" s="35" t="s">
        <v>355</v>
      </c>
      <c r="B103" s="35" t="s">
        <v>87</v>
      </c>
      <c r="C103" s="35" t="s">
        <v>808</v>
      </c>
      <c r="D103" s="35" t="s">
        <v>822</v>
      </c>
      <c r="E103" s="32" t="s">
        <v>723</v>
      </c>
      <c r="F103" t="s">
        <v>721</v>
      </c>
      <c r="G103" s="4" t="s">
        <v>752</v>
      </c>
      <c r="H103" s="5" t="s">
        <v>752</v>
      </c>
      <c r="I103" s="4"/>
      <c r="J103" s="4"/>
      <c r="K103" s="4"/>
      <c r="L103" s="32" t="s">
        <v>752</v>
      </c>
      <c r="M103" s="32" t="s">
        <v>752</v>
      </c>
      <c r="N103" s="77"/>
    </row>
    <row r="104" spans="1:14" x14ac:dyDescent="0.35">
      <c r="A104" s="35" t="s">
        <v>358</v>
      </c>
      <c r="B104" s="35" t="s">
        <v>87</v>
      </c>
      <c r="C104" s="35" t="s">
        <v>823</v>
      </c>
      <c r="D104" s="35" t="s">
        <v>486</v>
      </c>
      <c r="E104" s="32" t="s">
        <v>723</v>
      </c>
      <c r="F104" t="s">
        <v>721</v>
      </c>
      <c r="G104" s="4" t="s">
        <v>752</v>
      </c>
      <c r="H104" s="5" t="s">
        <v>752</v>
      </c>
      <c r="I104" s="4"/>
      <c r="J104" s="4"/>
      <c r="K104" s="4"/>
      <c r="L104" s="32" t="s">
        <v>752</v>
      </c>
      <c r="M104" s="32" t="s">
        <v>752</v>
      </c>
      <c r="N104" s="77"/>
    </row>
    <row r="105" spans="1:14" x14ac:dyDescent="0.35">
      <c r="A105" s="35" t="s">
        <v>360</v>
      </c>
      <c r="B105" s="35" t="s">
        <v>87</v>
      </c>
      <c r="C105" s="35" t="s">
        <v>402</v>
      </c>
      <c r="D105" s="35" t="s">
        <v>826</v>
      </c>
      <c r="E105" s="32" t="s">
        <v>723</v>
      </c>
      <c r="F105" t="s">
        <v>721</v>
      </c>
      <c r="G105" s="4" t="s">
        <v>752</v>
      </c>
      <c r="H105" s="5" t="s">
        <v>752</v>
      </c>
      <c r="I105" s="4"/>
      <c r="J105" s="4"/>
      <c r="K105" s="4"/>
      <c r="L105" s="32" t="s">
        <v>752</v>
      </c>
      <c r="M105" s="32"/>
      <c r="N105" s="77"/>
    </row>
    <row r="106" spans="1:14" x14ac:dyDescent="0.35">
      <c r="A106" s="35" t="s">
        <v>363</v>
      </c>
      <c r="B106" s="35" t="s">
        <v>87</v>
      </c>
      <c r="C106" s="35" t="s">
        <v>402</v>
      </c>
      <c r="D106" s="35" t="s">
        <v>830</v>
      </c>
      <c r="E106" s="32" t="s">
        <v>723</v>
      </c>
      <c r="F106" t="s">
        <v>721</v>
      </c>
      <c r="G106" s="4" t="s">
        <v>752</v>
      </c>
      <c r="H106" s="5" t="s">
        <v>752</v>
      </c>
      <c r="I106" s="4"/>
      <c r="J106" s="4"/>
      <c r="K106" s="4"/>
      <c r="L106" s="32" t="s">
        <v>752</v>
      </c>
      <c r="M106" s="32"/>
      <c r="N106" s="77"/>
    </row>
    <row r="107" spans="1:14" x14ac:dyDescent="0.35">
      <c r="A107" s="35" t="s">
        <v>366</v>
      </c>
      <c r="B107" s="35" t="s">
        <v>87</v>
      </c>
      <c r="C107" s="35" t="s">
        <v>823</v>
      </c>
      <c r="D107" s="35" t="s">
        <v>489</v>
      </c>
      <c r="E107" s="32" t="s">
        <v>723</v>
      </c>
      <c r="F107" t="s">
        <v>721</v>
      </c>
      <c r="G107" s="4" t="s">
        <v>752</v>
      </c>
      <c r="H107" s="5" t="s">
        <v>752</v>
      </c>
      <c r="I107" s="4"/>
      <c r="J107" s="4"/>
      <c r="K107" s="4"/>
      <c r="L107" s="32" t="s">
        <v>752</v>
      </c>
      <c r="M107" s="32"/>
      <c r="N107" s="77"/>
    </row>
    <row r="108" spans="1:14" x14ac:dyDescent="0.35">
      <c r="A108" s="35" t="s">
        <v>369</v>
      </c>
      <c r="B108" s="35" t="s">
        <v>87</v>
      </c>
      <c r="C108" s="35" t="s">
        <v>817</v>
      </c>
      <c r="D108" s="35" t="s">
        <v>827</v>
      </c>
      <c r="E108" s="32" t="s">
        <v>723</v>
      </c>
      <c r="F108" t="s">
        <v>721</v>
      </c>
      <c r="G108" s="4" t="s">
        <v>752</v>
      </c>
      <c r="H108" s="5" t="s">
        <v>752</v>
      </c>
      <c r="I108" s="4"/>
      <c r="J108" s="4"/>
      <c r="K108" s="4"/>
      <c r="L108" s="32" t="s">
        <v>752</v>
      </c>
      <c r="M108" s="32"/>
      <c r="N108" s="77"/>
    </row>
    <row r="109" spans="1:14" x14ac:dyDescent="0.35">
      <c r="A109" s="35" t="s">
        <v>371</v>
      </c>
      <c r="B109" s="35" t="s">
        <v>87</v>
      </c>
      <c r="C109" s="35" t="s">
        <v>817</v>
      </c>
      <c r="D109" s="35" t="s">
        <v>819</v>
      </c>
      <c r="E109" s="32" t="s">
        <v>723</v>
      </c>
      <c r="F109" t="s">
        <v>721</v>
      </c>
      <c r="G109" s="4" t="s">
        <v>752</v>
      </c>
      <c r="H109" s="5" t="s">
        <v>752</v>
      </c>
      <c r="I109" s="4"/>
      <c r="J109" s="4"/>
      <c r="K109" s="4"/>
      <c r="L109" s="32"/>
      <c r="M109" s="32" t="s">
        <v>752</v>
      </c>
      <c r="N109" s="77"/>
    </row>
    <row r="110" spans="1:14" x14ac:dyDescent="0.35">
      <c r="A110" s="35" t="s">
        <v>374</v>
      </c>
      <c r="B110" s="35" t="s">
        <v>87</v>
      </c>
      <c r="C110" s="35" t="s">
        <v>817</v>
      </c>
      <c r="D110" s="35" t="s">
        <v>828</v>
      </c>
      <c r="E110" s="32" t="s">
        <v>723</v>
      </c>
      <c r="F110" t="s">
        <v>721</v>
      </c>
      <c r="G110" s="4" t="s">
        <v>752</v>
      </c>
      <c r="H110" s="5" t="s">
        <v>752</v>
      </c>
      <c r="I110" s="4"/>
      <c r="J110" s="4"/>
      <c r="K110" s="4"/>
      <c r="L110" s="32" t="s">
        <v>752</v>
      </c>
      <c r="M110" s="32" t="s">
        <v>752</v>
      </c>
      <c r="N110" s="77"/>
    </row>
    <row r="111" spans="1:14" x14ac:dyDescent="0.35">
      <c r="A111" s="35" t="s">
        <v>377</v>
      </c>
      <c r="B111" s="35" t="s">
        <v>87</v>
      </c>
      <c r="C111" s="35" t="s">
        <v>478</v>
      </c>
      <c r="D111" s="35" t="s">
        <v>821</v>
      </c>
      <c r="E111" s="32" t="s">
        <v>723</v>
      </c>
      <c r="F111" t="s">
        <v>721</v>
      </c>
      <c r="G111" s="4" t="s">
        <v>752</v>
      </c>
      <c r="H111" s="5" t="s">
        <v>752</v>
      </c>
      <c r="I111" s="4"/>
      <c r="J111" s="4"/>
      <c r="K111" s="4"/>
      <c r="L111" s="32" t="s">
        <v>752</v>
      </c>
      <c r="M111" s="32" t="s">
        <v>752</v>
      </c>
      <c r="N111" s="77"/>
    </row>
    <row r="112" spans="1:14" x14ac:dyDescent="0.35">
      <c r="A112" s="35" t="s">
        <v>380</v>
      </c>
      <c r="B112" s="35" t="s">
        <v>87</v>
      </c>
      <c r="C112" s="35" t="s">
        <v>823</v>
      </c>
      <c r="D112" s="35" t="s">
        <v>494</v>
      </c>
      <c r="E112" s="32" t="s">
        <v>723</v>
      </c>
      <c r="F112" t="s">
        <v>721</v>
      </c>
      <c r="G112" s="4" t="s">
        <v>752</v>
      </c>
      <c r="H112" s="5" t="s">
        <v>752</v>
      </c>
      <c r="I112" s="4"/>
      <c r="J112" s="4"/>
      <c r="K112" s="4"/>
      <c r="L112" s="32" t="s">
        <v>752</v>
      </c>
      <c r="M112" s="32"/>
      <c r="N112" s="77"/>
    </row>
    <row r="113" spans="1:14" x14ac:dyDescent="0.35">
      <c r="A113" s="35" t="s">
        <v>305</v>
      </c>
      <c r="B113" s="35" t="s">
        <v>87</v>
      </c>
      <c r="C113" s="35" t="s">
        <v>306</v>
      </c>
      <c r="D113" t="s">
        <v>304</v>
      </c>
      <c r="E113" s="32" t="s">
        <v>723</v>
      </c>
      <c r="F113" t="s">
        <v>721</v>
      </c>
      <c r="G113" s="4" t="s">
        <v>752</v>
      </c>
      <c r="H113" s="5" t="s">
        <v>752</v>
      </c>
      <c r="I113" s="4"/>
      <c r="J113" s="4"/>
      <c r="K113" s="4"/>
      <c r="L113" s="32" t="s">
        <v>752</v>
      </c>
      <c r="M113" s="32"/>
      <c r="N113" s="77"/>
    </row>
    <row r="114" spans="1:14" x14ac:dyDescent="0.35">
      <c r="A114" s="72" t="s">
        <v>139</v>
      </c>
      <c r="B114" s="72" t="s">
        <v>87</v>
      </c>
      <c r="C114" s="72" t="s">
        <v>81</v>
      </c>
      <c r="D114" t="s">
        <v>138</v>
      </c>
      <c r="E114" s="32" t="s">
        <v>723</v>
      </c>
      <c r="F114" t="s">
        <v>721</v>
      </c>
      <c r="G114" s="4" t="s">
        <v>752</v>
      </c>
      <c r="H114" s="5" t="s">
        <v>752</v>
      </c>
      <c r="I114" s="4"/>
      <c r="J114" s="4"/>
      <c r="K114" s="4"/>
      <c r="L114" s="32" t="s">
        <v>752</v>
      </c>
      <c r="M114" s="32"/>
      <c r="N114" s="77"/>
    </row>
    <row r="115" spans="1:14" x14ac:dyDescent="0.35">
      <c r="A115" s="35" t="s">
        <v>311</v>
      </c>
      <c r="B115" s="35" t="s">
        <v>87</v>
      </c>
      <c r="C115" s="35" t="s">
        <v>306</v>
      </c>
      <c r="D115" t="s">
        <v>311</v>
      </c>
      <c r="E115" s="32" t="s">
        <v>723</v>
      </c>
      <c r="F115" t="s">
        <v>721</v>
      </c>
      <c r="G115" s="4" t="s">
        <v>752</v>
      </c>
      <c r="H115" s="5" t="s">
        <v>752</v>
      </c>
      <c r="I115" s="4"/>
      <c r="J115" s="4"/>
      <c r="K115" s="4"/>
      <c r="L115" s="32" t="s">
        <v>752</v>
      </c>
      <c r="M115" s="32"/>
      <c r="N115" s="77"/>
    </row>
    <row r="116" spans="1:14" x14ac:dyDescent="0.35">
      <c r="A116" s="35" t="s">
        <v>298</v>
      </c>
      <c r="B116" s="35" t="s">
        <v>87</v>
      </c>
      <c r="C116" s="35" t="s">
        <v>808</v>
      </c>
      <c r="D116" s="35" t="s">
        <v>816</v>
      </c>
      <c r="E116" s="32" t="s">
        <v>723</v>
      </c>
      <c r="F116" t="s">
        <v>721</v>
      </c>
      <c r="G116" s="4" t="s">
        <v>752</v>
      </c>
      <c r="H116" s="5" t="s">
        <v>752</v>
      </c>
      <c r="I116" s="4"/>
      <c r="J116" s="4"/>
      <c r="K116" s="4"/>
      <c r="L116" s="32" t="s">
        <v>752</v>
      </c>
      <c r="M116" s="32"/>
      <c r="N116" s="77"/>
    </row>
    <row r="117" spans="1:14" x14ac:dyDescent="0.35">
      <c r="A117" s="35" t="s">
        <v>309</v>
      </c>
      <c r="B117" s="35" t="s">
        <v>87</v>
      </c>
      <c r="C117" s="35" t="s">
        <v>808</v>
      </c>
      <c r="D117" s="35" t="s">
        <v>825</v>
      </c>
      <c r="E117" s="32" t="s">
        <v>723</v>
      </c>
      <c r="F117" t="s">
        <v>721</v>
      </c>
      <c r="G117" s="4" t="s">
        <v>752</v>
      </c>
      <c r="H117" s="5" t="s">
        <v>752</v>
      </c>
      <c r="I117" s="4"/>
      <c r="J117" s="4"/>
      <c r="K117" s="4"/>
      <c r="L117" s="32" t="s">
        <v>752</v>
      </c>
      <c r="M117" s="32"/>
      <c r="N117" s="77"/>
    </row>
    <row r="118" spans="1:14" x14ac:dyDescent="0.35">
      <c r="A118" s="35" t="s">
        <v>470</v>
      </c>
      <c r="B118" s="35" t="s">
        <v>87</v>
      </c>
      <c r="C118" s="35" t="s">
        <v>808</v>
      </c>
      <c r="D118" s="35" t="s">
        <v>825</v>
      </c>
      <c r="E118" s="32" t="s">
        <v>723</v>
      </c>
      <c r="F118" t="s">
        <v>721</v>
      </c>
      <c r="G118" s="4" t="s">
        <v>752</v>
      </c>
      <c r="H118" s="5" t="s">
        <v>752</v>
      </c>
      <c r="I118" s="4"/>
      <c r="J118" s="4"/>
      <c r="K118" s="4"/>
      <c r="L118" s="32" t="s">
        <v>752</v>
      </c>
      <c r="M118" s="32"/>
      <c r="N118" s="77"/>
    </row>
    <row r="119" spans="1:14" x14ac:dyDescent="0.35">
      <c r="A119" s="35" t="s">
        <v>314</v>
      </c>
      <c r="B119" s="35" t="s">
        <v>87</v>
      </c>
      <c r="C119" s="35" t="s">
        <v>5697</v>
      </c>
      <c r="D119" s="35" t="s">
        <v>5698</v>
      </c>
      <c r="E119" s="32" t="s">
        <v>723</v>
      </c>
      <c r="F119" t="s">
        <v>721</v>
      </c>
      <c r="G119" s="4" t="s">
        <v>752</v>
      </c>
      <c r="H119" s="5" t="s">
        <v>752</v>
      </c>
      <c r="I119" s="4"/>
      <c r="J119" s="4"/>
      <c r="K119" s="4"/>
      <c r="L119" s="32" t="s">
        <v>752</v>
      </c>
      <c r="M119" s="32"/>
      <c r="N119" s="77"/>
    </row>
    <row r="120" spans="1:14" x14ac:dyDescent="0.35">
      <c r="A120" s="35" t="s">
        <v>317</v>
      </c>
      <c r="B120" s="35" t="s">
        <v>87</v>
      </c>
      <c r="C120" s="35" t="s">
        <v>811</v>
      </c>
      <c r="D120" s="35" t="s">
        <v>814</v>
      </c>
      <c r="E120" s="32" t="s">
        <v>723</v>
      </c>
      <c r="F120" t="s">
        <v>721</v>
      </c>
      <c r="G120" s="4" t="s">
        <v>752</v>
      </c>
      <c r="H120" s="5" t="s">
        <v>752</v>
      </c>
      <c r="I120" s="4"/>
      <c r="J120" s="4"/>
      <c r="K120" s="4"/>
      <c r="L120" s="32" t="s">
        <v>752</v>
      </c>
      <c r="M120" s="32"/>
      <c r="N120" s="77"/>
    </row>
    <row r="121" spans="1:14" x14ac:dyDescent="0.35">
      <c r="A121" s="35" t="s">
        <v>320</v>
      </c>
      <c r="B121" s="35" t="s">
        <v>87</v>
      </c>
      <c r="C121" s="35" t="s">
        <v>514</v>
      </c>
      <c r="D121" s="35" t="s">
        <v>553</v>
      </c>
      <c r="E121" s="32" t="s">
        <v>723</v>
      </c>
      <c r="F121" t="s">
        <v>721</v>
      </c>
      <c r="G121" s="4" t="s">
        <v>752</v>
      </c>
      <c r="H121" s="5" t="s">
        <v>752</v>
      </c>
      <c r="I121" s="4"/>
      <c r="J121" s="4"/>
      <c r="K121" s="4"/>
      <c r="L121" s="32" t="s">
        <v>752</v>
      </c>
      <c r="M121" s="32"/>
      <c r="N121" s="77"/>
    </row>
    <row r="122" spans="1:14" x14ac:dyDescent="0.35">
      <c r="A122" s="35" t="s">
        <v>319</v>
      </c>
      <c r="B122" s="35" t="s">
        <v>87</v>
      </c>
      <c r="C122" s="35" t="s">
        <v>514</v>
      </c>
      <c r="D122" s="35" t="s">
        <v>553</v>
      </c>
      <c r="E122" s="32" t="s">
        <v>723</v>
      </c>
      <c r="F122" t="s">
        <v>721</v>
      </c>
      <c r="G122" s="4" t="s">
        <v>752</v>
      </c>
      <c r="H122" s="5" t="s">
        <v>752</v>
      </c>
      <c r="I122" s="4"/>
      <c r="J122" s="4"/>
      <c r="K122" s="4"/>
      <c r="L122" s="32" t="s">
        <v>752</v>
      </c>
      <c r="M122" s="32"/>
      <c r="N122" s="77"/>
    </row>
    <row r="123" spans="1:14" x14ac:dyDescent="0.35">
      <c r="A123" s="35" t="s">
        <v>5686</v>
      </c>
      <c r="B123" s="35" t="s">
        <v>87</v>
      </c>
      <c r="C123" t="s">
        <v>318</v>
      </c>
      <c r="D123" t="s">
        <v>815</v>
      </c>
      <c r="E123" s="32" t="s">
        <v>723</v>
      </c>
      <c r="F123" t="s">
        <v>721</v>
      </c>
      <c r="G123" s="4" t="s">
        <v>752</v>
      </c>
      <c r="H123" s="5" t="s">
        <v>752</v>
      </c>
      <c r="I123" s="4"/>
      <c r="J123" s="4"/>
      <c r="K123" s="4"/>
      <c r="L123" s="32" t="s">
        <v>752</v>
      </c>
      <c r="M123" s="32"/>
      <c r="N123" s="77"/>
    </row>
    <row r="124" spans="1:14" x14ac:dyDescent="0.35">
      <c r="A124" s="35" t="s">
        <v>324</v>
      </c>
      <c r="B124" s="35" t="s">
        <v>87</v>
      </c>
      <c r="C124" s="71" t="s">
        <v>306</v>
      </c>
      <c r="D124" s="71" t="s">
        <v>5699</v>
      </c>
      <c r="E124" s="32" t="s">
        <v>723</v>
      </c>
      <c r="F124" t="s">
        <v>721</v>
      </c>
      <c r="G124" s="4" t="s">
        <v>752</v>
      </c>
      <c r="H124" s="5" t="s">
        <v>752</v>
      </c>
      <c r="I124" s="4"/>
      <c r="J124" s="4"/>
      <c r="K124" s="4"/>
      <c r="L124" s="32" t="s">
        <v>752</v>
      </c>
      <c r="M124" s="32"/>
      <c r="N124" s="77"/>
    </row>
    <row r="125" spans="1:14" x14ac:dyDescent="0.35">
      <c r="A125" s="35" t="s">
        <v>385</v>
      </c>
      <c r="B125" s="35" t="s">
        <v>87</v>
      </c>
      <c r="C125" t="s">
        <v>86</v>
      </c>
      <c r="D125" t="s">
        <v>5698</v>
      </c>
      <c r="E125" s="32" t="s">
        <v>723</v>
      </c>
      <c r="F125" t="s">
        <v>721</v>
      </c>
      <c r="G125" s="4" t="s">
        <v>752</v>
      </c>
      <c r="H125" s="5" t="s">
        <v>752</v>
      </c>
      <c r="I125" s="4"/>
      <c r="J125" s="4"/>
      <c r="K125" s="4"/>
      <c r="L125" s="32" t="s">
        <v>752</v>
      </c>
      <c r="M125" s="32"/>
      <c r="N125" s="77"/>
    </row>
  </sheetData>
  <conditionalFormatting sqref="A2:C12 D2:M29 A13:A18 B13:C29 A20:A21 A23:A29 A30:M30 D31:M39 C31:C47 A31:A68 D40:D47 E40:E93 B48:D68 B69:B93 E111 B112:E112 I112:M112 E113:E125">
    <cfRule type="expression" dxfId="11" priority="21" stopIfTrue="1">
      <formula>$E2="adm"</formula>
    </cfRule>
  </conditionalFormatting>
  <conditionalFormatting sqref="B31:B47">
    <cfRule type="expression" dxfId="10" priority="16" stopIfTrue="1">
      <formula>$E31="adm"</formula>
    </cfRule>
  </conditionalFormatting>
  <conditionalFormatting sqref="B111">
    <cfRule type="expression" dxfId="9" priority="4" stopIfTrue="1">
      <formula>$E111="adm"</formula>
    </cfRule>
  </conditionalFormatting>
  <conditionalFormatting sqref="F89:F125">
    <cfRule type="expression" dxfId="8" priority="1" stopIfTrue="1">
      <formula>$E89="adm"</formula>
    </cfRule>
  </conditionalFormatting>
  <conditionalFormatting sqref="F40:M48">
    <cfRule type="expression" dxfId="7" priority="23" stopIfTrue="1">
      <formula>$E41="adm"</formula>
    </cfRule>
  </conditionalFormatting>
  <conditionalFormatting sqref="F49:M49">
    <cfRule type="expression" dxfId="6" priority="30" stopIfTrue="1">
      <formula>#REF!="adm"</formula>
    </cfRule>
  </conditionalFormatting>
  <conditionalFormatting sqref="F50:M54 F56:M67 F68">
    <cfRule type="expression" dxfId="5" priority="7" stopIfTrue="1">
      <formula>$E51="adm"</formula>
    </cfRule>
  </conditionalFormatting>
  <conditionalFormatting sqref="F55:M55">
    <cfRule type="expression" dxfId="4" priority="39" stopIfTrue="1">
      <formula>#REF!="adm"</formula>
    </cfRule>
  </conditionalFormatting>
  <conditionalFormatting sqref="G68:M68">
    <cfRule type="expression" dxfId="3" priority="6" stopIfTrue="1">
      <formula>$E69="adm"</formula>
    </cfRule>
  </conditionalFormatting>
  <conditionalFormatting sqref="H89:H125">
    <cfRule type="expression" dxfId="2" priority="2" stopIfTrue="1">
      <formula>$E89="adm"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5533-1792-445E-AEBA-F6931296BD05}">
  <dimension ref="A1:N960"/>
  <sheetViews>
    <sheetView workbookViewId="0">
      <selection activeCell="I696" sqref="I696:I710"/>
    </sheetView>
  </sheetViews>
  <sheetFormatPr defaultRowHeight="14.5" x14ac:dyDescent="0.35"/>
  <cols>
    <col min="3" max="3" width="11.6328125" bestFit="1" customWidth="1"/>
    <col min="5" max="5" width="22.90625" customWidth="1"/>
    <col min="6" max="6" width="15.90625" customWidth="1"/>
    <col min="7" max="7" width="13.1796875" customWidth="1"/>
    <col min="8" max="8" width="9.81640625" customWidth="1"/>
    <col min="10" max="10" width="8.90625" customWidth="1"/>
    <col min="11" max="11" width="9.1796875" customWidth="1"/>
    <col min="12" max="12" width="9.90625" customWidth="1"/>
    <col min="14" max="14" width="15.6328125" bestFit="1" customWidth="1"/>
  </cols>
  <sheetData>
    <row r="1" spans="1:14" x14ac:dyDescent="0.35">
      <c r="A1" s="6" t="s">
        <v>555</v>
      </c>
      <c r="B1" s="7" t="s">
        <v>501</v>
      </c>
      <c r="C1" s="7" t="s">
        <v>556</v>
      </c>
      <c r="D1" s="7" t="s">
        <v>557</v>
      </c>
      <c r="E1" s="7" t="s">
        <v>558</v>
      </c>
      <c r="F1" s="7" t="s">
        <v>559</v>
      </c>
      <c r="G1" s="7" t="s">
        <v>560</v>
      </c>
      <c r="H1" s="7" t="s">
        <v>561</v>
      </c>
      <c r="I1" s="7" t="s">
        <v>562</v>
      </c>
      <c r="J1" s="7" t="s">
        <v>563</v>
      </c>
      <c r="K1" s="7" t="s">
        <v>564</v>
      </c>
      <c r="L1" s="7" t="s">
        <v>565</v>
      </c>
      <c r="M1" s="8" t="s">
        <v>566</v>
      </c>
      <c r="N1" s="7" t="s">
        <v>831</v>
      </c>
    </row>
    <row r="2" spans="1:14" hidden="1" x14ac:dyDescent="0.35">
      <c r="A2" s="9" t="s">
        <v>29</v>
      </c>
      <c r="B2" s="10" t="s">
        <v>567</v>
      </c>
      <c r="C2" s="10" t="s">
        <v>556</v>
      </c>
      <c r="D2" s="10" t="s">
        <v>567</v>
      </c>
      <c r="E2" s="11" t="s">
        <v>568</v>
      </c>
      <c r="F2" s="11">
        <v>11110801</v>
      </c>
      <c r="G2" s="10" t="s">
        <v>569</v>
      </c>
      <c r="H2" s="27">
        <v>30</v>
      </c>
      <c r="I2" s="12">
        <v>28</v>
      </c>
      <c r="J2" s="12">
        <v>28</v>
      </c>
      <c r="K2" s="12">
        <v>1</v>
      </c>
      <c r="L2" s="12">
        <v>1</v>
      </c>
      <c r="M2" s="13"/>
      <c r="N2" s="31">
        <f>Tancagem[[#This Row],[Nominal]]*1000</f>
        <v>30000</v>
      </c>
    </row>
    <row r="3" spans="1:14" hidden="1" x14ac:dyDescent="0.35">
      <c r="A3" s="9" t="s">
        <v>29</v>
      </c>
      <c r="B3" s="10" t="s">
        <v>567</v>
      </c>
      <c r="C3" s="10" t="s">
        <v>556</v>
      </c>
      <c r="D3" s="10" t="s">
        <v>567</v>
      </c>
      <c r="E3" s="11" t="s">
        <v>570</v>
      </c>
      <c r="F3" s="11">
        <v>15521801</v>
      </c>
      <c r="G3" s="10" t="s">
        <v>569</v>
      </c>
      <c r="H3" s="27">
        <v>46</v>
      </c>
      <c r="I3" s="12">
        <v>42</v>
      </c>
      <c r="J3" s="12">
        <v>52</v>
      </c>
      <c r="K3" s="12">
        <v>3</v>
      </c>
      <c r="L3" s="12">
        <v>3</v>
      </c>
      <c r="M3" s="13"/>
      <c r="N3" s="31">
        <f>Tancagem[[#This Row],[Nominal]]*1000</f>
        <v>46000</v>
      </c>
    </row>
    <row r="4" spans="1:14" hidden="1" x14ac:dyDescent="0.35">
      <c r="A4" s="9" t="s">
        <v>29</v>
      </c>
      <c r="B4" s="10" t="s">
        <v>10</v>
      </c>
      <c r="C4" s="10" t="s">
        <v>556</v>
      </c>
      <c r="D4" s="10" t="s">
        <v>10</v>
      </c>
      <c r="E4" s="11" t="s">
        <v>570</v>
      </c>
      <c r="F4" s="11">
        <v>15521801</v>
      </c>
      <c r="G4" s="10" t="s">
        <v>569</v>
      </c>
      <c r="H4" s="27">
        <v>1230</v>
      </c>
      <c r="I4" s="12">
        <v>1170</v>
      </c>
      <c r="J4" s="12">
        <v>1170</v>
      </c>
      <c r="K4" s="12">
        <v>60</v>
      </c>
      <c r="L4" s="12">
        <v>60</v>
      </c>
      <c r="M4" s="13"/>
      <c r="N4" s="31">
        <f>Tancagem[[#This Row],[Nominal]]*1000</f>
        <v>1230000</v>
      </c>
    </row>
    <row r="5" spans="1:14" hidden="1" x14ac:dyDescent="0.35">
      <c r="A5" s="9" t="s">
        <v>29</v>
      </c>
      <c r="B5" s="10" t="s">
        <v>571</v>
      </c>
      <c r="C5" s="10" t="s">
        <v>556</v>
      </c>
      <c r="D5" s="10" t="s">
        <v>571</v>
      </c>
      <c r="E5" s="11" t="s">
        <v>570</v>
      </c>
      <c r="F5" s="11">
        <v>15521801</v>
      </c>
      <c r="G5" s="10" t="s">
        <v>569</v>
      </c>
      <c r="H5" s="27">
        <v>40</v>
      </c>
      <c r="I5" s="12">
        <v>35</v>
      </c>
      <c r="J5" s="12">
        <v>35</v>
      </c>
      <c r="K5" s="12">
        <v>5</v>
      </c>
      <c r="L5" s="12">
        <v>5</v>
      </c>
      <c r="M5" s="13"/>
      <c r="N5" s="31">
        <f>Tancagem[[#This Row],[Nominal]]*1000</f>
        <v>40000</v>
      </c>
    </row>
    <row r="6" spans="1:14" hidden="1" x14ac:dyDescent="0.35">
      <c r="A6" s="9" t="s">
        <v>29</v>
      </c>
      <c r="B6" s="10" t="s">
        <v>19</v>
      </c>
      <c r="C6" s="10" t="s">
        <v>556</v>
      </c>
      <c r="D6" s="10" t="s">
        <v>19</v>
      </c>
      <c r="E6" s="11" t="s">
        <v>568</v>
      </c>
      <c r="F6" s="11">
        <v>11110801</v>
      </c>
      <c r="G6" s="10" t="s">
        <v>569</v>
      </c>
      <c r="H6" s="27">
        <v>60</v>
      </c>
      <c r="I6" s="12">
        <v>54</v>
      </c>
      <c r="J6" s="12">
        <v>54</v>
      </c>
      <c r="K6" s="12">
        <v>6</v>
      </c>
      <c r="L6" s="12">
        <v>6</v>
      </c>
      <c r="M6" s="13"/>
      <c r="N6" s="31">
        <f>Tancagem[[#This Row],[Nominal]]*1000</f>
        <v>60000</v>
      </c>
    </row>
    <row r="7" spans="1:14" hidden="1" x14ac:dyDescent="0.35">
      <c r="A7" s="9" t="s">
        <v>29</v>
      </c>
      <c r="B7" s="10" t="s">
        <v>19</v>
      </c>
      <c r="C7" s="10" t="s">
        <v>556</v>
      </c>
      <c r="D7" s="10" t="s">
        <v>19</v>
      </c>
      <c r="E7" s="11" t="s">
        <v>570</v>
      </c>
      <c r="F7" s="11">
        <v>15521801</v>
      </c>
      <c r="G7" s="10" t="s">
        <v>569</v>
      </c>
      <c r="H7" s="27">
        <v>120</v>
      </c>
      <c r="I7" s="12">
        <v>108</v>
      </c>
      <c r="J7" s="12">
        <v>108</v>
      </c>
      <c r="K7" s="12">
        <v>12</v>
      </c>
      <c r="L7" s="12">
        <v>12</v>
      </c>
      <c r="M7" s="13"/>
      <c r="N7" s="31">
        <f>Tancagem[[#This Row],[Nominal]]*1000</f>
        <v>120000</v>
      </c>
    </row>
    <row r="8" spans="1:14" hidden="1" x14ac:dyDescent="0.35">
      <c r="A8" s="9" t="s">
        <v>29</v>
      </c>
      <c r="B8" s="10" t="s">
        <v>572</v>
      </c>
      <c r="C8" s="10" t="s">
        <v>556</v>
      </c>
      <c r="D8" s="10" t="s">
        <v>572</v>
      </c>
      <c r="E8" s="11" t="s">
        <v>568</v>
      </c>
      <c r="F8" s="11">
        <v>11110801</v>
      </c>
      <c r="G8" s="10" t="s">
        <v>569</v>
      </c>
      <c r="H8" s="27">
        <v>20</v>
      </c>
      <c r="I8" s="12">
        <v>19</v>
      </c>
      <c r="J8" s="12">
        <v>19</v>
      </c>
      <c r="K8" s="12">
        <v>1</v>
      </c>
      <c r="L8" s="12">
        <v>1</v>
      </c>
      <c r="M8" s="13"/>
      <c r="N8" s="31">
        <f>Tancagem[[#This Row],[Nominal]]*1000</f>
        <v>20000</v>
      </c>
    </row>
    <row r="9" spans="1:14" hidden="1" x14ac:dyDescent="0.35">
      <c r="A9" s="9" t="s">
        <v>29</v>
      </c>
      <c r="B9" s="10" t="s">
        <v>572</v>
      </c>
      <c r="C9" s="10" t="s">
        <v>556</v>
      </c>
      <c r="D9" s="10" t="s">
        <v>572</v>
      </c>
      <c r="E9" s="11" t="s">
        <v>570</v>
      </c>
      <c r="F9" s="11">
        <v>15521801</v>
      </c>
      <c r="G9" s="10" t="s">
        <v>569</v>
      </c>
      <c r="H9" s="27">
        <v>432</v>
      </c>
      <c r="I9" s="12">
        <v>392</v>
      </c>
      <c r="J9" s="12">
        <v>392</v>
      </c>
      <c r="K9" s="12">
        <v>40</v>
      </c>
      <c r="L9" s="12">
        <v>40</v>
      </c>
      <c r="M9" s="13"/>
      <c r="N9" s="31">
        <f>Tancagem[[#This Row],[Nominal]]*1000</f>
        <v>432000</v>
      </c>
    </row>
    <row r="10" spans="1:14" hidden="1" x14ac:dyDescent="0.35">
      <c r="A10" s="9" t="s">
        <v>29</v>
      </c>
      <c r="B10" s="10" t="s">
        <v>573</v>
      </c>
      <c r="C10" s="10" t="s">
        <v>556</v>
      </c>
      <c r="D10" s="10" t="s">
        <v>573</v>
      </c>
      <c r="E10" s="11" t="s">
        <v>570</v>
      </c>
      <c r="F10" s="11">
        <v>15521801</v>
      </c>
      <c r="G10" s="10" t="s">
        <v>569</v>
      </c>
      <c r="H10" s="27">
        <v>80</v>
      </c>
      <c r="I10" s="12">
        <v>78</v>
      </c>
      <c r="J10" s="12">
        <v>78</v>
      </c>
      <c r="K10" s="12">
        <v>2</v>
      </c>
      <c r="L10" s="12">
        <v>2</v>
      </c>
      <c r="M10" s="13"/>
      <c r="N10" s="31">
        <f>Tancagem[[#This Row],[Nominal]]*1000</f>
        <v>80000</v>
      </c>
    </row>
    <row r="11" spans="1:14" hidden="1" x14ac:dyDescent="0.35">
      <c r="A11" s="9" t="s">
        <v>29</v>
      </c>
      <c r="B11" s="10" t="s">
        <v>25</v>
      </c>
      <c r="C11" s="10" t="s">
        <v>556</v>
      </c>
      <c r="D11" s="10" t="s">
        <v>25</v>
      </c>
      <c r="E11" s="11" t="s">
        <v>570</v>
      </c>
      <c r="F11" s="11">
        <v>15521801</v>
      </c>
      <c r="G11" s="10" t="s">
        <v>569</v>
      </c>
      <c r="H11" s="27">
        <v>1050</v>
      </c>
      <c r="I11" s="12">
        <v>1008</v>
      </c>
      <c r="J11" s="12">
        <v>1008</v>
      </c>
      <c r="K11" s="12">
        <v>42</v>
      </c>
      <c r="L11" s="12">
        <v>42</v>
      </c>
      <c r="M11" s="13"/>
      <c r="N11" s="31">
        <f>Tancagem[[#This Row],[Nominal]]*1000</f>
        <v>1050000</v>
      </c>
    </row>
    <row r="12" spans="1:14" hidden="1" x14ac:dyDescent="0.35">
      <c r="A12" s="9" t="s">
        <v>29</v>
      </c>
      <c r="B12" s="10" t="s">
        <v>574</v>
      </c>
      <c r="C12" s="10" t="s">
        <v>556</v>
      </c>
      <c r="D12" s="10" t="s">
        <v>574</v>
      </c>
      <c r="E12" s="11" t="s">
        <v>568</v>
      </c>
      <c r="F12" s="11">
        <v>11110801</v>
      </c>
      <c r="G12" s="10" t="s">
        <v>569</v>
      </c>
      <c r="H12" s="27">
        <v>20</v>
      </c>
      <c r="I12" s="12">
        <v>18.5</v>
      </c>
      <c r="J12" s="12">
        <v>18.5</v>
      </c>
      <c r="K12" s="12">
        <v>1.5</v>
      </c>
      <c r="L12" s="12">
        <v>1.5</v>
      </c>
      <c r="M12" s="13"/>
      <c r="N12" s="31">
        <f>Tancagem[[#This Row],[Nominal]]*1000</f>
        <v>20000</v>
      </c>
    </row>
    <row r="13" spans="1:14" hidden="1" x14ac:dyDescent="0.35">
      <c r="A13" s="9" t="s">
        <v>29</v>
      </c>
      <c r="B13" s="10" t="s">
        <v>574</v>
      </c>
      <c r="C13" s="10" t="s">
        <v>556</v>
      </c>
      <c r="D13" s="10" t="s">
        <v>574</v>
      </c>
      <c r="E13" s="11" t="s">
        <v>570</v>
      </c>
      <c r="F13" s="11">
        <v>15521801</v>
      </c>
      <c r="G13" s="10" t="s">
        <v>569</v>
      </c>
      <c r="H13" s="27">
        <v>70</v>
      </c>
      <c r="I13" s="12">
        <v>63</v>
      </c>
      <c r="J13" s="12">
        <v>63</v>
      </c>
      <c r="K13" s="12">
        <v>7</v>
      </c>
      <c r="L13" s="12">
        <v>7</v>
      </c>
      <c r="M13" s="13"/>
      <c r="N13" s="31">
        <f>Tancagem[[#This Row],[Nominal]]*1000</f>
        <v>70000</v>
      </c>
    </row>
    <row r="14" spans="1:14" hidden="1" x14ac:dyDescent="0.35">
      <c r="A14" s="9" t="s">
        <v>29</v>
      </c>
      <c r="B14" s="10" t="s">
        <v>575</v>
      </c>
      <c r="C14" s="10" t="s">
        <v>556</v>
      </c>
      <c r="D14" s="10" t="s">
        <v>575</v>
      </c>
      <c r="E14" s="11" t="s">
        <v>568</v>
      </c>
      <c r="F14" s="11">
        <v>11110801</v>
      </c>
      <c r="G14" s="10" t="s">
        <v>569</v>
      </c>
      <c r="H14" s="27">
        <v>50</v>
      </c>
      <c r="I14" s="12">
        <v>45</v>
      </c>
      <c r="J14" s="12">
        <v>45</v>
      </c>
      <c r="K14" s="12">
        <v>5</v>
      </c>
      <c r="L14" s="12">
        <v>5</v>
      </c>
      <c r="M14" s="13"/>
      <c r="N14" s="31">
        <f>Tancagem[[#This Row],[Nominal]]*1000</f>
        <v>50000</v>
      </c>
    </row>
    <row r="15" spans="1:14" hidden="1" x14ac:dyDescent="0.35">
      <c r="A15" s="9" t="s">
        <v>29</v>
      </c>
      <c r="B15" s="10" t="s">
        <v>575</v>
      </c>
      <c r="C15" s="10" t="s">
        <v>556</v>
      </c>
      <c r="D15" s="10" t="s">
        <v>575</v>
      </c>
      <c r="E15" s="11" t="s">
        <v>570</v>
      </c>
      <c r="F15" s="11">
        <v>15521801</v>
      </c>
      <c r="G15" s="10" t="s">
        <v>569</v>
      </c>
      <c r="H15" s="27">
        <v>450</v>
      </c>
      <c r="I15" s="12">
        <v>420</v>
      </c>
      <c r="J15" s="12">
        <v>420</v>
      </c>
      <c r="K15" s="12">
        <v>30</v>
      </c>
      <c r="L15" s="12">
        <v>30</v>
      </c>
      <c r="M15" s="13"/>
      <c r="N15" s="31">
        <f>Tancagem[[#This Row],[Nominal]]*1000</f>
        <v>450000</v>
      </c>
    </row>
    <row r="16" spans="1:14" hidden="1" x14ac:dyDescent="0.35">
      <c r="A16" s="9" t="s">
        <v>29</v>
      </c>
      <c r="B16" s="10" t="s">
        <v>576</v>
      </c>
      <c r="C16" s="10" t="s">
        <v>556</v>
      </c>
      <c r="D16" s="10" t="s">
        <v>576</v>
      </c>
      <c r="E16" s="11" t="s">
        <v>568</v>
      </c>
      <c r="F16" s="11">
        <v>11110801</v>
      </c>
      <c r="G16" s="10" t="s">
        <v>569</v>
      </c>
      <c r="H16" s="27">
        <v>22</v>
      </c>
      <c r="I16" s="12">
        <v>19.8</v>
      </c>
      <c r="J16" s="12">
        <v>19.8</v>
      </c>
      <c r="K16" s="12">
        <v>2.2000000000000002</v>
      </c>
      <c r="L16" s="12">
        <v>2.2000000000000002</v>
      </c>
      <c r="M16" s="13"/>
      <c r="N16" s="31">
        <f>Tancagem[[#This Row],[Nominal]]*1000</f>
        <v>22000</v>
      </c>
    </row>
    <row r="17" spans="1:14" hidden="1" x14ac:dyDescent="0.35">
      <c r="A17" s="9" t="s">
        <v>29</v>
      </c>
      <c r="B17" s="10" t="s">
        <v>576</v>
      </c>
      <c r="C17" s="10" t="s">
        <v>556</v>
      </c>
      <c r="D17" s="10" t="s">
        <v>576</v>
      </c>
      <c r="E17" s="11" t="s">
        <v>570</v>
      </c>
      <c r="F17" s="11">
        <v>15521801</v>
      </c>
      <c r="G17" s="10" t="s">
        <v>569</v>
      </c>
      <c r="H17" s="27">
        <v>140</v>
      </c>
      <c r="I17" s="12">
        <v>127.5</v>
      </c>
      <c r="J17" s="12">
        <v>127.5</v>
      </c>
      <c r="K17" s="12">
        <v>12.5</v>
      </c>
      <c r="L17" s="12">
        <v>12.5</v>
      </c>
      <c r="M17" s="13"/>
      <c r="N17" s="31">
        <f>Tancagem[[#This Row],[Nominal]]*1000</f>
        <v>140000</v>
      </c>
    </row>
    <row r="18" spans="1:14" hidden="1" x14ac:dyDescent="0.35">
      <c r="A18" s="9" t="s">
        <v>29</v>
      </c>
      <c r="B18" s="10" t="s">
        <v>577</v>
      </c>
      <c r="C18" s="10" t="s">
        <v>556</v>
      </c>
      <c r="D18" s="10" t="s">
        <v>577</v>
      </c>
      <c r="E18" s="11" t="s">
        <v>570</v>
      </c>
      <c r="F18" s="11">
        <v>15521801</v>
      </c>
      <c r="G18" s="10" t="s">
        <v>569</v>
      </c>
      <c r="H18" s="27">
        <v>80</v>
      </c>
      <c r="I18" s="12">
        <v>74.2</v>
      </c>
      <c r="J18" s="12">
        <v>74.2</v>
      </c>
      <c r="K18" s="12">
        <v>5.8</v>
      </c>
      <c r="L18" s="12">
        <v>5.8</v>
      </c>
      <c r="M18" s="13"/>
      <c r="N18" s="31">
        <f>Tancagem[[#This Row],[Nominal]]*1000</f>
        <v>80000</v>
      </c>
    </row>
    <row r="19" spans="1:14" hidden="1" x14ac:dyDescent="0.35">
      <c r="A19" s="9" t="s">
        <v>29</v>
      </c>
      <c r="B19" s="10" t="s">
        <v>31</v>
      </c>
      <c r="C19" s="10" t="s">
        <v>556</v>
      </c>
      <c r="D19" s="10" t="s">
        <v>31</v>
      </c>
      <c r="E19" s="11" t="s">
        <v>570</v>
      </c>
      <c r="F19" s="11">
        <v>15521801</v>
      </c>
      <c r="G19" s="10" t="s">
        <v>569</v>
      </c>
      <c r="H19" s="27">
        <v>1539</v>
      </c>
      <c r="I19" s="12">
        <v>1512</v>
      </c>
      <c r="J19" s="12">
        <v>454</v>
      </c>
      <c r="K19" s="12">
        <v>363</v>
      </c>
      <c r="L19" s="12">
        <v>104</v>
      </c>
      <c r="M19" s="13"/>
      <c r="N19" s="31">
        <f>Tancagem[[#This Row],[Nominal]]*1000</f>
        <v>1539000</v>
      </c>
    </row>
    <row r="20" spans="1:14" hidden="1" x14ac:dyDescent="0.35">
      <c r="A20" s="9" t="s">
        <v>29</v>
      </c>
      <c r="B20" s="10" t="s">
        <v>35</v>
      </c>
      <c r="C20" s="10" t="s">
        <v>578</v>
      </c>
      <c r="D20" s="10" t="s">
        <v>35</v>
      </c>
      <c r="E20" s="11" t="s">
        <v>570</v>
      </c>
      <c r="F20" s="11">
        <v>15521801</v>
      </c>
      <c r="G20" s="10" t="s">
        <v>579</v>
      </c>
      <c r="H20" s="28">
        <v>-50</v>
      </c>
      <c r="I20" s="14">
        <v>-50</v>
      </c>
      <c r="J20" s="14">
        <v>-50</v>
      </c>
      <c r="K20" s="14">
        <v>-1</v>
      </c>
      <c r="L20" s="14">
        <v>-1</v>
      </c>
      <c r="M20" s="13"/>
      <c r="N20" s="31">
        <f>Tancagem[[#This Row],[Nominal]]*1000</f>
        <v>-50000</v>
      </c>
    </row>
    <row r="21" spans="1:14" hidden="1" x14ac:dyDescent="0.35">
      <c r="A21" s="9" t="s">
        <v>29</v>
      </c>
      <c r="B21" s="10" t="s">
        <v>35</v>
      </c>
      <c r="C21" s="10" t="s">
        <v>556</v>
      </c>
      <c r="D21" s="10" t="s">
        <v>35</v>
      </c>
      <c r="E21" s="11" t="s">
        <v>570</v>
      </c>
      <c r="F21" s="11">
        <v>15521801</v>
      </c>
      <c r="G21" s="10" t="s">
        <v>569</v>
      </c>
      <c r="H21" s="28">
        <v>380</v>
      </c>
      <c r="I21" s="14">
        <v>330</v>
      </c>
      <c r="J21" s="14">
        <v>330</v>
      </c>
      <c r="K21" s="14">
        <v>33</v>
      </c>
      <c r="L21" s="14">
        <v>33</v>
      </c>
      <c r="M21" s="13"/>
      <c r="N21" s="31">
        <f>Tancagem[[#This Row],[Nominal]]*1000</f>
        <v>380000</v>
      </c>
    </row>
    <row r="22" spans="1:14" hidden="1" x14ac:dyDescent="0.35">
      <c r="A22" s="9" t="s">
        <v>29</v>
      </c>
      <c r="B22" s="10" t="s">
        <v>580</v>
      </c>
      <c r="C22" s="10" t="s">
        <v>556</v>
      </c>
      <c r="D22" s="10" t="s">
        <v>580</v>
      </c>
      <c r="E22" s="11" t="s">
        <v>570</v>
      </c>
      <c r="F22" s="11">
        <v>15521801</v>
      </c>
      <c r="G22" s="10" t="s">
        <v>569</v>
      </c>
      <c r="H22" s="28">
        <v>255</v>
      </c>
      <c r="I22" s="14">
        <v>230</v>
      </c>
      <c r="J22" s="14">
        <v>230</v>
      </c>
      <c r="K22" s="14">
        <v>25</v>
      </c>
      <c r="L22" s="14">
        <v>25</v>
      </c>
      <c r="M22" s="13"/>
      <c r="N22" s="31">
        <f>Tancagem[[#This Row],[Nominal]]*1000</f>
        <v>255000</v>
      </c>
    </row>
    <row r="23" spans="1:14" hidden="1" x14ac:dyDescent="0.35">
      <c r="A23" s="9" t="s">
        <v>29</v>
      </c>
      <c r="B23" s="10" t="s">
        <v>38</v>
      </c>
      <c r="C23" s="10" t="s">
        <v>556</v>
      </c>
      <c r="D23" s="10" t="s">
        <v>38</v>
      </c>
      <c r="E23" s="11" t="s">
        <v>570</v>
      </c>
      <c r="F23" s="11">
        <v>15521801</v>
      </c>
      <c r="G23" s="10" t="s">
        <v>569</v>
      </c>
      <c r="H23" s="28">
        <v>1024</v>
      </c>
      <c r="I23" s="14">
        <v>888</v>
      </c>
      <c r="J23" s="14">
        <v>888</v>
      </c>
      <c r="K23" s="14">
        <v>100</v>
      </c>
      <c r="L23" s="14">
        <v>100</v>
      </c>
      <c r="M23" s="13"/>
      <c r="N23" s="31">
        <f>Tancagem[[#This Row],[Nominal]]*1000</f>
        <v>1024000</v>
      </c>
    </row>
    <row r="24" spans="1:14" hidden="1" x14ac:dyDescent="0.35">
      <c r="A24" s="9" t="s">
        <v>29</v>
      </c>
      <c r="B24" s="10" t="s">
        <v>43</v>
      </c>
      <c r="C24" s="10" t="s">
        <v>556</v>
      </c>
      <c r="D24" s="10" t="s">
        <v>43</v>
      </c>
      <c r="E24" s="11" t="s">
        <v>570</v>
      </c>
      <c r="F24" s="11">
        <v>15521801</v>
      </c>
      <c r="G24" s="10" t="s">
        <v>569</v>
      </c>
      <c r="H24" s="28">
        <v>33655</v>
      </c>
      <c r="I24" s="14">
        <v>29852</v>
      </c>
      <c r="J24" s="14">
        <v>6508.8769999999995</v>
      </c>
      <c r="K24" s="14">
        <v>3803</v>
      </c>
      <c r="L24" s="14">
        <v>507.71367999999995</v>
      </c>
      <c r="M24" s="13"/>
      <c r="N24" s="31">
        <f>Tancagem[[#This Row],[Nominal]]*1000</f>
        <v>33655000</v>
      </c>
    </row>
    <row r="25" spans="1:14" hidden="1" x14ac:dyDescent="0.35">
      <c r="A25" s="9" t="s">
        <v>29</v>
      </c>
      <c r="B25" s="10" t="s">
        <v>581</v>
      </c>
      <c r="C25" s="10" t="s">
        <v>556</v>
      </c>
      <c r="D25" s="10" t="s">
        <v>581</v>
      </c>
      <c r="E25" s="11" t="s">
        <v>570</v>
      </c>
      <c r="F25" s="11">
        <v>15521801</v>
      </c>
      <c r="G25" s="10" t="s">
        <v>569</v>
      </c>
      <c r="H25" s="28">
        <v>100</v>
      </c>
      <c r="I25" s="14">
        <v>95.4</v>
      </c>
      <c r="J25" s="14">
        <v>95.4</v>
      </c>
      <c r="K25" s="14">
        <v>4.5999999999999996</v>
      </c>
      <c r="L25" s="14">
        <v>4.5999999999999996</v>
      </c>
      <c r="M25" s="13"/>
      <c r="N25" s="31">
        <f>Tancagem[[#This Row],[Nominal]]*1000</f>
        <v>100000</v>
      </c>
    </row>
    <row r="26" spans="1:14" hidden="1" x14ac:dyDescent="0.35">
      <c r="A26" s="9" t="s">
        <v>29</v>
      </c>
      <c r="B26" s="10" t="s">
        <v>582</v>
      </c>
      <c r="C26" s="10" t="s">
        <v>556</v>
      </c>
      <c r="D26" s="10" t="s">
        <v>582</v>
      </c>
      <c r="E26" s="11" t="s">
        <v>568</v>
      </c>
      <c r="F26" s="11">
        <v>11110801</v>
      </c>
      <c r="G26" s="10" t="s">
        <v>569</v>
      </c>
      <c r="H26" s="28">
        <v>50</v>
      </c>
      <c r="I26" s="14">
        <v>45</v>
      </c>
      <c r="J26" s="14">
        <v>45</v>
      </c>
      <c r="K26" s="14">
        <v>5</v>
      </c>
      <c r="L26" s="14">
        <v>5</v>
      </c>
      <c r="M26" s="13"/>
      <c r="N26" s="31">
        <f>Tancagem[[#This Row],[Nominal]]*1000</f>
        <v>50000</v>
      </c>
    </row>
    <row r="27" spans="1:14" hidden="1" x14ac:dyDescent="0.35">
      <c r="A27" s="9" t="s">
        <v>29</v>
      </c>
      <c r="B27" s="10" t="s">
        <v>582</v>
      </c>
      <c r="C27" s="10" t="s">
        <v>556</v>
      </c>
      <c r="D27" s="10" t="s">
        <v>582</v>
      </c>
      <c r="E27" s="11" t="s">
        <v>570</v>
      </c>
      <c r="F27" s="11">
        <v>15521801</v>
      </c>
      <c r="G27" s="10" t="s">
        <v>569</v>
      </c>
      <c r="H27" s="28">
        <v>150</v>
      </c>
      <c r="I27" s="14">
        <v>135</v>
      </c>
      <c r="J27" s="14">
        <v>135</v>
      </c>
      <c r="K27" s="14">
        <v>15</v>
      </c>
      <c r="L27" s="14">
        <v>15</v>
      </c>
      <c r="M27" s="13"/>
      <c r="N27" s="31">
        <f>Tancagem[[#This Row],[Nominal]]*1000</f>
        <v>150000</v>
      </c>
    </row>
    <row r="28" spans="1:14" hidden="1" x14ac:dyDescent="0.35">
      <c r="A28" s="9" t="s">
        <v>29</v>
      </c>
      <c r="B28" s="10" t="s">
        <v>49</v>
      </c>
      <c r="C28" s="10" t="s">
        <v>556</v>
      </c>
      <c r="D28" s="10" t="s">
        <v>49</v>
      </c>
      <c r="E28" s="11" t="s">
        <v>568</v>
      </c>
      <c r="F28" s="11">
        <v>11110801</v>
      </c>
      <c r="G28" s="10" t="s">
        <v>569</v>
      </c>
      <c r="H28" s="28">
        <v>0</v>
      </c>
      <c r="I28" s="14">
        <v>0</v>
      </c>
      <c r="J28" s="14">
        <v>0</v>
      </c>
      <c r="K28" s="14">
        <v>0</v>
      </c>
      <c r="L28" s="14">
        <v>0</v>
      </c>
      <c r="M28" s="13"/>
      <c r="N28" s="31">
        <f>Tancagem[[#This Row],[Nominal]]*1000</f>
        <v>0</v>
      </c>
    </row>
    <row r="29" spans="1:14" hidden="1" x14ac:dyDescent="0.35">
      <c r="A29" s="9" t="s">
        <v>29</v>
      </c>
      <c r="B29" s="10" t="s">
        <v>49</v>
      </c>
      <c r="C29" s="10" t="s">
        <v>556</v>
      </c>
      <c r="D29" s="10" t="s">
        <v>49</v>
      </c>
      <c r="E29" s="11" t="s">
        <v>570</v>
      </c>
      <c r="F29" s="11">
        <v>15521801</v>
      </c>
      <c r="G29" s="10" t="s">
        <v>569</v>
      </c>
      <c r="H29" s="28">
        <v>46348</v>
      </c>
      <c r="I29" s="14">
        <v>41596.226950354612</v>
      </c>
      <c r="J29" s="14">
        <v>12903</v>
      </c>
      <c r="K29" s="14">
        <v>4751.7730496453905</v>
      </c>
      <c r="L29" s="14">
        <v>1473.9829103430686</v>
      </c>
      <c r="M29" s="13"/>
      <c r="N29" s="31">
        <f>Tancagem[[#This Row],[Nominal]]*1000</f>
        <v>46348000</v>
      </c>
    </row>
    <row r="30" spans="1:14" hidden="1" x14ac:dyDescent="0.35">
      <c r="A30" s="9" t="s">
        <v>29</v>
      </c>
      <c r="B30" s="10" t="s">
        <v>583</v>
      </c>
      <c r="C30" s="10" t="s">
        <v>556</v>
      </c>
      <c r="D30" s="10" t="s">
        <v>583</v>
      </c>
      <c r="E30" s="11" t="s">
        <v>568</v>
      </c>
      <c r="F30" s="11">
        <v>11110801</v>
      </c>
      <c r="G30" s="10" t="s">
        <v>569</v>
      </c>
      <c r="H30" s="28">
        <v>0</v>
      </c>
      <c r="I30" s="14">
        <v>0</v>
      </c>
      <c r="J30" s="14">
        <v>0</v>
      </c>
      <c r="K30" s="14">
        <v>0</v>
      </c>
      <c r="L30" s="14">
        <v>0</v>
      </c>
      <c r="M30" s="13"/>
      <c r="N30" s="31">
        <f>Tancagem[[#This Row],[Nominal]]*1000</f>
        <v>0</v>
      </c>
    </row>
    <row r="31" spans="1:14" hidden="1" x14ac:dyDescent="0.35">
      <c r="A31" s="9" t="s">
        <v>29</v>
      </c>
      <c r="B31" s="10" t="s">
        <v>583</v>
      </c>
      <c r="C31" s="10" t="s">
        <v>556</v>
      </c>
      <c r="D31" s="10" t="s">
        <v>583</v>
      </c>
      <c r="E31" s="11" t="s">
        <v>570</v>
      </c>
      <c r="F31" s="11">
        <v>15521801</v>
      </c>
      <c r="G31" s="10" t="s">
        <v>569</v>
      </c>
      <c r="H31" s="28">
        <v>170</v>
      </c>
      <c r="I31" s="14">
        <v>153</v>
      </c>
      <c r="J31" s="14">
        <v>153</v>
      </c>
      <c r="K31" s="14">
        <v>17</v>
      </c>
      <c r="L31" s="14">
        <v>17</v>
      </c>
      <c r="M31" s="13"/>
      <c r="N31" s="31">
        <f>Tancagem[[#This Row],[Nominal]]*1000</f>
        <v>170000</v>
      </c>
    </row>
    <row r="32" spans="1:14" hidden="1" x14ac:dyDescent="0.35">
      <c r="A32" s="9" t="s">
        <v>29</v>
      </c>
      <c r="B32" s="10" t="s">
        <v>584</v>
      </c>
      <c r="C32" s="10" t="s">
        <v>556</v>
      </c>
      <c r="D32" s="10" t="s">
        <v>584</v>
      </c>
      <c r="E32" s="11" t="s">
        <v>568</v>
      </c>
      <c r="F32" s="11">
        <v>11110801</v>
      </c>
      <c r="G32" s="10" t="s">
        <v>569</v>
      </c>
      <c r="H32" s="28">
        <v>20</v>
      </c>
      <c r="I32" s="14">
        <v>19.350000000000001</v>
      </c>
      <c r="J32" s="14">
        <v>19.350000000000001</v>
      </c>
      <c r="K32" s="14">
        <v>0.65</v>
      </c>
      <c r="L32" s="14">
        <v>1</v>
      </c>
      <c r="M32" s="13"/>
      <c r="N32" s="31">
        <f>Tancagem[[#This Row],[Nominal]]*1000</f>
        <v>20000</v>
      </c>
    </row>
    <row r="33" spans="1:14" hidden="1" x14ac:dyDescent="0.35">
      <c r="A33" s="9" t="s">
        <v>29</v>
      </c>
      <c r="B33" s="10" t="s">
        <v>584</v>
      </c>
      <c r="C33" s="10" t="s">
        <v>556</v>
      </c>
      <c r="D33" s="10" t="s">
        <v>584</v>
      </c>
      <c r="E33" s="11" t="s">
        <v>570</v>
      </c>
      <c r="F33" s="11">
        <v>15521801</v>
      </c>
      <c r="G33" s="10" t="s">
        <v>569</v>
      </c>
      <c r="H33" s="28">
        <v>165</v>
      </c>
      <c r="I33" s="14">
        <v>132.19999999999999</v>
      </c>
      <c r="J33" s="14">
        <v>132.19999999999999</v>
      </c>
      <c r="K33" s="14">
        <v>17.8</v>
      </c>
      <c r="L33" s="14">
        <v>17.8</v>
      </c>
      <c r="M33" s="13"/>
      <c r="N33" s="31">
        <f>Tancagem[[#This Row],[Nominal]]*1000</f>
        <v>165000</v>
      </c>
    </row>
    <row r="34" spans="1:14" hidden="1" x14ac:dyDescent="0.35">
      <c r="A34" s="9" t="s">
        <v>29</v>
      </c>
      <c r="B34" s="10" t="s">
        <v>585</v>
      </c>
      <c r="C34" s="10" t="s">
        <v>556</v>
      </c>
      <c r="D34" s="10" t="s">
        <v>585</v>
      </c>
      <c r="E34" s="11" t="s">
        <v>568</v>
      </c>
      <c r="F34" s="11">
        <v>11110801</v>
      </c>
      <c r="G34" s="10" t="s">
        <v>569</v>
      </c>
      <c r="H34" s="28">
        <v>32</v>
      </c>
      <c r="I34" s="14">
        <v>28.8</v>
      </c>
      <c r="J34" s="14">
        <v>28.8</v>
      </c>
      <c r="K34" s="14">
        <v>3.2</v>
      </c>
      <c r="L34" s="14">
        <v>3.2</v>
      </c>
      <c r="M34" s="13"/>
      <c r="N34" s="31">
        <f>Tancagem[[#This Row],[Nominal]]*1000</f>
        <v>32000</v>
      </c>
    </row>
    <row r="35" spans="1:14" hidden="1" x14ac:dyDescent="0.35">
      <c r="A35" s="9" t="s">
        <v>29</v>
      </c>
      <c r="B35" s="10" t="s">
        <v>585</v>
      </c>
      <c r="C35" s="10" t="s">
        <v>556</v>
      </c>
      <c r="D35" s="10" t="s">
        <v>585</v>
      </c>
      <c r="E35" s="11" t="s">
        <v>570</v>
      </c>
      <c r="F35" s="11">
        <v>15521801</v>
      </c>
      <c r="G35" s="10" t="s">
        <v>569</v>
      </c>
      <c r="H35" s="28">
        <v>165</v>
      </c>
      <c r="I35" s="14">
        <v>148.5</v>
      </c>
      <c r="J35" s="14">
        <v>148.5</v>
      </c>
      <c r="K35" s="14">
        <v>16.5</v>
      </c>
      <c r="L35" s="14">
        <v>16.5</v>
      </c>
      <c r="M35" s="13"/>
      <c r="N35" s="31">
        <f>Tancagem[[#This Row],[Nominal]]*1000</f>
        <v>165000</v>
      </c>
    </row>
    <row r="36" spans="1:14" hidden="1" x14ac:dyDescent="0.35">
      <c r="A36" s="9" t="s">
        <v>29</v>
      </c>
      <c r="B36" s="10" t="s">
        <v>586</v>
      </c>
      <c r="C36" s="10" t="s">
        <v>556</v>
      </c>
      <c r="D36" s="10" t="s">
        <v>586</v>
      </c>
      <c r="E36" s="11" t="s">
        <v>568</v>
      </c>
      <c r="F36" s="11">
        <v>11110801</v>
      </c>
      <c r="G36" s="10" t="s">
        <v>569</v>
      </c>
      <c r="H36" s="28">
        <v>0</v>
      </c>
      <c r="I36" s="14">
        <v>0</v>
      </c>
      <c r="J36" s="14">
        <v>0</v>
      </c>
      <c r="K36" s="14">
        <v>0</v>
      </c>
      <c r="L36" s="14">
        <v>0</v>
      </c>
      <c r="M36" s="13"/>
      <c r="N36" s="31">
        <f>Tancagem[[#This Row],[Nominal]]*1000</f>
        <v>0</v>
      </c>
    </row>
    <row r="37" spans="1:14" hidden="1" x14ac:dyDescent="0.35">
      <c r="A37" s="9" t="s">
        <v>29</v>
      </c>
      <c r="B37" s="10" t="s">
        <v>586</v>
      </c>
      <c r="C37" s="10" t="s">
        <v>556</v>
      </c>
      <c r="D37" s="10" t="s">
        <v>586</v>
      </c>
      <c r="E37" s="11" t="s">
        <v>570</v>
      </c>
      <c r="F37" s="11">
        <v>15521801</v>
      </c>
      <c r="G37" s="10" t="s">
        <v>569</v>
      </c>
      <c r="H37" s="28">
        <v>70</v>
      </c>
      <c r="I37" s="14">
        <v>68</v>
      </c>
      <c r="J37" s="14">
        <v>68</v>
      </c>
      <c r="K37" s="14">
        <v>1.8</v>
      </c>
      <c r="L37" s="14">
        <v>1.8</v>
      </c>
      <c r="M37" s="13"/>
      <c r="N37" s="31">
        <f>Tancagem[[#This Row],[Nominal]]*1000</f>
        <v>70000</v>
      </c>
    </row>
    <row r="38" spans="1:14" hidden="1" x14ac:dyDescent="0.35">
      <c r="A38" s="9" t="s">
        <v>29</v>
      </c>
      <c r="B38" s="10" t="s">
        <v>587</v>
      </c>
      <c r="C38" s="10" t="s">
        <v>556</v>
      </c>
      <c r="D38" s="10" t="s">
        <v>587</v>
      </c>
      <c r="E38" s="11" t="s">
        <v>568</v>
      </c>
      <c r="F38" s="11">
        <v>11110801</v>
      </c>
      <c r="G38" s="10" t="s">
        <v>569</v>
      </c>
      <c r="H38" s="28">
        <v>20</v>
      </c>
      <c r="I38" s="14">
        <v>18</v>
      </c>
      <c r="J38" s="14">
        <v>18</v>
      </c>
      <c r="K38" s="14">
        <v>2</v>
      </c>
      <c r="L38" s="14">
        <v>2</v>
      </c>
      <c r="M38" s="13"/>
      <c r="N38" s="31">
        <f>Tancagem[[#This Row],[Nominal]]*1000</f>
        <v>20000</v>
      </c>
    </row>
    <row r="39" spans="1:14" hidden="1" x14ac:dyDescent="0.35">
      <c r="A39" s="9" t="s">
        <v>29</v>
      </c>
      <c r="B39" s="10" t="s">
        <v>587</v>
      </c>
      <c r="C39" s="10" t="s">
        <v>556</v>
      </c>
      <c r="D39" s="10" t="s">
        <v>587</v>
      </c>
      <c r="E39" s="11" t="s">
        <v>570</v>
      </c>
      <c r="F39" s="11">
        <v>15521801</v>
      </c>
      <c r="G39" s="10" t="s">
        <v>569</v>
      </c>
      <c r="H39" s="28">
        <v>100</v>
      </c>
      <c r="I39" s="14">
        <v>88</v>
      </c>
      <c r="J39" s="14">
        <v>88</v>
      </c>
      <c r="K39" s="14">
        <v>12</v>
      </c>
      <c r="L39" s="14">
        <v>12</v>
      </c>
      <c r="M39" s="13"/>
      <c r="N39" s="31">
        <f>Tancagem[[#This Row],[Nominal]]*1000</f>
        <v>100000</v>
      </c>
    </row>
    <row r="40" spans="1:14" hidden="1" x14ac:dyDescent="0.35">
      <c r="A40" s="9" t="s">
        <v>29</v>
      </c>
      <c r="B40" s="10" t="s">
        <v>588</v>
      </c>
      <c r="C40" s="10" t="s">
        <v>556</v>
      </c>
      <c r="D40" s="10" t="s">
        <v>588</v>
      </c>
      <c r="E40" s="11" t="s">
        <v>570</v>
      </c>
      <c r="F40" s="11">
        <v>15521801</v>
      </c>
      <c r="G40" s="10" t="s">
        <v>569</v>
      </c>
      <c r="H40" s="28">
        <v>50</v>
      </c>
      <c r="I40" s="14">
        <v>50</v>
      </c>
      <c r="J40" s="14">
        <v>50</v>
      </c>
      <c r="K40" s="14">
        <v>2.5</v>
      </c>
      <c r="L40" s="14">
        <v>2.5</v>
      </c>
      <c r="M40" s="13"/>
      <c r="N40" s="31">
        <f>Tancagem[[#This Row],[Nominal]]*1000</f>
        <v>50000</v>
      </c>
    </row>
    <row r="41" spans="1:14" hidden="1" x14ac:dyDescent="0.35">
      <c r="A41" s="9" t="s">
        <v>29</v>
      </c>
      <c r="B41" s="10" t="s">
        <v>589</v>
      </c>
      <c r="C41" s="10" t="s">
        <v>556</v>
      </c>
      <c r="D41" s="10" t="s">
        <v>589</v>
      </c>
      <c r="E41" s="11" t="s">
        <v>568</v>
      </c>
      <c r="F41" s="11">
        <v>11110801</v>
      </c>
      <c r="G41" s="10" t="s">
        <v>569</v>
      </c>
      <c r="H41" s="28">
        <v>0</v>
      </c>
      <c r="I41" s="14">
        <v>0</v>
      </c>
      <c r="J41" s="14">
        <v>0</v>
      </c>
      <c r="K41" s="14">
        <v>0</v>
      </c>
      <c r="L41" s="14">
        <v>0</v>
      </c>
      <c r="M41" s="13"/>
      <c r="N41" s="31">
        <f>Tancagem[[#This Row],[Nominal]]*1000</f>
        <v>0</v>
      </c>
    </row>
    <row r="42" spans="1:14" hidden="1" x14ac:dyDescent="0.35">
      <c r="A42" s="9" t="s">
        <v>29</v>
      </c>
      <c r="B42" s="10" t="s">
        <v>589</v>
      </c>
      <c r="C42" s="10" t="s">
        <v>556</v>
      </c>
      <c r="D42" s="10" t="s">
        <v>589</v>
      </c>
      <c r="E42" s="11" t="s">
        <v>570</v>
      </c>
      <c r="F42" s="11">
        <v>15521801</v>
      </c>
      <c r="G42" s="10" t="s">
        <v>569</v>
      </c>
      <c r="H42" s="28">
        <v>0</v>
      </c>
      <c r="I42" s="14">
        <v>0</v>
      </c>
      <c r="J42" s="14">
        <v>0</v>
      </c>
      <c r="K42" s="14">
        <v>0</v>
      </c>
      <c r="L42" s="14">
        <v>0</v>
      </c>
      <c r="M42" s="13"/>
      <c r="N42" s="31">
        <f>Tancagem[[#This Row],[Nominal]]*1000</f>
        <v>0</v>
      </c>
    </row>
    <row r="43" spans="1:14" hidden="1" x14ac:dyDescent="0.35">
      <c r="A43" s="9" t="s">
        <v>29</v>
      </c>
      <c r="B43" s="10" t="s">
        <v>590</v>
      </c>
      <c r="C43" s="10" t="s">
        <v>556</v>
      </c>
      <c r="D43" s="10" t="s">
        <v>590</v>
      </c>
      <c r="E43" s="11" t="s">
        <v>570</v>
      </c>
      <c r="F43" s="11">
        <v>15521801</v>
      </c>
      <c r="G43" s="10" t="s">
        <v>569</v>
      </c>
      <c r="H43" s="28">
        <v>20</v>
      </c>
      <c r="I43" s="14">
        <v>19</v>
      </c>
      <c r="J43" s="14">
        <v>19</v>
      </c>
      <c r="K43" s="14">
        <v>1</v>
      </c>
      <c r="L43" s="14">
        <v>1</v>
      </c>
      <c r="M43" s="13"/>
      <c r="N43" s="31">
        <f>Tancagem[[#This Row],[Nominal]]*1000</f>
        <v>20000</v>
      </c>
    </row>
    <row r="44" spans="1:14" hidden="1" x14ac:dyDescent="0.35">
      <c r="A44" s="9" t="s">
        <v>29</v>
      </c>
      <c r="B44" s="10" t="s">
        <v>591</v>
      </c>
      <c r="C44" s="10" t="s">
        <v>556</v>
      </c>
      <c r="D44" s="10" t="s">
        <v>591</v>
      </c>
      <c r="E44" s="11" t="s">
        <v>570</v>
      </c>
      <c r="F44" s="11">
        <v>15521801</v>
      </c>
      <c r="G44" s="10" t="s">
        <v>569</v>
      </c>
      <c r="H44" s="28">
        <v>100</v>
      </c>
      <c r="I44" s="14">
        <v>95.4</v>
      </c>
      <c r="J44" s="14">
        <v>95.4</v>
      </c>
      <c r="K44" s="14">
        <v>4.5999999999999996</v>
      </c>
      <c r="L44" s="14">
        <v>4.5999999999999996</v>
      </c>
      <c r="M44" s="13"/>
      <c r="N44" s="31">
        <f>Tancagem[[#This Row],[Nominal]]*1000</f>
        <v>100000</v>
      </c>
    </row>
    <row r="45" spans="1:14" hidden="1" x14ac:dyDescent="0.35">
      <c r="A45" s="9" t="s">
        <v>29</v>
      </c>
      <c r="B45" s="10" t="s">
        <v>592</v>
      </c>
      <c r="C45" s="10" t="s">
        <v>556</v>
      </c>
      <c r="D45" s="10" t="s">
        <v>592</v>
      </c>
      <c r="E45" s="11" t="s">
        <v>570</v>
      </c>
      <c r="F45" s="11">
        <v>15521801</v>
      </c>
      <c r="G45" s="10" t="s">
        <v>569</v>
      </c>
      <c r="H45" s="28">
        <v>80</v>
      </c>
      <c r="I45" s="14">
        <v>72</v>
      </c>
      <c r="J45" s="14">
        <v>72</v>
      </c>
      <c r="K45" s="14">
        <v>8</v>
      </c>
      <c r="L45" s="14">
        <v>8</v>
      </c>
      <c r="M45" s="13"/>
      <c r="N45" s="31">
        <f>Tancagem[[#This Row],[Nominal]]*1000</f>
        <v>80000</v>
      </c>
    </row>
    <row r="46" spans="1:14" hidden="1" x14ac:dyDescent="0.35">
      <c r="A46" s="9" t="s">
        <v>29</v>
      </c>
      <c r="B46" s="10" t="s">
        <v>593</v>
      </c>
      <c r="C46" s="10" t="s">
        <v>556</v>
      </c>
      <c r="D46" s="10" t="s">
        <v>593</v>
      </c>
      <c r="E46" s="11" t="s">
        <v>568</v>
      </c>
      <c r="F46" s="11">
        <v>11110801</v>
      </c>
      <c r="G46" s="10" t="s">
        <v>569</v>
      </c>
      <c r="H46" s="27">
        <v>30</v>
      </c>
      <c r="I46" s="12">
        <v>27</v>
      </c>
      <c r="J46" s="12">
        <v>27</v>
      </c>
      <c r="K46" s="12">
        <v>3</v>
      </c>
      <c r="L46" s="12">
        <v>3</v>
      </c>
      <c r="M46" s="13"/>
      <c r="N46" s="31">
        <f>Tancagem[[#This Row],[Nominal]]*1000</f>
        <v>30000</v>
      </c>
    </row>
    <row r="47" spans="1:14" hidden="1" x14ac:dyDescent="0.35">
      <c r="A47" s="9" t="s">
        <v>29</v>
      </c>
      <c r="B47" s="10" t="s">
        <v>593</v>
      </c>
      <c r="C47" s="10" t="s">
        <v>556</v>
      </c>
      <c r="D47" s="10" t="s">
        <v>593</v>
      </c>
      <c r="E47" s="11" t="s">
        <v>570</v>
      </c>
      <c r="F47" s="11">
        <v>15521801</v>
      </c>
      <c r="G47" s="10" t="s">
        <v>569</v>
      </c>
      <c r="H47" s="27">
        <v>120</v>
      </c>
      <c r="I47" s="12">
        <v>111</v>
      </c>
      <c r="J47" s="12">
        <v>111</v>
      </c>
      <c r="K47" s="12">
        <v>9</v>
      </c>
      <c r="L47" s="12">
        <v>9</v>
      </c>
      <c r="M47" s="13"/>
      <c r="N47" s="31">
        <f>Tancagem[[#This Row],[Nominal]]*1000</f>
        <v>120000</v>
      </c>
    </row>
    <row r="48" spans="1:14" hidden="1" x14ac:dyDescent="0.35">
      <c r="A48" s="9" t="s">
        <v>29</v>
      </c>
      <c r="B48" s="10" t="s">
        <v>594</v>
      </c>
      <c r="C48" s="10" t="s">
        <v>556</v>
      </c>
      <c r="D48" s="10" t="s">
        <v>594</v>
      </c>
      <c r="E48" s="11" t="s">
        <v>570</v>
      </c>
      <c r="F48" s="11">
        <v>15521801</v>
      </c>
      <c r="G48" s="10" t="s">
        <v>569</v>
      </c>
      <c r="H48" s="27">
        <v>58</v>
      </c>
      <c r="I48" s="12">
        <v>56.2</v>
      </c>
      <c r="J48" s="12">
        <v>56.2</v>
      </c>
      <c r="K48" s="12">
        <v>1.8</v>
      </c>
      <c r="L48" s="12">
        <v>1.8</v>
      </c>
      <c r="M48" s="13"/>
      <c r="N48" s="31">
        <f>Tancagem[[#This Row],[Nominal]]*1000</f>
        <v>58000</v>
      </c>
    </row>
    <row r="49" spans="1:14" hidden="1" x14ac:dyDescent="0.35">
      <c r="A49" s="9" t="s">
        <v>29</v>
      </c>
      <c r="B49" s="10" t="s">
        <v>594</v>
      </c>
      <c r="C49" s="10" t="s">
        <v>556</v>
      </c>
      <c r="D49" s="10" t="s">
        <v>594</v>
      </c>
      <c r="E49" s="11" t="s">
        <v>568</v>
      </c>
      <c r="F49" s="11">
        <v>11110801</v>
      </c>
      <c r="G49" s="10" t="s">
        <v>569</v>
      </c>
      <c r="H49" s="27">
        <v>30</v>
      </c>
      <c r="I49" s="12">
        <v>28</v>
      </c>
      <c r="J49" s="12">
        <v>28</v>
      </c>
      <c r="K49" s="12">
        <v>2</v>
      </c>
      <c r="L49" s="12">
        <v>2</v>
      </c>
      <c r="M49" s="13"/>
      <c r="N49" s="31">
        <f>Tancagem[[#This Row],[Nominal]]*1000</f>
        <v>30000</v>
      </c>
    </row>
    <row r="50" spans="1:14" hidden="1" x14ac:dyDescent="0.35">
      <c r="A50" s="9" t="s">
        <v>29</v>
      </c>
      <c r="B50" s="10" t="s">
        <v>595</v>
      </c>
      <c r="C50" s="10" t="s">
        <v>556</v>
      </c>
      <c r="D50" s="10" t="s">
        <v>595</v>
      </c>
      <c r="E50" s="11" t="s">
        <v>568</v>
      </c>
      <c r="F50" s="11">
        <v>11110801</v>
      </c>
      <c r="G50" s="10" t="s">
        <v>569</v>
      </c>
      <c r="H50" s="27">
        <v>30</v>
      </c>
      <c r="I50" s="12">
        <v>27</v>
      </c>
      <c r="J50" s="12">
        <v>27</v>
      </c>
      <c r="K50" s="12">
        <v>3</v>
      </c>
      <c r="L50" s="12">
        <v>3</v>
      </c>
      <c r="M50" s="13"/>
      <c r="N50" s="31">
        <f>Tancagem[[#This Row],[Nominal]]*1000</f>
        <v>30000</v>
      </c>
    </row>
    <row r="51" spans="1:14" hidden="1" x14ac:dyDescent="0.35">
      <c r="A51" s="9" t="s">
        <v>29</v>
      </c>
      <c r="B51" s="10" t="s">
        <v>595</v>
      </c>
      <c r="C51" s="10" t="s">
        <v>556</v>
      </c>
      <c r="D51" s="10" t="s">
        <v>595</v>
      </c>
      <c r="E51" s="11" t="s">
        <v>570</v>
      </c>
      <c r="F51" s="11">
        <v>15521801</v>
      </c>
      <c r="G51" s="10" t="s">
        <v>569</v>
      </c>
      <c r="H51" s="27">
        <v>65</v>
      </c>
      <c r="I51" s="12">
        <v>60</v>
      </c>
      <c r="J51" s="12">
        <v>60</v>
      </c>
      <c r="K51" s="12">
        <v>5</v>
      </c>
      <c r="L51" s="12">
        <v>5</v>
      </c>
      <c r="M51" s="13"/>
      <c r="N51" s="31">
        <f>Tancagem[[#This Row],[Nominal]]*1000</f>
        <v>65000</v>
      </c>
    </row>
    <row r="52" spans="1:14" hidden="1" x14ac:dyDescent="0.35">
      <c r="A52" s="9" t="s">
        <v>29</v>
      </c>
      <c r="B52" s="10" t="s">
        <v>596</v>
      </c>
      <c r="C52" s="10" t="s">
        <v>556</v>
      </c>
      <c r="D52" s="10" t="s">
        <v>596</v>
      </c>
      <c r="E52" s="11" t="s">
        <v>570</v>
      </c>
      <c r="F52" s="11">
        <v>15521801</v>
      </c>
      <c r="G52" s="10" t="s">
        <v>569</v>
      </c>
      <c r="H52" s="27">
        <v>110</v>
      </c>
      <c r="I52" s="12">
        <v>106</v>
      </c>
      <c r="J52" s="12">
        <v>106</v>
      </c>
      <c r="K52" s="12">
        <v>8</v>
      </c>
      <c r="L52" s="12">
        <v>8</v>
      </c>
      <c r="M52" s="13"/>
      <c r="N52" s="31">
        <f>Tancagem[[#This Row],[Nominal]]*1000</f>
        <v>110000</v>
      </c>
    </row>
    <row r="53" spans="1:14" hidden="1" x14ac:dyDescent="0.35">
      <c r="A53" s="9" t="s">
        <v>29</v>
      </c>
      <c r="B53" s="10" t="s">
        <v>596</v>
      </c>
      <c r="C53" s="10" t="s">
        <v>556</v>
      </c>
      <c r="D53" s="10" t="s">
        <v>596</v>
      </c>
      <c r="E53" s="11" t="s">
        <v>568</v>
      </c>
      <c r="F53" s="11">
        <v>11110801</v>
      </c>
      <c r="G53" s="10" t="s">
        <v>569</v>
      </c>
      <c r="H53" s="27">
        <v>30</v>
      </c>
      <c r="I53" s="12">
        <v>28</v>
      </c>
      <c r="J53" s="12">
        <v>28</v>
      </c>
      <c r="K53" s="12">
        <v>2</v>
      </c>
      <c r="L53" s="12">
        <v>2</v>
      </c>
      <c r="M53" s="13"/>
      <c r="N53" s="31">
        <f>Tancagem[[#This Row],[Nominal]]*1000</f>
        <v>30000</v>
      </c>
    </row>
    <row r="54" spans="1:14" hidden="1" x14ac:dyDescent="0.35">
      <c r="A54" s="9" t="s">
        <v>29</v>
      </c>
      <c r="B54" s="10" t="s">
        <v>55</v>
      </c>
      <c r="C54" s="10" t="s">
        <v>556</v>
      </c>
      <c r="D54" s="10" t="s">
        <v>55</v>
      </c>
      <c r="E54" s="11" t="s">
        <v>568</v>
      </c>
      <c r="F54" s="11">
        <v>11110801</v>
      </c>
      <c r="G54" s="10" t="s">
        <v>569</v>
      </c>
      <c r="H54" s="27">
        <v>100</v>
      </c>
      <c r="I54" s="12">
        <v>90</v>
      </c>
      <c r="J54" s="12">
        <v>90</v>
      </c>
      <c r="K54" s="12">
        <v>10</v>
      </c>
      <c r="L54" s="12">
        <v>10</v>
      </c>
      <c r="M54" s="13"/>
      <c r="N54" s="31">
        <f>Tancagem[[#This Row],[Nominal]]*1000</f>
        <v>100000</v>
      </c>
    </row>
    <row r="55" spans="1:14" hidden="1" x14ac:dyDescent="0.35">
      <c r="A55" s="9" t="s">
        <v>29</v>
      </c>
      <c r="B55" s="10" t="s">
        <v>55</v>
      </c>
      <c r="C55" s="10" t="s">
        <v>556</v>
      </c>
      <c r="D55" s="10" t="s">
        <v>55</v>
      </c>
      <c r="E55" s="11" t="s">
        <v>570</v>
      </c>
      <c r="F55" s="11">
        <v>15521801</v>
      </c>
      <c r="G55" s="10" t="s">
        <v>569</v>
      </c>
      <c r="H55" s="28">
        <v>2417.2560000000003</v>
      </c>
      <c r="I55" s="14">
        <v>2272.2560000000003</v>
      </c>
      <c r="J55" s="14">
        <v>1136.1280000000002</v>
      </c>
      <c r="K55" s="14">
        <v>145</v>
      </c>
      <c r="L55" s="14">
        <v>72.5</v>
      </c>
      <c r="M55" s="13"/>
      <c r="N55" s="31">
        <f>Tancagem[[#This Row],[Nominal]]*1000</f>
        <v>2417256.0000000005</v>
      </c>
    </row>
    <row r="56" spans="1:14" hidden="1" x14ac:dyDescent="0.35">
      <c r="A56" s="9" t="s">
        <v>29</v>
      </c>
      <c r="B56" s="10" t="s">
        <v>597</v>
      </c>
      <c r="C56" s="10" t="s">
        <v>556</v>
      </c>
      <c r="D56" s="10" t="s">
        <v>597</v>
      </c>
      <c r="E56" s="11" t="s">
        <v>568</v>
      </c>
      <c r="F56" s="11">
        <v>11110801</v>
      </c>
      <c r="G56" s="10" t="s">
        <v>569</v>
      </c>
      <c r="H56" s="27">
        <v>50</v>
      </c>
      <c r="I56" s="12">
        <v>47.5</v>
      </c>
      <c r="J56" s="12">
        <v>47.5</v>
      </c>
      <c r="K56" s="12">
        <v>2</v>
      </c>
      <c r="L56" s="12">
        <v>2</v>
      </c>
      <c r="M56" s="13"/>
      <c r="N56" s="31">
        <f>Tancagem[[#This Row],[Nominal]]*1000</f>
        <v>50000</v>
      </c>
    </row>
    <row r="57" spans="1:14" hidden="1" x14ac:dyDescent="0.35">
      <c r="A57" s="9" t="s">
        <v>29</v>
      </c>
      <c r="B57" s="10" t="s">
        <v>597</v>
      </c>
      <c r="C57" s="10" t="s">
        <v>556</v>
      </c>
      <c r="D57" s="10" t="s">
        <v>597</v>
      </c>
      <c r="E57" s="11" t="s">
        <v>570</v>
      </c>
      <c r="F57" s="11">
        <v>15521801</v>
      </c>
      <c r="G57" s="10" t="s">
        <v>569</v>
      </c>
      <c r="H57" s="27">
        <v>160</v>
      </c>
      <c r="I57" s="12">
        <v>150.4</v>
      </c>
      <c r="J57" s="12">
        <v>150.4</v>
      </c>
      <c r="K57" s="12">
        <v>9.6</v>
      </c>
      <c r="L57" s="12">
        <v>9.6</v>
      </c>
      <c r="M57" s="13"/>
      <c r="N57" s="31">
        <f>Tancagem[[#This Row],[Nominal]]*1000</f>
        <v>160000</v>
      </c>
    </row>
    <row r="58" spans="1:14" hidden="1" x14ac:dyDescent="0.35">
      <c r="A58" s="9" t="s">
        <v>29</v>
      </c>
      <c r="B58" s="10" t="s">
        <v>598</v>
      </c>
      <c r="C58" s="10" t="s">
        <v>556</v>
      </c>
      <c r="D58" s="10" t="s">
        <v>598</v>
      </c>
      <c r="E58" s="11" t="s">
        <v>568</v>
      </c>
      <c r="F58" s="11">
        <v>11110801</v>
      </c>
      <c r="G58" s="10" t="s">
        <v>569</v>
      </c>
      <c r="H58" s="27">
        <v>30</v>
      </c>
      <c r="I58" s="12">
        <v>28.2</v>
      </c>
      <c r="J58" s="12">
        <v>28.2</v>
      </c>
      <c r="K58" s="12">
        <v>1.8</v>
      </c>
      <c r="L58" s="12">
        <v>1.8</v>
      </c>
      <c r="M58" s="13"/>
      <c r="N58" s="31">
        <f>Tancagem[[#This Row],[Nominal]]*1000</f>
        <v>30000</v>
      </c>
    </row>
    <row r="59" spans="1:14" hidden="1" x14ac:dyDescent="0.35">
      <c r="A59" s="9" t="s">
        <v>29</v>
      </c>
      <c r="B59" s="10" t="s">
        <v>598</v>
      </c>
      <c r="C59" s="10" t="s">
        <v>556</v>
      </c>
      <c r="D59" s="10" t="s">
        <v>598</v>
      </c>
      <c r="E59" s="11" t="s">
        <v>570</v>
      </c>
      <c r="F59" s="11">
        <v>15521801</v>
      </c>
      <c r="G59" s="10" t="s">
        <v>569</v>
      </c>
      <c r="H59" s="27">
        <v>80</v>
      </c>
      <c r="I59" s="12">
        <v>76</v>
      </c>
      <c r="J59" s="12">
        <v>76</v>
      </c>
      <c r="K59" s="12">
        <v>4</v>
      </c>
      <c r="L59" s="12">
        <v>4</v>
      </c>
      <c r="M59" s="13"/>
      <c r="N59" s="31">
        <f>Tancagem[[#This Row],[Nominal]]*1000</f>
        <v>80000</v>
      </c>
    </row>
    <row r="60" spans="1:14" hidden="1" x14ac:dyDescent="0.35">
      <c r="A60" s="9" t="s">
        <v>29</v>
      </c>
      <c r="B60" s="10" t="s">
        <v>599</v>
      </c>
      <c r="C60" s="10" t="s">
        <v>556</v>
      </c>
      <c r="D60" s="10" t="s">
        <v>599</v>
      </c>
      <c r="E60" s="11" t="s">
        <v>568</v>
      </c>
      <c r="F60" s="11">
        <v>11110801</v>
      </c>
      <c r="G60" s="10" t="s">
        <v>569</v>
      </c>
      <c r="H60" s="27">
        <v>21</v>
      </c>
      <c r="I60" s="12">
        <v>20</v>
      </c>
      <c r="J60" s="12">
        <v>20</v>
      </c>
      <c r="K60" s="12">
        <v>0.5</v>
      </c>
      <c r="L60" s="12">
        <v>0.5</v>
      </c>
      <c r="M60" s="13"/>
      <c r="N60" s="31">
        <f>Tancagem[[#This Row],[Nominal]]*1000</f>
        <v>21000</v>
      </c>
    </row>
    <row r="61" spans="1:14" hidden="1" x14ac:dyDescent="0.35">
      <c r="A61" s="9" t="s">
        <v>29</v>
      </c>
      <c r="B61" s="10" t="s">
        <v>599</v>
      </c>
      <c r="C61" s="10" t="s">
        <v>556</v>
      </c>
      <c r="D61" s="10" t="s">
        <v>599</v>
      </c>
      <c r="E61" s="11" t="s">
        <v>570</v>
      </c>
      <c r="F61" s="11">
        <v>15521801</v>
      </c>
      <c r="G61" s="10" t="s">
        <v>569</v>
      </c>
      <c r="H61" s="27">
        <v>395</v>
      </c>
      <c r="I61" s="12">
        <v>354</v>
      </c>
      <c r="J61" s="12">
        <v>354</v>
      </c>
      <c r="K61" s="12">
        <v>41</v>
      </c>
      <c r="L61" s="12">
        <v>41</v>
      </c>
      <c r="M61" s="13"/>
      <c r="N61" s="31">
        <f>Tancagem[[#This Row],[Nominal]]*1000</f>
        <v>395000</v>
      </c>
    </row>
    <row r="62" spans="1:14" hidden="1" x14ac:dyDescent="0.35">
      <c r="A62" s="9" t="s">
        <v>29</v>
      </c>
      <c r="B62" s="10" t="s">
        <v>600</v>
      </c>
      <c r="C62" s="10" t="s">
        <v>556</v>
      </c>
      <c r="D62" s="10" t="s">
        <v>600</v>
      </c>
      <c r="E62" s="11" t="s">
        <v>570</v>
      </c>
      <c r="F62" s="11">
        <v>15521801</v>
      </c>
      <c r="G62" s="10" t="s">
        <v>569</v>
      </c>
      <c r="H62" s="27">
        <v>50</v>
      </c>
      <c r="I62" s="12">
        <v>47</v>
      </c>
      <c r="J62" s="12">
        <v>47</v>
      </c>
      <c r="K62" s="12">
        <v>5.2</v>
      </c>
      <c r="L62" s="12">
        <v>5.2</v>
      </c>
      <c r="M62" s="13"/>
      <c r="N62" s="31">
        <f>Tancagem[[#This Row],[Nominal]]*1000</f>
        <v>50000</v>
      </c>
    </row>
    <row r="63" spans="1:14" hidden="1" x14ac:dyDescent="0.35">
      <c r="A63" s="9" t="s">
        <v>29</v>
      </c>
      <c r="B63" s="10" t="s">
        <v>601</v>
      </c>
      <c r="C63" s="10" t="s">
        <v>556</v>
      </c>
      <c r="D63" s="10" t="s">
        <v>601</v>
      </c>
      <c r="E63" s="11" t="s">
        <v>570</v>
      </c>
      <c r="F63" s="11">
        <v>15521801</v>
      </c>
      <c r="G63" s="10" t="s">
        <v>569</v>
      </c>
      <c r="H63" s="27">
        <v>20</v>
      </c>
      <c r="I63" s="12">
        <v>19.2</v>
      </c>
      <c r="J63" s="12">
        <v>19.2</v>
      </c>
      <c r="K63" s="12">
        <v>0.8</v>
      </c>
      <c r="L63" s="12">
        <v>0.8</v>
      </c>
      <c r="M63" s="13"/>
      <c r="N63" s="31">
        <f>Tancagem[[#This Row],[Nominal]]*1000</f>
        <v>20000</v>
      </c>
    </row>
    <row r="64" spans="1:14" hidden="1" x14ac:dyDescent="0.35">
      <c r="A64" s="9" t="s">
        <v>29</v>
      </c>
      <c r="B64" s="10" t="s">
        <v>602</v>
      </c>
      <c r="C64" s="10" t="s">
        <v>556</v>
      </c>
      <c r="D64" s="10" t="s">
        <v>602</v>
      </c>
      <c r="E64" s="11" t="s">
        <v>568</v>
      </c>
      <c r="F64" s="11">
        <v>11110801</v>
      </c>
      <c r="G64" s="10" t="s">
        <v>569</v>
      </c>
      <c r="H64" s="27">
        <v>50</v>
      </c>
      <c r="I64" s="12">
        <v>45</v>
      </c>
      <c r="J64" s="12">
        <v>45</v>
      </c>
      <c r="K64" s="12">
        <v>5</v>
      </c>
      <c r="L64" s="12">
        <v>5</v>
      </c>
      <c r="M64" s="13"/>
      <c r="N64" s="31">
        <f>Tancagem[[#This Row],[Nominal]]*1000</f>
        <v>50000</v>
      </c>
    </row>
    <row r="65" spans="1:14" hidden="1" x14ac:dyDescent="0.35">
      <c r="A65" s="9" t="s">
        <v>29</v>
      </c>
      <c r="B65" s="10" t="s">
        <v>602</v>
      </c>
      <c r="C65" s="10" t="s">
        <v>556</v>
      </c>
      <c r="D65" s="10" t="s">
        <v>602</v>
      </c>
      <c r="E65" s="11" t="s">
        <v>570</v>
      </c>
      <c r="F65" s="11">
        <v>15521801</v>
      </c>
      <c r="G65" s="10" t="s">
        <v>569</v>
      </c>
      <c r="H65" s="27">
        <v>70</v>
      </c>
      <c r="I65" s="12">
        <v>64.2</v>
      </c>
      <c r="J65" s="12">
        <v>64.2</v>
      </c>
      <c r="K65" s="12">
        <v>5.8</v>
      </c>
      <c r="L65" s="12">
        <v>5.8</v>
      </c>
      <c r="M65" s="13"/>
      <c r="N65" s="31">
        <f>Tancagem[[#This Row],[Nominal]]*1000</f>
        <v>70000</v>
      </c>
    </row>
    <row r="66" spans="1:14" hidden="1" x14ac:dyDescent="0.35">
      <c r="A66" s="9" t="s">
        <v>29</v>
      </c>
      <c r="B66" s="10" t="s">
        <v>603</v>
      </c>
      <c r="C66" s="10" t="s">
        <v>556</v>
      </c>
      <c r="D66" s="10" t="s">
        <v>603</v>
      </c>
      <c r="E66" s="11" t="s">
        <v>568</v>
      </c>
      <c r="F66" s="11">
        <v>11110801</v>
      </c>
      <c r="G66" s="10" t="s">
        <v>569</v>
      </c>
      <c r="H66" s="27">
        <v>130</v>
      </c>
      <c r="I66" s="12">
        <v>120</v>
      </c>
      <c r="J66" s="12">
        <v>120</v>
      </c>
      <c r="K66" s="12">
        <v>10</v>
      </c>
      <c r="L66" s="12">
        <v>10</v>
      </c>
      <c r="M66" s="13"/>
      <c r="N66" s="31">
        <f>Tancagem[[#This Row],[Nominal]]*1000</f>
        <v>130000</v>
      </c>
    </row>
    <row r="67" spans="1:14" hidden="1" x14ac:dyDescent="0.35">
      <c r="A67" s="9" t="s">
        <v>29</v>
      </c>
      <c r="B67" s="10" t="s">
        <v>603</v>
      </c>
      <c r="C67" s="10" t="s">
        <v>556</v>
      </c>
      <c r="D67" s="10" t="s">
        <v>603</v>
      </c>
      <c r="E67" s="11" t="s">
        <v>570</v>
      </c>
      <c r="F67" s="11">
        <v>15521801</v>
      </c>
      <c r="G67" s="10" t="s">
        <v>569</v>
      </c>
      <c r="H67" s="27">
        <v>60</v>
      </c>
      <c r="I67" s="12">
        <v>55</v>
      </c>
      <c r="J67" s="12">
        <v>55</v>
      </c>
      <c r="K67" s="12">
        <v>5</v>
      </c>
      <c r="L67" s="12">
        <v>5</v>
      </c>
      <c r="M67" s="13"/>
      <c r="N67" s="31">
        <f>Tancagem[[#This Row],[Nominal]]*1000</f>
        <v>60000</v>
      </c>
    </row>
    <row r="68" spans="1:14" hidden="1" x14ac:dyDescent="0.35">
      <c r="A68" s="9" t="s">
        <v>29</v>
      </c>
      <c r="B68" s="10" t="s">
        <v>604</v>
      </c>
      <c r="C68" s="10" t="s">
        <v>556</v>
      </c>
      <c r="D68" s="10" t="s">
        <v>604</v>
      </c>
      <c r="E68" s="11" t="s">
        <v>570</v>
      </c>
      <c r="F68" s="11">
        <v>15521801</v>
      </c>
      <c r="G68" s="10" t="s">
        <v>569</v>
      </c>
      <c r="H68" s="27">
        <v>100</v>
      </c>
      <c r="I68" s="12">
        <v>90</v>
      </c>
      <c r="J68" s="12">
        <v>90</v>
      </c>
      <c r="K68" s="12">
        <v>10</v>
      </c>
      <c r="L68" s="12">
        <v>10</v>
      </c>
      <c r="M68" s="13"/>
      <c r="N68" s="31">
        <f>Tancagem[[#This Row],[Nominal]]*1000</f>
        <v>100000</v>
      </c>
    </row>
    <row r="69" spans="1:14" hidden="1" x14ac:dyDescent="0.35">
      <c r="A69" s="9" t="s">
        <v>29</v>
      </c>
      <c r="B69" s="10" t="s">
        <v>604</v>
      </c>
      <c r="C69" s="10" t="s">
        <v>556</v>
      </c>
      <c r="D69" s="10" t="s">
        <v>604</v>
      </c>
      <c r="E69" s="11" t="s">
        <v>568</v>
      </c>
      <c r="F69" s="11">
        <v>11110801</v>
      </c>
      <c r="G69" s="10" t="s">
        <v>569</v>
      </c>
      <c r="H69" s="27">
        <v>20</v>
      </c>
      <c r="I69" s="12">
        <v>18</v>
      </c>
      <c r="J69" s="12">
        <v>18</v>
      </c>
      <c r="K69" s="12">
        <v>2</v>
      </c>
      <c r="L69" s="12">
        <v>2</v>
      </c>
      <c r="M69" s="13"/>
      <c r="N69" s="31">
        <f>Tancagem[[#This Row],[Nominal]]*1000</f>
        <v>20000</v>
      </c>
    </row>
    <row r="70" spans="1:14" hidden="1" x14ac:dyDescent="0.35">
      <c r="A70" s="9" t="s">
        <v>29</v>
      </c>
      <c r="B70" s="10" t="s">
        <v>605</v>
      </c>
      <c r="C70" s="10" t="s">
        <v>556</v>
      </c>
      <c r="D70" s="10" t="s">
        <v>605</v>
      </c>
      <c r="E70" s="11" t="s">
        <v>568</v>
      </c>
      <c r="F70" s="11">
        <v>11110801</v>
      </c>
      <c r="G70" s="10" t="s">
        <v>569</v>
      </c>
      <c r="H70" s="27">
        <v>30</v>
      </c>
      <c r="I70" s="12">
        <v>28.6</v>
      </c>
      <c r="J70" s="12">
        <v>28.6</v>
      </c>
      <c r="K70" s="12">
        <v>1.8</v>
      </c>
      <c r="L70" s="12">
        <v>1.8</v>
      </c>
      <c r="M70" s="13"/>
      <c r="N70" s="31">
        <f>Tancagem[[#This Row],[Nominal]]*1000</f>
        <v>30000</v>
      </c>
    </row>
    <row r="71" spans="1:14" hidden="1" x14ac:dyDescent="0.35">
      <c r="A71" s="9" t="s">
        <v>29</v>
      </c>
      <c r="B71" s="10" t="s">
        <v>605</v>
      </c>
      <c r="C71" s="10" t="s">
        <v>556</v>
      </c>
      <c r="D71" s="10" t="s">
        <v>605</v>
      </c>
      <c r="E71" s="11" t="s">
        <v>570</v>
      </c>
      <c r="F71" s="11">
        <v>15521801</v>
      </c>
      <c r="G71" s="10" t="s">
        <v>569</v>
      </c>
      <c r="H71" s="27">
        <v>60</v>
      </c>
      <c r="I71" s="12">
        <v>56</v>
      </c>
      <c r="J71" s="12">
        <v>56</v>
      </c>
      <c r="K71" s="12">
        <v>3.6</v>
      </c>
      <c r="L71" s="12">
        <v>3.6</v>
      </c>
      <c r="M71" s="13"/>
      <c r="N71" s="31">
        <f>Tancagem[[#This Row],[Nominal]]*1000</f>
        <v>60000</v>
      </c>
    </row>
    <row r="72" spans="1:14" hidden="1" x14ac:dyDescent="0.35">
      <c r="A72" s="9" t="s">
        <v>29</v>
      </c>
      <c r="B72" s="10" t="s">
        <v>60</v>
      </c>
      <c r="C72" s="10" t="s">
        <v>556</v>
      </c>
      <c r="D72" s="10" t="s">
        <v>60</v>
      </c>
      <c r="E72" s="11" t="s">
        <v>568</v>
      </c>
      <c r="F72" s="11">
        <v>11110801</v>
      </c>
      <c r="G72" s="10" t="s">
        <v>569</v>
      </c>
      <c r="H72" s="27">
        <v>50</v>
      </c>
      <c r="I72" s="12">
        <v>45</v>
      </c>
      <c r="J72" s="12">
        <v>45</v>
      </c>
      <c r="K72" s="12">
        <v>5</v>
      </c>
      <c r="L72" s="12">
        <v>5</v>
      </c>
      <c r="M72" s="13"/>
      <c r="N72" s="31">
        <f>Tancagem[[#This Row],[Nominal]]*1000</f>
        <v>50000</v>
      </c>
    </row>
    <row r="73" spans="1:14" hidden="1" x14ac:dyDescent="0.35">
      <c r="A73" s="9" t="s">
        <v>29</v>
      </c>
      <c r="B73" s="10" t="s">
        <v>60</v>
      </c>
      <c r="C73" s="10" t="s">
        <v>556</v>
      </c>
      <c r="D73" s="10" t="s">
        <v>60</v>
      </c>
      <c r="E73" s="11" t="s">
        <v>570</v>
      </c>
      <c r="F73" s="11">
        <v>15521801</v>
      </c>
      <c r="G73" s="10" t="s">
        <v>569</v>
      </c>
      <c r="H73" s="28">
        <v>1842</v>
      </c>
      <c r="I73" s="14">
        <v>1720.818</v>
      </c>
      <c r="J73" s="14">
        <v>860.40899999999999</v>
      </c>
      <c r="K73" s="14">
        <v>121.182</v>
      </c>
      <c r="L73" s="14">
        <v>60.591000000000001</v>
      </c>
      <c r="M73" s="13"/>
      <c r="N73" s="31">
        <f>Tancagem[[#This Row],[Nominal]]*1000</f>
        <v>1842000</v>
      </c>
    </row>
    <row r="74" spans="1:14" hidden="1" x14ac:dyDescent="0.35">
      <c r="A74" s="9" t="s">
        <v>29</v>
      </c>
      <c r="B74" s="10" t="s">
        <v>606</v>
      </c>
      <c r="C74" s="10" t="s">
        <v>556</v>
      </c>
      <c r="D74" s="10" t="s">
        <v>606</v>
      </c>
      <c r="E74" s="11" t="s">
        <v>568</v>
      </c>
      <c r="F74" s="11">
        <v>11110801</v>
      </c>
      <c r="G74" s="10" t="s">
        <v>569</v>
      </c>
      <c r="H74" s="27">
        <v>15</v>
      </c>
      <c r="I74" s="12">
        <v>14</v>
      </c>
      <c r="J74" s="12">
        <v>14</v>
      </c>
      <c r="K74" s="12">
        <v>1</v>
      </c>
      <c r="L74" s="12">
        <v>1</v>
      </c>
      <c r="M74" s="13"/>
      <c r="N74" s="31">
        <f>Tancagem[[#This Row],[Nominal]]*1000</f>
        <v>15000</v>
      </c>
    </row>
    <row r="75" spans="1:14" hidden="1" x14ac:dyDescent="0.35">
      <c r="A75" s="9" t="s">
        <v>29</v>
      </c>
      <c r="B75" s="10" t="s">
        <v>606</v>
      </c>
      <c r="C75" s="10" t="s">
        <v>556</v>
      </c>
      <c r="D75" s="10" t="s">
        <v>606</v>
      </c>
      <c r="E75" s="11" t="s">
        <v>570</v>
      </c>
      <c r="F75" s="11">
        <v>15521801</v>
      </c>
      <c r="G75" s="10" t="s">
        <v>569</v>
      </c>
      <c r="H75" s="27">
        <v>40</v>
      </c>
      <c r="I75" s="12">
        <v>38</v>
      </c>
      <c r="J75" s="12">
        <v>38</v>
      </c>
      <c r="K75" s="12">
        <v>2</v>
      </c>
      <c r="L75" s="12">
        <v>2</v>
      </c>
      <c r="M75" s="13"/>
      <c r="N75" s="31">
        <f>Tancagem[[#This Row],[Nominal]]*1000</f>
        <v>40000</v>
      </c>
    </row>
    <row r="76" spans="1:14" hidden="1" x14ac:dyDescent="0.35">
      <c r="A76" s="9" t="s">
        <v>29</v>
      </c>
      <c r="B76" s="10" t="s">
        <v>607</v>
      </c>
      <c r="C76" s="10" t="s">
        <v>556</v>
      </c>
      <c r="D76" s="10" t="s">
        <v>607</v>
      </c>
      <c r="E76" s="11" t="s">
        <v>570</v>
      </c>
      <c r="F76" s="11">
        <v>15521801</v>
      </c>
      <c r="G76" s="10" t="s">
        <v>569</v>
      </c>
      <c r="H76" s="27">
        <v>548</v>
      </c>
      <c r="I76" s="12">
        <v>508</v>
      </c>
      <c r="J76" s="12">
        <v>508</v>
      </c>
      <c r="K76" s="12">
        <v>40</v>
      </c>
      <c r="L76" s="12">
        <v>40</v>
      </c>
      <c r="M76" s="13"/>
      <c r="N76" s="31">
        <f>Tancagem[[#This Row],[Nominal]]*1000</f>
        <v>548000</v>
      </c>
    </row>
    <row r="77" spans="1:14" hidden="1" x14ac:dyDescent="0.35">
      <c r="A77" s="9" t="s">
        <v>29</v>
      </c>
      <c r="B77" s="10" t="s">
        <v>608</v>
      </c>
      <c r="C77" s="10" t="s">
        <v>556</v>
      </c>
      <c r="D77" s="10" t="s">
        <v>608</v>
      </c>
      <c r="E77" s="11" t="s">
        <v>568</v>
      </c>
      <c r="F77" s="11">
        <v>11110801</v>
      </c>
      <c r="G77" s="10" t="s">
        <v>569</v>
      </c>
      <c r="H77" s="27">
        <v>20</v>
      </c>
      <c r="I77" s="12">
        <v>16.2</v>
      </c>
      <c r="J77" s="12">
        <v>16.399999999999999</v>
      </c>
      <c r="K77" s="12">
        <v>1.8</v>
      </c>
      <c r="L77" s="12">
        <v>1.8</v>
      </c>
      <c r="M77" s="13"/>
      <c r="N77" s="31">
        <f>Tancagem[[#This Row],[Nominal]]*1000</f>
        <v>20000</v>
      </c>
    </row>
    <row r="78" spans="1:14" hidden="1" x14ac:dyDescent="0.35">
      <c r="A78" s="9" t="s">
        <v>29</v>
      </c>
      <c r="B78" s="10" t="s">
        <v>608</v>
      </c>
      <c r="C78" s="10" t="s">
        <v>556</v>
      </c>
      <c r="D78" s="10" t="s">
        <v>608</v>
      </c>
      <c r="E78" s="11" t="s">
        <v>570</v>
      </c>
      <c r="F78" s="11">
        <v>15521801</v>
      </c>
      <c r="G78" s="10" t="s">
        <v>569</v>
      </c>
      <c r="H78" s="27">
        <v>70</v>
      </c>
      <c r="I78" s="12">
        <v>64</v>
      </c>
      <c r="J78" s="12">
        <v>64</v>
      </c>
      <c r="K78" s="12">
        <v>6</v>
      </c>
      <c r="L78" s="12">
        <v>6</v>
      </c>
      <c r="M78" s="13"/>
      <c r="N78" s="31">
        <f>Tancagem[[#This Row],[Nominal]]*1000</f>
        <v>70000</v>
      </c>
    </row>
    <row r="79" spans="1:14" hidden="1" x14ac:dyDescent="0.35">
      <c r="A79" s="9" t="s">
        <v>29</v>
      </c>
      <c r="B79" s="10" t="s">
        <v>609</v>
      </c>
      <c r="C79" s="10" t="s">
        <v>556</v>
      </c>
      <c r="D79" s="10" t="s">
        <v>609</v>
      </c>
      <c r="E79" s="11" t="s">
        <v>570</v>
      </c>
      <c r="F79" s="11">
        <v>15521801</v>
      </c>
      <c r="G79" s="10" t="s">
        <v>569</v>
      </c>
      <c r="H79" s="27">
        <v>0</v>
      </c>
      <c r="I79" s="12">
        <v>0</v>
      </c>
      <c r="J79" s="12">
        <v>0</v>
      </c>
      <c r="K79" s="12">
        <v>0</v>
      </c>
      <c r="L79" s="12">
        <v>0</v>
      </c>
      <c r="M79" s="13"/>
      <c r="N79" s="31">
        <f>Tancagem[[#This Row],[Nominal]]*1000</f>
        <v>0</v>
      </c>
    </row>
    <row r="80" spans="1:14" hidden="1" x14ac:dyDescent="0.35">
      <c r="A80" s="9" t="s">
        <v>29</v>
      </c>
      <c r="B80" s="10" t="s">
        <v>610</v>
      </c>
      <c r="C80" s="10" t="s">
        <v>556</v>
      </c>
      <c r="D80" s="10" t="s">
        <v>610</v>
      </c>
      <c r="E80" s="11" t="s">
        <v>568</v>
      </c>
      <c r="F80" s="11">
        <v>11110801</v>
      </c>
      <c r="G80" s="10" t="s">
        <v>569</v>
      </c>
      <c r="H80" s="27">
        <v>50</v>
      </c>
      <c r="I80" s="12">
        <v>49</v>
      </c>
      <c r="J80" s="12">
        <v>49</v>
      </c>
      <c r="K80" s="12">
        <v>0.5</v>
      </c>
      <c r="L80" s="12">
        <v>0.5</v>
      </c>
      <c r="M80" s="13"/>
      <c r="N80" s="31">
        <f>Tancagem[[#This Row],[Nominal]]*1000</f>
        <v>50000</v>
      </c>
    </row>
    <row r="81" spans="1:14" hidden="1" x14ac:dyDescent="0.35">
      <c r="A81" s="9" t="s">
        <v>29</v>
      </c>
      <c r="B81" s="10" t="s">
        <v>610</v>
      </c>
      <c r="C81" s="10" t="s">
        <v>556</v>
      </c>
      <c r="D81" s="10" t="s">
        <v>610</v>
      </c>
      <c r="E81" s="11" t="s">
        <v>570</v>
      </c>
      <c r="F81" s="11">
        <v>15521801</v>
      </c>
      <c r="G81" s="10" t="s">
        <v>569</v>
      </c>
      <c r="H81" s="27">
        <v>100</v>
      </c>
      <c r="I81" s="12">
        <v>94</v>
      </c>
      <c r="J81" s="12">
        <v>94</v>
      </c>
      <c r="K81" s="12">
        <v>6</v>
      </c>
      <c r="L81" s="12">
        <v>6</v>
      </c>
      <c r="M81" s="13"/>
      <c r="N81" s="31">
        <f>Tancagem[[#This Row],[Nominal]]*1000</f>
        <v>100000</v>
      </c>
    </row>
    <row r="82" spans="1:14" hidden="1" x14ac:dyDescent="0.35">
      <c r="A82" s="9" t="s">
        <v>29</v>
      </c>
      <c r="B82" s="10" t="s">
        <v>65</v>
      </c>
      <c r="C82" s="10" t="s">
        <v>556</v>
      </c>
      <c r="D82" s="10" t="s">
        <v>65</v>
      </c>
      <c r="E82" s="11" t="s">
        <v>570</v>
      </c>
      <c r="F82" s="11">
        <v>15521801</v>
      </c>
      <c r="G82" s="10" t="s">
        <v>569</v>
      </c>
      <c r="H82" s="28">
        <v>2850</v>
      </c>
      <c r="I82" s="14">
        <v>2700</v>
      </c>
      <c r="J82" s="14">
        <v>676.62</v>
      </c>
      <c r="K82" s="14">
        <v>150</v>
      </c>
      <c r="L82" s="14">
        <v>37.589999999999996</v>
      </c>
      <c r="M82" s="13"/>
      <c r="N82" s="31">
        <f>Tancagem[[#This Row],[Nominal]]*1000</f>
        <v>2850000</v>
      </c>
    </row>
    <row r="83" spans="1:14" hidden="1" x14ac:dyDescent="0.35">
      <c r="A83" s="9" t="s">
        <v>29</v>
      </c>
      <c r="B83" s="10" t="s">
        <v>611</v>
      </c>
      <c r="C83" s="10" t="s">
        <v>556</v>
      </c>
      <c r="D83" s="10" t="s">
        <v>611</v>
      </c>
      <c r="E83" s="11" t="s">
        <v>570</v>
      </c>
      <c r="F83" s="11">
        <v>15521801</v>
      </c>
      <c r="G83" s="10" t="s">
        <v>569</v>
      </c>
      <c r="H83" s="27">
        <v>20</v>
      </c>
      <c r="I83" s="12">
        <v>18</v>
      </c>
      <c r="J83" s="12">
        <v>18</v>
      </c>
      <c r="K83" s="12">
        <v>2</v>
      </c>
      <c r="L83" s="12">
        <v>2</v>
      </c>
      <c r="M83" s="13"/>
      <c r="N83" s="31">
        <f>Tancagem[[#This Row],[Nominal]]*1000</f>
        <v>20000</v>
      </c>
    </row>
    <row r="84" spans="1:14" hidden="1" x14ac:dyDescent="0.35">
      <c r="A84" s="9" t="s">
        <v>29</v>
      </c>
      <c r="B84" s="10" t="s">
        <v>612</v>
      </c>
      <c r="C84" s="10" t="s">
        <v>556</v>
      </c>
      <c r="D84" s="10" t="s">
        <v>612</v>
      </c>
      <c r="E84" s="11" t="s">
        <v>568</v>
      </c>
      <c r="F84" s="11">
        <v>11110801</v>
      </c>
      <c r="G84" s="10" t="s">
        <v>569</v>
      </c>
      <c r="H84" s="27">
        <v>10</v>
      </c>
      <c r="I84" s="12">
        <v>9</v>
      </c>
      <c r="J84" s="12">
        <v>9</v>
      </c>
      <c r="K84" s="12">
        <v>1</v>
      </c>
      <c r="L84" s="12">
        <v>1</v>
      </c>
      <c r="M84" s="13"/>
      <c r="N84" s="31">
        <f>Tancagem[[#This Row],[Nominal]]*1000</f>
        <v>10000</v>
      </c>
    </row>
    <row r="85" spans="1:14" hidden="1" x14ac:dyDescent="0.35">
      <c r="A85" s="9" t="s">
        <v>29</v>
      </c>
      <c r="B85" s="10" t="s">
        <v>613</v>
      </c>
      <c r="C85" s="10" t="s">
        <v>556</v>
      </c>
      <c r="D85" s="10" t="s">
        <v>613</v>
      </c>
      <c r="E85" s="11" t="s">
        <v>570</v>
      </c>
      <c r="F85" s="11"/>
      <c r="G85" s="10" t="s">
        <v>569</v>
      </c>
      <c r="H85" s="27">
        <v>50</v>
      </c>
      <c r="I85" s="12">
        <v>45</v>
      </c>
      <c r="J85" s="12"/>
      <c r="K85" s="12">
        <v>5</v>
      </c>
      <c r="L85" s="12"/>
      <c r="M85" s="13"/>
      <c r="N85" s="31">
        <f>Tancagem[[#This Row],[Nominal]]*1000</f>
        <v>50000</v>
      </c>
    </row>
    <row r="86" spans="1:14" hidden="1" x14ac:dyDescent="0.35">
      <c r="A86" s="9" t="s">
        <v>29</v>
      </c>
      <c r="B86" s="10" t="s">
        <v>613</v>
      </c>
      <c r="C86" s="10" t="s">
        <v>556</v>
      </c>
      <c r="D86" s="10" t="s">
        <v>613</v>
      </c>
      <c r="E86" s="11" t="s">
        <v>568</v>
      </c>
      <c r="F86" s="11"/>
      <c r="G86" s="10" t="s">
        <v>569</v>
      </c>
      <c r="H86" s="27">
        <v>50</v>
      </c>
      <c r="I86" s="12">
        <v>45</v>
      </c>
      <c r="J86" s="12"/>
      <c r="K86" s="12">
        <v>5</v>
      </c>
      <c r="L86" s="12"/>
      <c r="M86" s="13"/>
      <c r="N86" s="31">
        <f>Tancagem[[#This Row],[Nominal]]*1000</f>
        <v>50000</v>
      </c>
    </row>
    <row r="87" spans="1:14" hidden="1" x14ac:dyDescent="0.35">
      <c r="A87" s="9" t="s">
        <v>29</v>
      </c>
      <c r="B87" s="10" t="s">
        <v>614</v>
      </c>
      <c r="C87" s="10" t="s">
        <v>556</v>
      </c>
      <c r="D87" s="10" t="s">
        <v>614</v>
      </c>
      <c r="E87" s="11" t="s">
        <v>568</v>
      </c>
      <c r="F87" s="11">
        <v>11110801</v>
      </c>
      <c r="G87" s="10" t="s">
        <v>569</v>
      </c>
      <c r="H87" s="27">
        <v>52</v>
      </c>
      <c r="I87" s="12">
        <v>51.7</v>
      </c>
      <c r="J87" s="12">
        <v>51.7</v>
      </c>
      <c r="K87" s="12">
        <v>0.3</v>
      </c>
      <c r="L87" s="12">
        <v>0.3</v>
      </c>
      <c r="M87" s="13"/>
      <c r="N87" s="31">
        <f>Tancagem[[#This Row],[Nominal]]*1000</f>
        <v>52000</v>
      </c>
    </row>
    <row r="88" spans="1:14" hidden="1" x14ac:dyDescent="0.35">
      <c r="A88" s="9" t="s">
        <v>29</v>
      </c>
      <c r="B88" s="10" t="s">
        <v>614</v>
      </c>
      <c r="C88" s="10" t="s">
        <v>556</v>
      </c>
      <c r="D88" s="10" t="s">
        <v>614</v>
      </c>
      <c r="E88" s="11" t="s">
        <v>570</v>
      </c>
      <c r="F88" s="11">
        <v>15521801</v>
      </c>
      <c r="G88" s="10" t="s">
        <v>569</v>
      </c>
      <c r="H88" s="27">
        <v>107</v>
      </c>
      <c r="I88" s="12">
        <v>100.6</v>
      </c>
      <c r="J88" s="12">
        <v>100.6</v>
      </c>
      <c r="K88" s="12">
        <v>6.4</v>
      </c>
      <c r="L88" s="12">
        <v>6.4</v>
      </c>
      <c r="M88" s="13"/>
      <c r="N88" s="31">
        <f>Tancagem[[#This Row],[Nominal]]*1000</f>
        <v>107000</v>
      </c>
    </row>
    <row r="89" spans="1:14" hidden="1" x14ac:dyDescent="0.35">
      <c r="A89" s="9" t="s">
        <v>29</v>
      </c>
      <c r="B89" s="10" t="s">
        <v>382</v>
      </c>
      <c r="C89" s="10" t="s">
        <v>556</v>
      </c>
      <c r="D89" s="10" t="s">
        <v>382</v>
      </c>
      <c r="E89" s="11" t="s">
        <v>568</v>
      </c>
      <c r="F89" s="11">
        <v>11110801</v>
      </c>
      <c r="G89" s="10" t="s">
        <v>569</v>
      </c>
      <c r="H89" s="27">
        <v>20</v>
      </c>
      <c r="I89" s="12">
        <v>18</v>
      </c>
      <c r="J89" s="12">
        <v>18</v>
      </c>
      <c r="K89" s="12">
        <v>2</v>
      </c>
      <c r="L89" s="12">
        <v>2</v>
      </c>
      <c r="M89" s="13"/>
      <c r="N89" s="31">
        <f>Tancagem[[#This Row],[Nominal]]*1000</f>
        <v>20000</v>
      </c>
    </row>
    <row r="90" spans="1:14" hidden="1" x14ac:dyDescent="0.35">
      <c r="A90" s="9" t="s">
        <v>29</v>
      </c>
      <c r="B90" s="10" t="s">
        <v>382</v>
      </c>
      <c r="C90" s="10" t="s">
        <v>556</v>
      </c>
      <c r="D90" s="10" t="s">
        <v>382</v>
      </c>
      <c r="E90" s="11" t="s">
        <v>570</v>
      </c>
      <c r="F90" s="11">
        <v>15521801</v>
      </c>
      <c r="G90" s="10" t="s">
        <v>569</v>
      </c>
      <c r="H90" s="27">
        <v>248</v>
      </c>
      <c r="I90" s="12">
        <v>224</v>
      </c>
      <c r="J90" s="12">
        <v>224</v>
      </c>
      <c r="K90" s="12">
        <v>24</v>
      </c>
      <c r="L90" s="12">
        <v>24</v>
      </c>
      <c r="M90" s="13"/>
      <c r="N90" s="31">
        <f>Tancagem[[#This Row],[Nominal]]*1000</f>
        <v>248000</v>
      </c>
    </row>
    <row r="91" spans="1:14" hidden="1" x14ac:dyDescent="0.35">
      <c r="A91" s="9" t="s">
        <v>29</v>
      </c>
      <c r="B91" s="10" t="s">
        <v>70</v>
      </c>
      <c r="C91" s="10" t="s">
        <v>556</v>
      </c>
      <c r="D91" s="10" t="s">
        <v>70</v>
      </c>
      <c r="E91" s="11" t="s">
        <v>570</v>
      </c>
      <c r="F91" s="11">
        <v>15521801</v>
      </c>
      <c r="G91" s="10" t="s">
        <v>569</v>
      </c>
      <c r="H91" s="28">
        <v>440</v>
      </c>
      <c r="I91" s="14">
        <v>404</v>
      </c>
      <c r="J91" s="14">
        <v>132</v>
      </c>
      <c r="K91" s="14">
        <v>36</v>
      </c>
      <c r="L91" s="14">
        <v>11</v>
      </c>
      <c r="M91" s="13"/>
      <c r="N91" s="31">
        <f>Tancagem[[#This Row],[Nominal]]*1000</f>
        <v>440000</v>
      </c>
    </row>
    <row r="92" spans="1:14" hidden="1" x14ac:dyDescent="0.35">
      <c r="A92" s="9" t="s">
        <v>29</v>
      </c>
      <c r="B92" s="10" t="s">
        <v>615</v>
      </c>
      <c r="C92" s="10" t="s">
        <v>556</v>
      </c>
      <c r="D92" s="10" t="s">
        <v>615</v>
      </c>
      <c r="E92" s="11" t="s">
        <v>568</v>
      </c>
      <c r="F92" s="11">
        <v>11110801</v>
      </c>
      <c r="G92" s="10" t="s">
        <v>569</v>
      </c>
      <c r="H92" s="27">
        <v>20</v>
      </c>
      <c r="I92" s="12">
        <v>18</v>
      </c>
      <c r="J92" s="12">
        <v>18</v>
      </c>
      <c r="K92" s="12">
        <v>2</v>
      </c>
      <c r="L92" s="12">
        <v>2</v>
      </c>
      <c r="M92" s="13"/>
      <c r="N92" s="31">
        <f>Tancagem[[#This Row],[Nominal]]*1000</f>
        <v>20000</v>
      </c>
    </row>
    <row r="93" spans="1:14" hidden="1" x14ac:dyDescent="0.35">
      <c r="A93" s="9" t="s">
        <v>29</v>
      </c>
      <c r="B93" s="10" t="s">
        <v>615</v>
      </c>
      <c r="C93" s="10" t="s">
        <v>556</v>
      </c>
      <c r="D93" s="10" t="s">
        <v>615</v>
      </c>
      <c r="E93" s="11" t="s">
        <v>570</v>
      </c>
      <c r="F93" s="11">
        <v>15521801</v>
      </c>
      <c r="G93" s="10" t="s">
        <v>569</v>
      </c>
      <c r="H93" s="27">
        <v>150</v>
      </c>
      <c r="I93" s="12">
        <v>135</v>
      </c>
      <c r="J93" s="12">
        <v>135</v>
      </c>
      <c r="K93" s="12">
        <v>15</v>
      </c>
      <c r="L93" s="12">
        <v>15</v>
      </c>
      <c r="M93" s="13"/>
      <c r="N93" s="31">
        <f>Tancagem[[#This Row],[Nominal]]*1000</f>
        <v>150000</v>
      </c>
    </row>
    <row r="94" spans="1:14" hidden="1" x14ac:dyDescent="0.35">
      <c r="A94" s="9" t="s">
        <v>29</v>
      </c>
      <c r="B94" s="10" t="s">
        <v>616</v>
      </c>
      <c r="C94" s="10" t="s">
        <v>556</v>
      </c>
      <c r="D94" s="10" t="s">
        <v>616</v>
      </c>
      <c r="E94" s="11" t="s">
        <v>568</v>
      </c>
      <c r="F94" s="11">
        <v>11110801</v>
      </c>
      <c r="G94" s="10" t="s">
        <v>569</v>
      </c>
      <c r="H94" s="27">
        <v>20</v>
      </c>
      <c r="I94" s="12">
        <v>17.5</v>
      </c>
      <c r="J94" s="12">
        <v>17.5</v>
      </c>
      <c r="K94" s="12">
        <v>2.5</v>
      </c>
      <c r="L94" s="12">
        <v>2.5</v>
      </c>
      <c r="M94" s="13"/>
      <c r="N94" s="31">
        <f>Tancagem[[#This Row],[Nominal]]*1000</f>
        <v>20000</v>
      </c>
    </row>
    <row r="95" spans="1:14" hidden="1" x14ac:dyDescent="0.35">
      <c r="A95" s="9" t="s">
        <v>29</v>
      </c>
      <c r="B95" s="10" t="s">
        <v>616</v>
      </c>
      <c r="C95" s="10" t="s">
        <v>556</v>
      </c>
      <c r="D95" s="10" t="s">
        <v>616</v>
      </c>
      <c r="E95" s="11" t="s">
        <v>570</v>
      </c>
      <c r="F95" s="11">
        <v>15521801</v>
      </c>
      <c r="G95" s="10" t="s">
        <v>569</v>
      </c>
      <c r="H95" s="27">
        <v>50</v>
      </c>
      <c r="I95" s="12">
        <v>45</v>
      </c>
      <c r="J95" s="12">
        <v>45</v>
      </c>
      <c r="K95" s="12">
        <v>5</v>
      </c>
      <c r="L95" s="12">
        <v>5</v>
      </c>
      <c r="M95" s="13"/>
      <c r="N95" s="31">
        <f>Tancagem[[#This Row],[Nominal]]*1000</f>
        <v>50000</v>
      </c>
    </row>
    <row r="96" spans="1:14" hidden="1" x14ac:dyDescent="0.35">
      <c r="A96" s="9" t="s">
        <v>29</v>
      </c>
      <c r="B96" s="10" t="s">
        <v>76</v>
      </c>
      <c r="C96" s="10" t="s">
        <v>556</v>
      </c>
      <c r="D96" s="10" t="s">
        <v>76</v>
      </c>
      <c r="E96" s="11" t="s">
        <v>568</v>
      </c>
      <c r="F96" s="11">
        <v>11110801</v>
      </c>
      <c r="G96" s="10" t="s">
        <v>569</v>
      </c>
      <c r="H96" s="27">
        <v>0</v>
      </c>
      <c r="I96" s="12">
        <v>0</v>
      </c>
      <c r="J96" s="12">
        <v>0</v>
      </c>
      <c r="K96" s="12">
        <v>0</v>
      </c>
      <c r="L96" s="12">
        <v>0</v>
      </c>
      <c r="M96" s="13"/>
      <c r="N96" s="31">
        <f>Tancagem[[#This Row],[Nominal]]*1000</f>
        <v>0</v>
      </c>
    </row>
    <row r="97" spans="1:14" hidden="1" x14ac:dyDescent="0.35">
      <c r="A97" s="9" t="s">
        <v>29</v>
      </c>
      <c r="B97" s="10" t="s">
        <v>76</v>
      </c>
      <c r="C97" s="10" t="s">
        <v>556</v>
      </c>
      <c r="D97" s="10" t="s">
        <v>76</v>
      </c>
      <c r="E97" s="11" t="s">
        <v>570</v>
      </c>
      <c r="F97" s="11">
        <v>15521801</v>
      </c>
      <c r="G97" s="10" t="s">
        <v>569</v>
      </c>
      <c r="H97" s="28">
        <v>2797</v>
      </c>
      <c r="I97" s="14">
        <v>2570</v>
      </c>
      <c r="J97" s="14">
        <v>1285</v>
      </c>
      <c r="K97" s="14">
        <v>227</v>
      </c>
      <c r="L97" s="14">
        <v>113</v>
      </c>
      <c r="M97" s="13"/>
      <c r="N97" s="31">
        <f>Tancagem[[#This Row],[Nominal]]*1000</f>
        <v>2797000</v>
      </c>
    </row>
    <row r="98" spans="1:14" hidden="1" x14ac:dyDescent="0.35">
      <c r="A98" s="9" t="s">
        <v>29</v>
      </c>
      <c r="B98" s="10" t="s">
        <v>617</v>
      </c>
      <c r="C98" s="10" t="s">
        <v>556</v>
      </c>
      <c r="D98" s="10" t="s">
        <v>617</v>
      </c>
      <c r="E98" s="11" t="s">
        <v>570</v>
      </c>
      <c r="F98" s="11">
        <v>15521801</v>
      </c>
      <c r="G98" s="10" t="s">
        <v>569</v>
      </c>
      <c r="H98" s="27">
        <v>0</v>
      </c>
      <c r="I98" s="12">
        <v>0</v>
      </c>
      <c r="J98" s="12">
        <v>0</v>
      </c>
      <c r="K98" s="12">
        <v>0</v>
      </c>
      <c r="L98" s="12">
        <v>0</v>
      </c>
      <c r="M98" s="13"/>
      <c r="N98" s="31">
        <f>Tancagem[[#This Row],[Nominal]]*1000</f>
        <v>0</v>
      </c>
    </row>
    <row r="99" spans="1:14" hidden="1" x14ac:dyDescent="0.35">
      <c r="A99" s="9" t="s">
        <v>29</v>
      </c>
      <c r="B99" s="10" t="s">
        <v>618</v>
      </c>
      <c r="C99" s="10" t="s">
        <v>556</v>
      </c>
      <c r="D99" s="10" t="s">
        <v>618</v>
      </c>
      <c r="E99" s="11" t="s">
        <v>568</v>
      </c>
      <c r="F99" s="11">
        <v>11110801</v>
      </c>
      <c r="G99" s="10" t="s">
        <v>569</v>
      </c>
      <c r="H99" s="27">
        <v>30</v>
      </c>
      <c r="I99" s="12">
        <v>27</v>
      </c>
      <c r="J99" s="12">
        <v>27</v>
      </c>
      <c r="K99" s="12">
        <v>3</v>
      </c>
      <c r="L99" s="12">
        <v>3</v>
      </c>
      <c r="M99" s="13"/>
      <c r="N99" s="31">
        <f>Tancagem[[#This Row],[Nominal]]*1000</f>
        <v>30000</v>
      </c>
    </row>
    <row r="100" spans="1:14" hidden="1" x14ac:dyDescent="0.35">
      <c r="A100" s="9" t="s">
        <v>29</v>
      </c>
      <c r="B100" s="10" t="s">
        <v>618</v>
      </c>
      <c r="C100" s="10" t="s">
        <v>556</v>
      </c>
      <c r="D100" s="10" t="s">
        <v>618</v>
      </c>
      <c r="E100" s="11" t="s">
        <v>570</v>
      </c>
      <c r="F100" s="11">
        <v>15521801</v>
      </c>
      <c r="G100" s="10" t="s">
        <v>569</v>
      </c>
      <c r="H100" s="27">
        <v>50</v>
      </c>
      <c r="I100" s="12">
        <v>45</v>
      </c>
      <c r="J100" s="12">
        <v>45</v>
      </c>
      <c r="K100" s="12">
        <v>5</v>
      </c>
      <c r="L100" s="12">
        <v>5</v>
      </c>
      <c r="M100" s="13"/>
      <c r="N100" s="31">
        <f>Tancagem[[#This Row],[Nominal]]*1000</f>
        <v>50000</v>
      </c>
    </row>
    <row r="101" spans="1:14" hidden="1" x14ac:dyDescent="0.35">
      <c r="A101" s="9" t="s">
        <v>29</v>
      </c>
      <c r="B101" s="10" t="s">
        <v>619</v>
      </c>
      <c r="C101" s="10" t="s">
        <v>556</v>
      </c>
      <c r="D101" s="10" t="s">
        <v>619</v>
      </c>
      <c r="E101" s="11" t="s">
        <v>570</v>
      </c>
      <c r="F101" s="11">
        <v>15521801</v>
      </c>
      <c r="G101" s="10" t="s">
        <v>569</v>
      </c>
      <c r="H101" s="27">
        <v>61</v>
      </c>
      <c r="I101" s="12">
        <v>57</v>
      </c>
      <c r="J101" s="12">
        <v>57</v>
      </c>
      <c r="K101" s="12">
        <v>4</v>
      </c>
      <c r="L101" s="12">
        <v>4</v>
      </c>
      <c r="M101" s="13"/>
      <c r="N101" s="31">
        <f>Tancagem[[#This Row],[Nominal]]*1000</f>
        <v>61000</v>
      </c>
    </row>
    <row r="102" spans="1:14" hidden="1" x14ac:dyDescent="0.35">
      <c r="A102" s="9" t="s">
        <v>29</v>
      </c>
      <c r="B102" s="10" t="s">
        <v>79</v>
      </c>
      <c r="C102" s="10" t="s">
        <v>556</v>
      </c>
      <c r="D102" s="10" t="s">
        <v>79</v>
      </c>
      <c r="E102" s="11" t="s">
        <v>570</v>
      </c>
      <c r="F102" s="11">
        <v>15521801</v>
      </c>
      <c r="G102" s="10" t="s">
        <v>569</v>
      </c>
      <c r="H102" s="28">
        <v>1280</v>
      </c>
      <c r="I102" s="14">
        <v>1235</v>
      </c>
      <c r="J102" s="14">
        <v>617</v>
      </c>
      <c r="K102" s="14">
        <v>45</v>
      </c>
      <c r="L102" s="14">
        <v>22.5</v>
      </c>
      <c r="M102" s="13"/>
      <c r="N102" s="31">
        <f>Tancagem[[#This Row],[Nominal]]*1000</f>
        <v>1280000</v>
      </c>
    </row>
    <row r="103" spans="1:14" hidden="1" x14ac:dyDescent="0.35">
      <c r="A103" s="9" t="s">
        <v>29</v>
      </c>
      <c r="B103" s="10" t="s">
        <v>620</v>
      </c>
      <c r="C103" s="10" t="s">
        <v>556</v>
      </c>
      <c r="D103" s="10" t="s">
        <v>620</v>
      </c>
      <c r="E103" s="11" t="s">
        <v>568</v>
      </c>
      <c r="F103" s="11">
        <v>11110801</v>
      </c>
      <c r="G103" s="10" t="s">
        <v>569</v>
      </c>
      <c r="H103" s="27">
        <v>40</v>
      </c>
      <c r="I103" s="12">
        <v>36</v>
      </c>
      <c r="J103" s="12">
        <v>36</v>
      </c>
      <c r="K103" s="12">
        <v>4</v>
      </c>
      <c r="L103" s="12">
        <v>4</v>
      </c>
      <c r="M103" s="13"/>
      <c r="N103" s="31">
        <f>Tancagem[[#This Row],[Nominal]]*1000</f>
        <v>40000</v>
      </c>
    </row>
    <row r="104" spans="1:14" hidden="1" x14ac:dyDescent="0.35">
      <c r="A104" s="9" t="s">
        <v>29</v>
      </c>
      <c r="B104" s="10" t="s">
        <v>620</v>
      </c>
      <c r="C104" s="10" t="s">
        <v>556</v>
      </c>
      <c r="D104" s="10" t="s">
        <v>620</v>
      </c>
      <c r="E104" s="11" t="s">
        <v>570</v>
      </c>
      <c r="F104" s="11">
        <v>15521801</v>
      </c>
      <c r="G104" s="10" t="s">
        <v>569</v>
      </c>
      <c r="H104" s="27">
        <v>310</v>
      </c>
      <c r="I104" s="12">
        <v>279</v>
      </c>
      <c r="J104" s="12">
        <v>279</v>
      </c>
      <c r="K104" s="12">
        <v>31</v>
      </c>
      <c r="L104" s="12">
        <v>31</v>
      </c>
      <c r="M104" s="13"/>
      <c r="N104" s="31">
        <f>Tancagem[[#This Row],[Nominal]]*1000</f>
        <v>310000</v>
      </c>
    </row>
    <row r="105" spans="1:14" hidden="1" x14ac:dyDescent="0.35">
      <c r="A105" s="9" t="s">
        <v>83</v>
      </c>
      <c r="B105" s="10" t="s">
        <v>82</v>
      </c>
      <c r="C105" s="10">
        <v>1</v>
      </c>
      <c r="D105" s="10" t="s">
        <v>82</v>
      </c>
      <c r="E105" s="11" t="s">
        <v>621</v>
      </c>
      <c r="F105" s="11">
        <v>27270801</v>
      </c>
      <c r="G105" s="10" t="s">
        <v>569</v>
      </c>
      <c r="H105" s="27">
        <v>1179</v>
      </c>
      <c r="I105" s="12">
        <v>988</v>
      </c>
      <c r="J105" s="12">
        <v>988</v>
      </c>
      <c r="K105" s="12">
        <v>44.66</v>
      </c>
      <c r="L105" s="12">
        <v>44.66</v>
      </c>
      <c r="M105" s="13"/>
      <c r="N105" s="31">
        <f>Tancagem[[#This Row],[Nominal]]*1000</f>
        <v>1179000</v>
      </c>
    </row>
    <row r="106" spans="1:14" hidden="1" x14ac:dyDescent="0.35">
      <c r="A106" s="9" t="s">
        <v>83</v>
      </c>
      <c r="B106" s="10" t="s">
        <v>82</v>
      </c>
      <c r="C106" s="10">
        <v>2</v>
      </c>
      <c r="D106" s="10" t="s">
        <v>82</v>
      </c>
      <c r="E106" s="11" t="s">
        <v>621</v>
      </c>
      <c r="F106" s="11">
        <v>27270801</v>
      </c>
      <c r="G106" s="10" t="s">
        <v>569</v>
      </c>
      <c r="H106" s="27">
        <v>1180</v>
      </c>
      <c r="I106" s="12">
        <v>989</v>
      </c>
      <c r="J106" s="12">
        <v>989</v>
      </c>
      <c r="K106" s="12">
        <v>44.887999999999998</v>
      </c>
      <c r="L106" s="12">
        <v>44.887999999999998</v>
      </c>
      <c r="M106" s="13"/>
      <c r="N106" s="31">
        <f>Tancagem[[#This Row],[Nominal]]*1000</f>
        <v>1180000</v>
      </c>
    </row>
    <row r="107" spans="1:14" hidden="1" x14ac:dyDescent="0.35">
      <c r="A107" s="9" t="s">
        <v>83</v>
      </c>
      <c r="B107" s="10" t="s">
        <v>82</v>
      </c>
      <c r="C107" s="10">
        <v>3</v>
      </c>
      <c r="D107" s="10" t="s">
        <v>82</v>
      </c>
      <c r="E107" s="11" t="s">
        <v>622</v>
      </c>
      <c r="F107" s="11">
        <v>24264801</v>
      </c>
      <c r="G107" s="10" t="s">
        <v>569</v>
      </c>
      <c r="H107" s="27">
        <v>1179</v>
      </c>
      <c r="I107" s="12">
        <v>997</v>
      </c>
      <c r="J107" s="12">
        <v>997</v>
      </c>
      <c r="K107" s="12">
        <v>37.957000000000001</v>
      </c>
      <c r="L107" s="12">
        <v>37.957000000000001</v>
      </c>
      <c r="M107" s="13"/>
      <c r="N107" s="31">
        <f>Tancagem[[#This Row],[Nominal]]*1000</f>
        <v>1179000</v>
      </c>
    </row>
    <row r="108" spans="1:14" hidden="1" x14ac:dyDescent="0.35">
      <c r="A108" s="9" t="s">
        <v>83</v>
      </c>
      <c r="B108" s="10" t="s">
        <v>82</v>
      </c>
      <c r="C108" s="10">
        <v>4</v>
      </c>
      <c r="D108" s="10" t="s">
        <v>82</v>
      </c>
      <c r="E108" s="11" t="s">
        <v>623</v>
      </c>
      <c r="F108" s="11">
        <v>24123801</v>
      </c>
      <c r="G108" s="10" t="s">
        <v>569</v>
      </c>
      <c r="H108" s="27">
        <v>1177</v>
      </c>
      <c r="I108" s="12">
        <v>995</v>
      </c>
      <c r="J108" s="12">
        <v>995</v>
      </c>
      <c r="K108" s="12">
        <v>38.308999999999997</v>
      </c>
      <c r="L108" s="12">
        <v>38.308999999999997</v>
      </c>
      <c r="M108" s="13"/>
      <c r="N108" s="31">
        <f>Tancagem[[#This Row],[Nominal]]*1000</f>
        <v>1177000</v>
      </c>
    </row>
    <row r="109" spans="1:14" hidden="1" x14ac:dyDescent="0.35">
      <c r="A109" s="9" t="s">
        <v>83</v>
      </c>
      <c r="B109" s="10" t="s">
        <v>82</v>
      </c>
      <c r="C109" s="10">
        <v>5</v>
      </c>
      <c r="D109" s="10" t="s">
        <v>82</v>
      </c>
      <c r="E109" s="11" t="s">
        <v>624</v>
      </c>
      <c r="F109" s="11">
        <v>24300801</v>
      </c>
      <c r="G109" s="10" t="s">
        <v>569</v>
      </c>
      <c r="H109" s="27">
        <v>1088</v>
      </c>
      <c r="I109" s="12">
        <v>894</v>
      </c>
      <c r="J109" s="12">
        <v>894</v>
      </c>
      <c r="K109" s="12">
        <v>35.713999999999999</v>
      </c>
      <c r="L109" s="12">
        <v>35.713999999999999</v>
      </c>
      <c r="M109" s="13"/>
      <c r="N109" s="31">
        <f>Tancagem[[#This Row],[Nominal]]*1000</f>
        <v>1088000</v>
      </c>
    </row>
    <row r="110" spans="1:14" hidden="1" x14ac:dyDescent="0.35">
      <c r="A110" s="9" t="s">
        <v>83</v>
      </c>
      <c r="B110" s="10" t="s">
        <v>82</v>
      </c>
      <c r="C110" s="10">
        <v>6</v>
      </c>
      <c r="D110" s="10" t="s">
        <v>82</v>
      </c>
      <c r="E110" s="11" t="s">
        <v>623</v>
      </c>
      <c r="F110" s="11">
        <v>24123801</v>
      </c>
      <c r="G110" s="10" t="s">
        <v>569</v>
      </c>
      <c r="H110" s="27">
        <v>1088</v>
      </c>
      <c r="I110" s="12">
        <v>895</v>
      </c>
      <c r="J110" s="12">
        <v>895</v>
      </c>
      <c r="K110" s="12">
        <v>41.04</v>
      </c>
      <c r="L110" s="12">
        <v>41.04</v>
      </c>
      <c r="M110" s="13"/>
      <c r="N110" s="31">
        <f>Tancagem[[#This Row],[Nominal]]*1000</f>
        <v>1088000</v>
      </c>
    </row>
    <row r="111" spans="1:14" hidden="1" x14ac:dyDescent="0.35">
      <c r="A111" s="9" t="s">
        <v>83</v>
      </c>
      <c r="B111" s="10" t="s">
        <v>82</v>
      </c>
      <c r="C111" s="10">
        <v>7</v>
      </c>
      <c r="D111" s="10" t="s">
        <v>82</v>
      </c>
      <c r="E111" s="11" t="s">
        <v>625</v>
      </c>
      <c r="F111" s="11">
        <v>22138801</v>
      </c>
      <c r="G111" s="10" t="s">
        <v>569</v>
      </c>
      <c r="H111" s="27">
        <v>1088</v>
      </c>
      <c r="I111" s="12">
        <v>855</v>
      </c>
      <c r="J111" s="12">
        <v>855</v>
      </c>
      <c r="K111" s="12">
        <v>74.430000000000007</v>
      </c>
      <c r="L111" s="12">
        <v>74.430000000000007</v>
      </c>
      <c r="M111" s="13"/>
      <c r="N111" s="31">
        <f>Tancagem[[#This Row],[Nominal]]*1000</f>
        <v>1088000</v>
      </c>
    </row>
    <row r="112" spans="1:14" hidden="1" x14ac:dyDescent="0.35">
      <c r="A112" s="9" t="s">
        <v>83</v>
      </c>
      <c r="B112" s="10" t="s">
        <v>82</v>
      </c>
      <c r="C112" s="10">
        <v>8</v>
      </c>
      <c r="D112" s="10" t="s">
        <v>82</v>
      </c>
      <c r="E112" s="11" t="s">
        <v>626</v>
      </c>
      <c r="F112" s="11">
        <v>27122801</v>
      </c>
      <c r="G112" s="10" t="s">
        <v>569</v>
      </c>
      <c r="H112" s="27">
        <v>1083</v>
      </c>
      <c r="I112" s="12">
        <v>857</v>
      </c>
      <c r="J112" s="12">
        <v>857</v>
      </c>
      <c r="K112" s="12">
        <v>72.513000000000005</v>
      </c>
      <c r="L112" s="12">
        <v>72.513000000000005</v>
      </c>
      <c r="M112" s="13"/>
      <c r="N112" s="31">
        <f>Tancagem[[#This Row],[Nominal]]*1000</f>
        <v>1083000</v>
      </c>
    </row>
    <row r="113" spans="1:14" ht="29" hidden="1" x14ac:dyDescent="0.35">
      <c r="A113" s="9" t="s">
        <v>97</v>
      </c>
      <c r="B113" s="10" t="s">
        <v>95</v>
      </c>
      <c r="C113" s="10">
        <v>1</v>
      </c>
      <c r="D113" s="10" t="s">
        <v>95</v>
      </c>
      <c r="E113" s="11" t="s">
        <v>626</v>
      </c>
      <c r="F113" s="11">
        <v>27122801</v>
      </c>
      <c r="G113" s="10" t="s">
        <v>569</v>
      </c>
      <c r="H113" s="27">
        <v>1502.2819999999999</v>
      </c>
      <c r="I113" s="12">
        <v>1430.473</v>
      </c>
      <c r="J113" s="12">
        <v>1430.473</v>
      </c>
      <c r="K113" s="12">
        <v>71.808999999999997</v>
      </c>
      <c r="L113" s="12">
        <v>71.808999999999997</v>
      </c>
      <c r="M113" s="13"/>
      <c r="N113" s="31">
        <f>Tancagem[[#This Row],[Nominal]]*1000</f>
        <v>1502282</v>
      </c>
    </row>
    <row r="114" spans="1:14" ht="29" hidden="1" x14ac:dyDescent="0.35">
      <c r="A114" s="9" t="s">
        <v>97</v>
      </c>
      <c r="B114" s="10" t="s">
        <v>95</v>
      </c>
      <c r="C114" s="10">
        <v>2</v>
      </c>
      <c r="D114" s="10" t="s">
        <v>95</v>
      </c>
      <c r="E114" s="11" t="s">
        <v>626</v>
      </c>
      <c r="F114" s="11">
        <v>27122801</v>
      </c>
      <c r="G114" s="10" t="s">
        <v>569</v>
      </c>
      <c r="H114" s="27">
        <v>1499.2760000000001</v>
      </c>
      <c r="I114" s="12">
        <v>1428.88</v>
      </c>
      <c r="J114" s="12">
        <v>1428.88</v>
      </c>
      <c r="K114" s="12">
        <v>70.396000000000001</v>
      </c>
      <c r="L114" s="12">
        <v>70.396000000000001</v>
      </c>
      <c r="M114" s="13"/>
      <c r="N114" s="31">
        <f>Tancagem[[#This Row],[Nominal]]*1000</f>
        <v>1499276</v>
      </c>
    </row>
    <row r="115" spans="1:14" ht="29" hidden="1" x14ac:dyDescent="0.35">
      <c r="A115" s="9" t="s">
        <v>97</v>
      </c>
      <c r="B115" s="10" t="s">
        <v>95</v>
      </c>
      <c r="C115" s="10">
        <v>3</v>
      </c>
      <c r="D115" s="10" t="s">
        <v>95</v>
      </c>
      <c r="E115" s="11" t="s">
        <v>625</v>
      </c>
      <c r="F115" s="11">
        <v>22138801</v>
      </c>
      <c r="G115" s="10" t="s">
        <v>569</v>
      </c>
      <c r="H115" s="27">
        <v>2393.4879999999998</v>
      </c>
      <c r="I115" s="12">
        <v>2281.895</v>
      </c>
      <c r="J115" s="12">
        <v>2281.895</v>
      </c>
      <c r="K115" s="12">
        <v>111.593</v>
      </c>
      <c r="L115" s="12">
        <v>111.593</v>
      </c>
      <c r="M115" s="13"/>
      <c r="N115" s="31">
        <f>Tancagem[[#This Row],[Nominal]]*1000</f>
        <v>2393488</v>
      </c>
    </row>
    <row r="116" spans="1:14" ht="29" hidden="1" x14ac:dyDescent="0.35">
      <c r="A116" s="9" t="s">
        <v>97</v>
      </c>
      <c r="B116" s="10" t="s">
        <v>95</v>
      </c>
      <c r="C116" s="10">
        <v>4</v>
      </c>
      <c r="D116" s="10" t="s">
        <v>95</v>
      </c>
      <c r="E116" s="11" t="s">
        <v>625</v>
      </c>
      <c r="F116" s="11">
        <v>22138801</v>
      </c>
      <c r="G116" s="10" t="s">
        <v>569</v>
      </c>
      <c r="H116" s="27">
        <v>2386.2449999999999</v>
      </c>
      <c r="I116" s="12">
        <v>2274.4349999999999</v>
      </c>
      <c r="J116" s="12">
        <v>2274.4349999999999</v>
      </c>
      <c r="K116" s="12">
        <v>111.81</v>
      </c>
      <c r="L116" s="12">
        <v>111.81</v>
      </c>
      <c r="M116" s="13"/>
      <c r="N116" s="31">
        <f>Tancagem[[#This Row],[Nominal]]*1000</f>
        <v>2386245</v>
      </c>
    </row>
    <row r="117" spans="1:14" ht="29" hidden="1" x14ac:dyDescent="0.35">
      <c r="A117" s="9" t="s">
        <v>97</v>
      </c>
      <c r="B117" s="10" t="s">
        <v>95</v>
      </c>
      <c r="C117" s="10">
        <v>5</v>
      </c>
      <c r="D117" s="10" t="s">
        <v>95</v>
      </c>
      <c r="E117" s="11" t="s">
        <v>621</v>
      </c>
      <c r="F117" s="11">
        <v>27270801</v>
      </c>
      <c r="G117" s="10" t="s">
        <v>569</v>
      </c>
      <c r="H117" s="27">
        <v>3142.165</v>
      </c>
      <c r="I117" s="12">
        <v>3023.1210000000001</v>
      </c>
      <c r="J117" s="12">
        <v>3023.1210000000001</v>
      </c>
      <c r="K117" s="12">
        <v>119.044</v>
      </c>
      <c r="L117" s="12">
        <v>119.044</v>
      </c>
      <c r="M117" s="13"/>
      <c r="N117" s="31">
        <f>Tancagem[[#This Row],[Nominal]]*1000</f>
        <v>3142165</v>
      </c>
    </row>
    <row r="118" spans="1:14" ht="29" hidden="1" x14ac:dyDescent="0.35">
      <c r="A118" s="9" t="s">
        <v>97</v>
      </c>
      <c r="B118" s="10" t="s">
        <v>95</v>
      </c>
      <c r="C118" s="10">
        <v>6</v>
      </c>
      <c r="D118" s="10" t="s">
        <v>95</v>
      </c>
      <c r="E118" s="11" t="s">
        <v>622</v>
      </c>
      <c r="F118" s="11">
        <v>24264801</v>
      </c>
      <c r="G118" s="10" t="s">
        <v>569</v>
      </c>
      <c r="H118" s="27">
        <v>3072.355</v>
      </c>
      <c r="I118" s="12">
        <v>2960.57</v>
      </c>
      <c r="J118" s="12">
        <v>2960.57</v>
      </c>
      <c r="K118" s="12">
        <v>111.785</v>
      </c>
      <c r="L118" s="12">
        <v>111.785</v>
      </c>
      <c r="M118" s="13"/>
      <c r="N118" s="31">
        <f>Tancagem[[#This Row],[Nominal]]*1000</f>
        <v>3072355</v>
      </c>
    </row>
    <row r="119" spans="1:14" ht="29" hidden="1" x14ac:dyDescent="0.35">
      <c r="A119" s="9" t="s">
        <v>97</v>
      </c>
      <c r="B119" s="10" t="s">
        <v>95</v>
      </c>
      <c r="C119" s="10">
        <v>7</v>
      </c>
      <c r="D119" s="10" t="s">
        <v>95</v>
      </c>
      <c r="E119" s="11" t="s">
        <v>624</v>
      </c>
      <c r="F119" s="11">
        <v>24300801</v>
      </c>
      <c r="G119" s="10" t="s">
        <v>569</v>
      </c>
      <c r="H119" s="27">
        <v>413.30200000000002</v>
      </c>
      <c r="I119" s="12">
        <v>383.99400000000003</v>
      </c>
      <c r="J119" s="12">
        <v>383.99400000000003</v>
      </c>
      <c r="K119" s="12">
        <v>29.308</v>
      </c>
      <c r="L119" s="12">
        <v>29.308</v>
      </c>
      <c r="M119" s="13"/>
      <c r="N119" s="31">
        <f>Tancagem[[#This Row],[Nominal]]*1000</f>
        <v>413302</v>
      </c>
    </row>
    <row r="120" spans="1:14" ht="29" hidden="1" x14ac:dyDescent="0.35">
      <c r="A120" s="9" t="s">
        <v>97</v>
      </c>
      <c r="B120" s="10" t="s">
        <v>95</v>
      </c>
      <c r="C120" s="10">
        <v>8</v>
      </c>
      <c r="D120" s="10" t="s">
        <v>95</v>
      </c>
      <c r="E120" s="11" t="s">
        <v>624</v>
      </c>
      <c r="F120" s="11">
        <v>24300801</v>
      </c>
      <c r="G120" s="10" t="s">
        <v>569</v>
      </c>
      <c r="H120" s="27">
        <v>440.83800000000002</v>
      </c>
      <c r="I120" s="12">
        <v>374.62200000000001</v>
      </c>
      <c r="J120" s="12">
        <v>374.62200000000001</v>
      </c>
      <c r="K120" s="12">
        <v>66.215999999999994</v>
      </c>
      <c r="L120" s="12">
        <v>66.215999999999994</v>
      </c>
      <c r="M120" s="13"/>
      <c r="N120" s="31">
        <f>Tancagem[[#This Row],[Nominal]]*1000</f>
        <v>440838</v>
      </c>
    </row>
    <row r="121" spans="1:14" ht="29" hidden="1" x14ac:dyDescent="0.35">
      <c r="A121" s="9" t="s">
        <v>97</v>
      </c>
      <c r="B121" s="10" t="s">
        <v>95</v>
      </c>
      <c r="C121" s="10">
        <v>9</v>
      </c>
      <c r="D121" s="10" t="s">
        <v>95</v>
      </c>
      <c r="E121" s="11" t="s">
        <v>621</v>
      </c>
      <c r="F121" s="11">
        <v>27270801</v>
      </c>
      <c r="G121" s="10" t="s">
        <v>569</v>
      </c>
      <c r="H121" s="27">
        <v>2495.0500000000002</v>
      </c>
      <c r="I121" s="12">
        <v>2369.88</v>
      </c>
      <c r="J121" s="12">
        <v>2369.88</v>
      </c>
      <c r="K121" s="12">
        <v>125.17</v>
      </c>
      <c r="L121" s="12">
        <v>125.17</v>
      </c>
      <c r="M121" s="13"/>
      <c r="N121" s="31">
        <f>Tancagem[[#This Row],[Nominal]]*1000</f>
        <v>2495050</v>
      </c>
    </row>
    <row r="122" spans="1:14" ht="29" hidden="1" x14ac:dyDescent="0.35">
      <c r="A122" s="9" t="s">
        <v>97</v>
      </c>
      <c r="B122" s="10" t="s">
        <v>95</v>
      </c>
      <c r="C122" s="10">
        <v>10</v>
      </c>
      <c r="D122" s="10" t="s">
        <v>95</v>
      </c>
      <c r="E122" s="11" t="s">
        <v>624</v>
      </c>
      <c r="F122" s="11">
        <v>24300801</v>
      </c>
      <c r="G122" s="10" t="s">
        <v>569</v>
      </c>
      <c r="H122" s="27">
        <v>635.32399999999996</v>
      </c>
      <c r="I122" s="12">
        <v>537.10599999999999</v>
      </c>
      <c r="J122" s="12">
        <v>537.10599999999999</v>
      </c>
      <c r="K122" s="12">
        <v>98.218000000000004</v>
      </c>
      <c r="L122" s="12">
        <v>98.218000000000004</v>
      </c>
      <c r="M122" s="13"/>
      <c r="N122" s="31">
        <f>Tancagem[[#This Row],[Nominal]]*1000</f>
        <v>635324</v>
      </c>
    </row>
    <row r="123" spans="1:14" ht="29" hidden="1" x14ac:dyDescent="0.35">
      <c r="A123" s="9" t="s">
        <v>97</v>
      </c>
      <c r="B123" s="10" t="s">
        <v>95</v>
      </c>
      <c r="C123" s="10">
        <v>11</v>
      </c>
      <c r="D123" s="10" t="s">
        <v>95</v>
      </c>
      <c r="E123" s="11" t="s">
        <v>623</v>
      </c>
      <c r="F123" s="11">
        <v>24123801</v>
      </c>
      <c r="G123" s="10" t="s">
        <v>569</v>
      </c>
      <c r="H123" s="27">
        <v>3832.875</v>
      </c>
      <c r="I123" s="12">
        <v>3532.1260000000002</v>
      </c>
      <c r="J123" s="12">
        <v>3532.1260000000002</v>
      </c>
      <c r="K123" s="12">
        <v>300.74900000000002</v>
      </c>
      <c r="L123" s="12">
        <v>300.74900000000002</v>
      </c>
      <c r="M123" s="13"/>
      <c r="N123" s="31">
        <f>Tancagem[[#This Row],[Nominal]]*1000</f>
        <v>3832875</v>
      </c>
    </row>
    <row r="124" spans="1:14" ht="29" hidden="1" x14ac:dyDescent="0.35">
      <c r="A124" s="9" t="s">
        <v>97</v>
      </c>
      <c r="B124" s="10" t="s">
        <v>95</v>
      </c>
      <c r="C124" s="10">
        <v>12</v>
      </c>
      <c r="D124" s="10" t="s">
        <v>95</v>
      </c>
      <c r="E124" s="11" t="s">
        <v>623</v>
      </c>
      <c r="F124" s="11">
        <v>24123801</v>
      </c>
      <c r="G124" s="10" t="s">
        <v>569</v>
      </c>
      <c r="H124" s="27">
        <v>3821.712</v>
      </c>
      <c r="I124" s="12">
        <v>3518.7640000000001</v>
      </c>
      <c r="J124" s="12">
        <v>3518.7640000000001</v>
      </c>
      <c r="K124" s="12">
        <v>302.94799999999998</v>
      </c>
      <c r="L124" s="12">
        <v>302.94799999999998</v>
      </c>
      <c r="M124" s="13"/>
      <c r="N124" s="31">
        <f>Tancagem[[#This Row],[Nominal]]*1000</f>
        <v>3821712</v>
      </c>
    </row>
    <row r="125" spans="1:14" ht="29" hidden="1" x14ac:dyDescent="0.35">
      <c r="A125" s="9" t="s">
        <v>97</v>
      </c>
      <c r="B125" s="10" t="s">
        <v>95</v>
      </c>
      <c r="C125" s="10" t="s">
        <v>627</v>
      </c>
      <c r="D125" s="10" t="s">
        <v>95</v>
      </c>
      <c r="E125" s="11" t="s">
        <v>626</v>
      </c>
      <c r="F125" s="11">
        <v>27122801</v>
      </c>
      <c r="G125" s="10" t="s">
        <v>579</v>
      </c>
      <c r="H125" s="27">
        <v>-80</v>
      </c>
      <c r="I125" s="12">
        <v>-80</v>
      </c>
      <c r="J125" s="12">
        <v>-80</v>
      </c>
      <c r="K125" s="12">
        <v>0</v>
      </c>
      <c r="L125" s="12">
        <v>0</v>
      </c>
      <c r="M125" s="13"/>
      <c r="N125" s="31">
        <f>Tancagem[[#This Row],[Nominal]]*1000</f>
        <v>-80000</v>
      </c>
    </row>
    <row r="126" spans="1:14" ht="29" hidden="1" x14ac:dyDescent="0.35">
      <c r="A126" s="9" t="s">
        <v>97</v>
      </c>
      <c r="B126" s="10" t="s">
        <v>95</v>
      </c>
      <c r="C126" s="10" t="s">
        <v>627</v>
      </c>
      <c r="D126" s="10" t="s">
        <v>95</v>
      </c>
      <c r="E126" s="11" t="s">
        <v>621</v>
      </c>
      <c r="F126" s="11">
        <v>27270801</v>
      </c>
      <c r="G126" s="10" t="s">
        <v>579</v>
      </c>
      <c r="H126" s="27">
        <v>-120</v>
      </c>
      <c r="I126" s="12">
        <v>-120</v>
      </c>
      <c r="J126" s="12">
        <v>-120</v>
      </c>
      <c r="K126" s="12">
        <v>0</v>
      </c>
      <c r="L126" s="12">
        <v>0</v>
      </c>
      <c r="M126" s="13"/>
      <c r="N126" s="31">
        <f>Tancagem[[#This Row],[Nominal]]*1000</f>
        <v>-120000</v>
      </c>
    </row>
    <row r="127" spans="1:14" ht="29" hidden="1" x14ac:dyDescent="0.35">
      <c r="A127" s="9" t="s">
        <v>97</v>
      </c>
      <c r="B127" s="10" t="s">
        <v>95</v>
      </c>
      <c r="C127" s="10" t="s">
        <v>627</v>
      </c>
      <c r="D127" s="10" t="s">
        <v>95</v>
      </c>
      <c r="E127" s="11" t="s">
        <v>625</v>
      </c>
      <c r="F127" s="11">
        <v>22138801</v>
      </c>
      <c r="G127" s="10" t="s">
        <v>579</v>
      </c>
      <c r="H127" s="27">
        <v>-150</v>
      </c>
      <c r="I127" s="12">
        <v>-150</v>
      </c>
      <c r="J127" s="12">
        <v>-150</v>
      </c>
      <c r="K127" s="12">
        <v>0</v>
      </c>
      <c r="L127" s="12">
        <v>0</v>
      </c>
      <c r="M127" s="13"/>
      <c r="N127" s="31">
        <f>Tancagem[[#This Row],[Nominal]]*1000</f>
        <v>-150000</v>
      </c>
    </row>
    <row r="128" spans="1:14" ht="29" hidden="1" x14ac:dyDescent="0.35">
      <c r="A128" s="9" t="s">
        <v>97</v>
      </c>
      <c r="B128" s="10" t="s">
        <v>95</v>
      </c>
      <c r="C128" s="10" t="s">
        <v>627</v>
      </c>
      <c r="D128" s="10" t="s">
        <v>95</v>
      </c>
      <c r="E128" s="11" t="s">
        <v>623</v>
      </c>
      <c r="F128" s="11">
        <v>24123801</v>
      </c>
      <c r="G128" s="10" t="s">
        <v>579</v>
      </c>
      <c r="H128" s="27">
        <v>-150</v>
      </c>
      <c r="I128" s="12">
        <v>-150</v>
      </c>
      <c r="J128" s="12">
        <v>-150</v>
      </c>
      <c r="K128" s="12">
        <v>0</v>
      </c>
      <c r="L128" s="12">
        <v>0</v>
      </c>
      <c r="M128" s="13"/>
      <c r="N128" s="31">
        <f>Tancagem[[#This Row],[Nominal]]*1000</f>
        <v>-150000</v>
      </c>
    </row>
    <row r="129" spans="1:14" ht="29" hidden="1" x14ac:dyDescent="0.35">
      <c r="A129" s="9" t="s">
        <v>97</v>
      </c>
      <c r="B129" s="10" t="s">
        <v>95</v>
      </c>
      <c r="C129" s="10" t="s">
        <v>627</v>
      </c>
      <c r="D129" s="10" t="s">
        <v>95</v>
      </c>
      <c r="E129" s="11" t="s">
        <v>624</v>
      </c>
      <c r="F129" s="11">
        <v>24300801</v>
      </c>
      <c r="G129" s="10" t="s">
        <v>579</v>
      </c>
      <c r="H129" s="27">
        <v>-80</v>
      </c>
      <c r="I129" s="12">
        <v>-80</v>
      </c>
      <c r="J129" s="12">
        <v>-80</v>
      </c>
      <c r="K129" s="12">
        <v>0</v>
      </c>
      <c r="L129" s="12">
        <v>0</v>
      </c>
      <c r="M129" s="13"/>
      <c r="N129" s="31">
        <f>Tancagem[[#This Row],[Nominal]]*1000</f>
        <v>-80000</v>
      </c>
    </row>
    <row r="130" spans="1:14" ht="29" hidden="1" x14ac:dyDescent="0.35">
      <c r="A130" s="9" t="s">
        <v>97</v>
      </c>
      <c r="B130" s="10" t="s">
        <v>95</v>
      </c>
      <c r="C130" s="10" t="s">
        <v>627</v>
      </c>
      <c r="D130" s="10" t="s">
        <v>95</v>
      </c>
      <c r="E130" s="11" t="s">
        <v>622</v>
      </c>
      <c r="F130" s="11">
        <v>24264801</v>
      </c>
      <c r="G130" s="10" t="s">
        <v>579</v>
      </c>
      <c r="H130" s="27">
        <v>-200</v>
      </c>
      <c r="I130" s="12">
        <v>-200</v>
      </c>
      <c r="J130" s="12">
        <v>-200</v>
      </c>
      <c r="K130" s="12">
        <v>0</v>
      </c>
      <c r="L130" s="12">
        <v>0</v>
      </c>
      <c r="M130" s="13"/>
      <c r="N130" s="31">
        <f>Tancagem[[#This Row],[Nominal]]*1000</f>
        <v>-200000</v>
      </c>
    </row>
    <row r="131" spans="1:14" ht="29" hidden="1" x14ac:dyDescent="0.35">
      <c r="A131" s="9" t="s">
        <v>97</v>
      </c>
      <c r="B131" s="10" t="s">
        <v>95</v>
      </c>
      <c r="C131" s="10" t="s">
        <v>628</v>
      </c>
      <c r="D131" s="10" t="s">
        <v>95</v>
      </c>
      <c r="E131" s="11" t="s">
        <v>626</v>
      </c>
      <c r="F131" s="11">
        <v>27122801</v>
      </c>
      <c r="G131" s="10" t="s">
        <v>579</v>
      </c>
      <c r="H131" s="27">
        <v>-500</v>
      </c>
      <c r="I131" s="12">
        <v>-500</v>
      </c>
      <c r="J131" s="12">
        <v>-500</v>
      </c>
      <c r="K131" s="12">
        <v>0</v>
      </c>
      <c r="L131" s="12">
        <v>0</v>
      </c>
      <c r="M131" s="13"/>
      <c r="N131" s="31">
        <f>Tancagem[[#This Row],[Nominal]]*1000</f>
        <v>-500000</v>
      </c>
    </row>
    <row r="132" spans="1:14" ht="29" hidden="1" x14ac:dyDescent="0.35">
      <c r="A132" s="9" t="s">
        <v>97</v>
      </c>
      <c r="B132" s="10" t="s">
        <v>95</v>
      </c>
      <c r="C132" s="10" t="s">
        <v>628</v>
      </c>
      <c r="D132" s="10" t="s">
        <v>95</v>
      </c>
      <c r="E132" s="11" t="s">
        <v>621</v>
      </c>
      <c r="F132" s="11">
        <v>27270801</v>
      </c>
      <c r="G132" s="10" t="s">
        <v>579</v>
      </c>
      <c r="H132" s="27">
        <v>-50</v>
      </c>
      <c r="I132" s="12">
        <v>-50</v>
      </c>
      <c r="J132" s="12">
        <v>-50</v>
      </c>
      <c r="K132" s="12">
        <v>0</v>
      </c>
      <c r="L132" s="12">
        <v>0</v>
      </c>
      <c r="M132" s="13"/>
      <c r="N132" s="31">
        <f>Tancagem[[#This Row],[Nominal]]*1000</f>
        <v>-50000</v>
      </c>
    </row>
    <row r="133" spans="1:14" hidden="1" x14ac:dyDescent="0.35">
      <c r="A133" s="9" t="s">
        <v>83</v>
      </c>
      <c r="B133" s="10" t="s">
        <v>99</v>
      </c>
      <c r="C133" s="10">
        <v>1</v>
      </c>
      <c r="D133" s="10" t="s">
        <v>99</v>
      </c>
      <c r="E133" s="11" t="s">
        <v>625</v>
      </c>
      <c r="F133" s="11">
        <v>22138801</v>
      </c>
      <c r="G133" s="10" t="s">
        <v>569</v>
      </c>
      <c r="H133" s="27">
        <v>1188.643</v>
      </c>
      <c r="I133" s="12">
        <v>1085</v>
      </c>
      <c r="J133" s="12">
        <v>840</v>
      </c>
      <c r="K133" s="12">
        <v>145.720508</v>
      </c>
      <c r="L133" s="12">
        <v>145.720508</v>
      </c>
      <c r="M133" s="13"/>
      <c r="N133" s="31">
        <f>Tancagem[[#This Row],[Nominal]]*1000</f>
        <v>1188643</v>
      </c>
    </row>
    <row r="134" spans="1:14" hidden="1" x14ac:dyDescent="0.35">
      <c r="A134" s="9" t="s">
        <v>83</v>
      </c>
      <c r="B134" s="10" t="s">
        <v>99</v>
      </c>
      <c r="C134" s="10">
        <v>2</v>
      </c>
      <c r="D134" s="10" t="s">
        <v>99</v>
      </c>
      <c r="E134" s="11" t="s">
        <v>626</v>
      </c>
      <c r="F134" s="11">
        <v>27122801</v>
      </c>
      <c r="G134" s="10" t="s">
        <v>569</v>
      </c>
      <c r="H134" s="27">
        <v>592.35</v>
      </c>
      <c r="I134" s="12">
        <v>537</v>
      </c>
      <c r="J134" s="12">
        <v>297</v>
      </c>
      <c r="K134" s="12">
        <v>150</v>
      </c>
      <c r="L134" s="12">
        <v>150</v>
      </c>
      <c r="M134" s="13"/>
      <c r="N134" s="31">
        <f>Tancagem[[#This Row],[Nominal]]*1000</f>
        <v>592350</v>
      </c>
    </row>
    <row r="135" spans="1:14" hidden="1" x14ac:dyDescent="0.35">
      <c r="A135" s="9" t="s">
        <v>83</v>
      </c>
      <c r="B135" s="10" t="s">
        <v>99</v>
      </c>
      <c r="C135" s="10">
        <v>3</v>
      </c>
      <c r="D135" s="10" t="s">
        <v>99</v>
      </c>
      <c r="E135" s="11" t="s">
        <v>624</v>
      </c>
      <c r="F135" s="11">
        <v>24300801</v>
      </c>
      <c r="G135" s="10" t="s">
        <v>569</v>
      </c>
      <c r="H135" s="27">
        <v>329.69200000000001</v>
      </c>
      <c r="I135" s="12">
        <v>301</v>
      </c>
      <c r="J135" s="12">
        <v>258</v>
      </c>
      <c r="K135" s="12">
        <v>20</v>
      </c>
      <c r="L135" s="12">
        <v>20</v>
      </c>
      <c r="M135" s="13"/>
      <c r="N135" s="31">
        <f>Tancagem[[#This Row],[Nominal]]*1000</f>
        <v>329692</v>
      </c>
    </row>
    <row r="136" spans="1:14" hidden="1" x14ac:dyDescent="0.35">
      <c r="A136" s="9" t="s">
        <v>83</v>
      </c>
      <c r="B136" s="10" t="s">
        <v>99</v>
      </c>
      <c r="C136" s="10">
        <v>4</v>
      </c>
      <c r="D136" s="10" t="s">
        <v>99</v>
      </c>
      <c r="E136" s="11" t="s">
        <v>624</v>
      </c>
      <c r="F136" s="11">
        <v>24300801</v>
      </c>
      <c r="G136" s="10" t="s">
        <v>569</v>
      </c>
      <c r="H136" s="27">
        <v>341.34800000000001</v>
      </c>
      <c r="I136" s="12">
        <v>308</v>
      </c>
      <c r="J136" s="12">
        <v>223</v>
      </c>
      <c r="K136" s="12">
        <v>62</v>
      </c>
      <c r="L136" s="12">
        <v>62</v>
      </c>
      <c r="M136" s="13"/>
      <c r="N136" s="31">
        <f>Tancagem[[#This Row],[Nominal]]*1000</f>
        <v>341348</v>
      </c>
    </row>
    <row r="137" spans="1:14" hidden="1" x14ac:dyDescent="0.35">
      <c r="A137" s="9" t="s">
        <v>83</v>
      </c>
      <c r="B137" s="10" t="s">
        <v>99</v>
      </c>
      <c r="C137" s="10">
        <v>5</v>
      </c>
      <c r="D137" s="10" t="s">
        <v>99</v>
      </c>
      <c r="E137" s="11" t="s">
        <v>621</v>
      </c>
      <c r="F137" s="11">
        <v>27270801</v>
      </c>
      <c r="G137" s="10" t="s">
        <v>569</v>
      </c>
      <c r="H137" s="27">
        <v>1342.6220000000001</v>
      </c>
      <c r="I137" s="12">
        <v>1260</v>
      </c>
      <c r="J137" s="12">
        <v>1030</v>
      </c>
      <c r="K137" s="12">
        <v>140.283176</v>
      </c>
      <c r="L137" s="12">
        <v>140.283176</v>
      </c>
      <c r="M137" s="13"/>
      <c r="N137" s="31">
        <f>Tancagem[[#This Row],[Nominal]]*1000</f>
        <v>1342622</v>
      </c>
    </row>
    <row r="138" spans="1:14" hidden="1" x14ac:dyDescent="0.35">
      <c r="A138" s="9" t="s">
        <v>83</v>
      </c>
      <c r="B138" s="10" t="s">
        <v>99</v>
      </c>
      <c r="C138" s="10">
        <v>6</v>
      </c>
      <c r="D138" s="10" t="s">
        <v>99</v>
      </c>
      <c r="E138" s="11" t="s">
        <v>625</v>
      </c>
      <c r="F138" s="11">
        <v>22138801</v>
      </c>
      <c r="G138" s="10" t="s">
        <v>569</v>
      </c>
      <c r="H138" s="27">
        <v>780.50900000000001</v>
      </c>
      <c r="I138" s="12">
        <v>739</v>
      </c>
      <c r="J138" s="12">
        <v>557</v>
      </c>
      <c r="K138" s="12">
        <v>82.573239000000001</v>
      </c>
      <c r="L138" s="12">
        <v>82.573239000000001</v>
      </c>
      <c r="M138" s="13"/>
      <c r="N138" s="31">
        <f>Tancagem[[#This Row],[Nominal]]*1000</f>
        <v>780509</v>
      </c>
    </row>
    <row r="139" spans="1:14" hidden="1" x14ac:dyDescent="0.35">
      <c r="A139" s="9" t="s">
        <v>83</v>
      </c>
      <c r="B139" s="10" t="s">
        <v>99</v>
      </c>
      <c r="C139" s="10">
        <v>8</v>
      </c>
      <c r="D139" s="10" t="s">
        <v>99</v>
      </c>
      <c r="E139" s="11" t="s">
        <v>622</v>
      </c>
      <c r="F139" s="11">
        <v>24264801</v>
      </c>
      <c r="G139" s="10" t="s">
        <v>569</v>
      </c>
      <c r="H139" s="27">
        <v>3946.058</v>
      </c>
      <c r="I139" s="12">
        <v>3641</v>
      </c>
      <c r="J139" s="12">
        <v>3302</v>
      </c>
      <c r="K139" s="12">
        <v>189.617469</v>
      </c>
      <c r="L139" s="12">
        <v>189.617469</v>
      </c>
      <c r="M139" s="13"/>
      <c r="N139" s="31">
        <f>Tancagem[[#This Row],[Nominal]]*1000</f>
        <v>3946058</v>
      </c>
    </row>
    <row r="140" spans="1:14" hidden="1" x14ac:dyDescent="0.35">
      <c r="A140" s="9" t="s">
        <v>83</v>
      </c>
      <c r="B140" s="10" t="s">
        <v>99</v>
      </c>
      <c r="C140" s="10">
        <v>9</v>
      </c>
      <c r="D140" s="10" t="s">
        <v>99</v>
      </c>
      <c r="E140" s="11" t="s">
        <v>623</v>
      </c>
      <c r="F140" s="11">
        <v>24123801</v>
      </c>
      <c r="G140" s="10" t="s">
        <v>569</v>
      </c>
      <c r="H140" s="27">
        <v>3180.8020000000001</v>
      </c>
      <c r="I140" s="12">
        <v>3100</v>
      </c>
      <c r="J140" s="12">
        <v>2689</v>
      </c>
      <c r="K140" s="12">
        <v>161.02004099999999</v>
      </c>
      <c r="L140" s="12">
        <v>161.02004099999999</v>
      </c>
      <c r="M140" s="13"/>
      <c r="N140" s="31">
        <f>Tancagem[[#This Row],[Nominal]]*1000</f>
        <v>3180802</v>
      </c>
    </row>
    <row r="141" spans="1:14" hidden="1" x14ac:dyDescent="0.35">
      <c r="A141" s="9" t="s">
        <v>83</v>
      </c>
      <c r="B141" s="10" t="s">
        <v>99</v>
      </c>
      <c r="C141" s="10" t="s">
        <v>629</v>
      </c>
      <c r="D141" s="10" t="s">
        <v>99</v>
      </c>
      <c r="E141" s="11" t="s">
        <v>626</v>
      </c>
      <c r="F141" s="11">
        <v>27122801</v>
      </c>
      <c r="G141" s="10" t="s">
        <v>579</v>
      </c>
      <c r="H141" s="27">
        <v>-90</v>
      </c>
      <c r="I141" s="12">
        <v>-90</v>
      </c>
      <c r="J141" s="12">
        <v>-90</v>
      </c>
      <c r="K141" s="12">
        <v>0</v>
      </c>
      <c r="L141" s="12">
        <v>0</v>
      </c>
      <c r="M141" s="13"/>
      <c r="N141" s="31">
        <f>Tancagem[[#This Row],[Nominal]]*1000</f>
        <v>-90000</v>
      </c>
    </row>
    <row r="142" spans="1:14" hidden="1" x14ac:dyDescent="0.35">
      <c r="A142" s="9" t="s">
        <v>83</v>
      </c>
      <c r="B142" s="10" t="s">
        <v>99</v>
      </c>
      <c r="C142" s="10" t="s">
        <v>629</v>
      </c>
      <c r="D142" s="10" t="s">
        <v>99</v>
      </c>
      <c r="E142" s="11" t="s">
        <v>621</v>
      </c>
      <c r="F142" s="11">
        <v>27270801</v>
      </c>
      <c r="G142" s="10" t="s">
        <v>579</v>
      </c>
      <c r="H142" s="27">
        <v>-90</v>
      </c>
      <c r="I142" s="12">
        <v>-90</v>
      </c>
      <c r="J142" s="12">
        <v>-90</v>
      </c>
      <c r="K142" s="12">
        <v>0</v>
      </c>
      <c r="L142" s="12">
        <v>0</v>
      </c>
      <c r="M142" s="13"/>
      <c r="N142" s="31">
        <f>Tancagem[[#This Row],[Nominal]]*1000</f>
        <v>-90000</v>
      </c>
    </row>
    <row r="143" spans="1:14" hidden="1" x14ac:dyDescent="0.35">
      <c r="A143" s="9" t="s">
        <v>83</v>
      </c>
      <c r="B143" s="10" t="s">
        <v>99</v>
      </c>
      <c r="C143" s="10" t="s">
        <v>629</v>
      </c>
      <c r="D143" s="10" t="s">
        <v>99</v>
      </c>
      <c r="E143" s="11" t="s">
        <v>625</v>
      </c>
      <c r="F143" s="11">
        <v>22138801</v>
      </c>
      <c r="G143" s="10" t="s">
        <v>579</v>
      </c>
      <c r="H143" s="27">
        <v>-200</v>
      </c>
      <c r="I143" s="12">
        <v>-200</v>
      </c>
      <c r="J143" s="12">
        <v>-200</v>
      </c>
      <c r="K143" s="12">
        <v>0</v>
      </c>
      <c r="L143" s="12">
        <v>0</v>
      </c>
      <c r="M143" s="13"/>
      <c r="N143" s="31">
        <f>Tancagem[[#This Row],[Nominal]]*1000</f>
        <v>-200000</v>
      </c>
    </row>
    <row r="144" spans="1:14" hidden="1" x14ac:dyDescent="0.35">
      <c r="A144" s="9" t="s">
        <v>83</v>
      </c>
      <c r="B144" s="10" t="s">
        <v>99</v>
      </c>
      <c r="C144" s="10" t="s">
        <v>629</v>
      </c>
      <c r="D144" s="10" t="s">
        <v>99</v>
      </c>
      <c r="E144" s="11" t="s">
        <v>622</v>
      </c>
      <c r="F144" s="11">
        <v>24264801</v>
      </c>
      <c r="G144" s="10" t="s">
        <v>579</v>
      </c>
      <c r="H144" s="27">
        <v>-150</v>
      </c>
      <c r="I144" s="12">
        <v>-150</v>
      </c>
      <c r="J144" s="12">
        <v>-150</v>
      </c>
      <c r="K144" s="12">
        <v>0</v>
      </c>
      <c r="L144" s="12">
        <v>0</v>
      </c>
      <c r="M144" s="13"/>
      <c r="N144" s="31">
        <f>Tancagem[[#This Row],[Nominal]]*1000</f>
        <v>-150000</v>
      </c>
    </row>
    <row r="145" spans="1:14" hidden="1" x14ac:dyDescent="0.35">
      <c r="A145" s="9" t="s">
        <v>83</v>
      </c>
      <c r="B145" s="10" t="s">
        <v>99</v>
      </c>
      <c r="C145" s="10" t="s">
        <v>629</v>
      </c>
      <c r="D145" s="10" t="s">
        <v>99</v>
      </c>
      <c r="E145" s="11" t="s">
        <v>623</v>
      </c>
      <c r="F145" s="11">
        <v>24123801</v>
      </c>
      <c r="G145" s="10" t="s">
        <v>579</v>
      </c>
      <c r="H145" s="27">
        <v>-250</v>
      </c>
      <c r="I145" s="12">
        <v>-250</v>
      </c>
      <c r="J145" s="12">
        <v>-250</v>
      </c>
      <c r="K145" s="12">
        <v>0</v>
      </c>
      <c r="L145" s="12">
        <v>0</v>
      </c>
      <c r="M145" s="13"/>
      <c r="N145" s="31">
        <f>Tancagem[[#This Row],[Nominal]]*1000</f>
        <v>-250000</v>
      </c>
    </row>
    <row r="146" spans="1:14" hidden="1" x14ac:dyDescent="0.35">
      <c r="A146" s="9" t="s">
        <v>83</v>
      </c>
      <c r="B146" s="10" t="s">
        <v>99</v>
      </c>
      <c r="C146" s="10" t="s">
        <v>629</v>
      </c>
      <c r="D146" s="10" t="s">
        <v>99</v>
      </c>
      <c r="E146" s="11" t="s">
        <v>624</v>
      </c>
      <c r="F146" s="11">
        <v>24300801</v>
      </c>
      <c r="G146" s="10" t="s">
        <v>579</v>
      </c>
      <c r="H146" s="27">
        <v>-45</v>
      </c>
      <c r="I146" s="12">
        <v>-45</v>
      </c>
      <c r="J146" s="12">
        <v>-45</v>
      </c>
      <c r="K146" s="12">
        <v>0</v>
      </c>
      <c r="L146" s="12">
        <v>0</v>
      </c>
      <c r="M146" s="13"/>
      <c r="N146" s="31">
        <f>Tancagem[[#This Row],[Nominal]]*1000</f>
        <v>-45000</v>
      </c>
    </row>
    <row r="147" spans="1:14" hidden="1" x14ac:dyDescent="0.35">
      <c r="A147" s="9" t="s">
        <v>83</v>
      </c>
      <c r="B147" s="10" t="s">
        <v>99</v>
      </c>
      <c r="C147" s="10" t="s">
        <v>628</v>
      </c>
      <c r="D147" s="10" t="s">
        <v>99</v>
      </c>
      <c r="E147" s="11" t="s">
        <v>626</v>
      </c>
      <c r="F147" s="11">
        <v>27122801</v>
      </c>
      <c r="G147" s="10" t="s">
        <v>579</v>
      </c>
      <c r="H147" s="27">
        <v>-50</v>
      </c>
      <c r="I147" s="12">
        <v>-50</v>
      </c>
      <c r="J147" s="12">
        <v>-50</v>
      </c>
      <c r="K147" s="12">
        <v>0</v>
      </c>
      <c r="L147" s="12">
        <v>0</v>
      </c>
      <c r="M147" s="13"/>
      <c r="N147" s="31">
        <f>Tancagem[[#This Row],[Nominal]]*1000</f>
        <v>-50000</v>
      </c>
    </row>
    <row r="148" spans="1:14" hidden="1" x14ac:dyDescent="0.35">
      <c r="A148" s="9" t="s">
        <v>83</v>
      </c>
      <c r="B148" s="10" t="s">
        <v>99</v>
      </c>
      <c r="C148" s="10" t="s">
        <v>628</v>
      </c>
      <c r="D148" s="10" t="s">
        <v>99</v>
      </c>
      <c r="E148" s="11" t="s">
        <v>621</v>
      </c>
      <c r="F148" s="11">
        <v>27270801</v>
      </c>
      <c r="G148" s="10" t="s">
        <v>579</v>
      </c>
      <c r="H148" s="27">
        <v>-50</v>
      </c>
      <c r="I148" s="12">
        <v>-50</v>
      </c>
      <c r="J148" s="12">
        <v>-50</v>
      </c>
      <c r="K148" s="12">
        <v>0</v>
      </c>
      <c r="L148" s="12">
        <v>0</v>
      </c>
      <c r="M148" s="13"/>
      <c r="N148" s="31">
        <f>Tancagem[[#This Row],[Nominal]]*1000</f>
        <v>-50000</v>
      </c>
    </row>
    <row r="149" spans="1:14" hidden="1" x14ac:dyDescent="0.35">
      <c r="A149" s="9" t="s">
        <v>105</v>
      </c>
      <c r="B149" s="10" t="s">
        <v>102</v>
      </c>
      <c r="C149" s="10">
        <v>1</v>
      </c>
      <c r="D149" s="10" t="s">
        <v>102</v>
      </c>
      <c r="E149" s="11" t="s">
        <v>621</v>
      </c>
      <c r="F149" s="11">
        <v>27270801</v>
      </c>
      <c r="G149" s="10" t="s">
        <v>569</v>
      </c>
      <c r="H149" s="27">
        <v>8706.0120000000006</v>
      </c>
      <c r="I149" s="12">
        <v>8166.299</v>
      </c>
      <c r="J149" s="12">
        <v>8166.299</v>
      </c>
      <c r="K149" s="12">
        <v>427.91800000000001</v>
      </c>
      <c r="L149" s="12">
        <v>427.91800000000001</v>
      </c>
      <c r="M149" s="13"/>
      <c r="N149" s="31">
        <f>Tancagem[[#This Row],[Nominal]]*1000</f>
        <v>8706012</v>
      </c>
    </row>
    <row r="150" spans="1:14" hidden="1" x14ac:dyDescent="0.35">
      <c r="A150" s="9" t="s">
        <v>105</v>
      </c>
      <c r="B150" s="10" t="s">
        <v>102</v>
      </c>
      <c r="C150" s="10">
        <v>2</v>
      </c>
      <c r="D150" s="10" t="s">
        <v>102</v>
      </c>
      <c r="E150" s="11" t="s">
        <v>624</v>
      </c>
      <c r="F150" s="11">
        <v>24300801</v>
      </c>
      <c r="G150" s="10" t="s">
        <v>569</v>
      </c>
      <c r="H150" s="27">
        <v>880.54100000000005</v>
      </c>
      <c r="I150" s="12">
        <v>812.35500000000002</v>
      </c>
      <c r="J150" s="12">
        <v>812.35500000000002</v>
      </c>
      <c r="K150" s="12">
        <v>62.465000000000003</v>
      </c>
      <c r="L150" s="12">
        <v>62.465000000000003</v>
      </c>
      <c r="M150" s="13"/>
      <c r="N150" s="31">
        <f>Tancagem[[#This Row],[Nominal]]*1000</f>
        <v>880541</v>
      </c>
    </row>
    <row r="151" spans="1:14" hidden="1" x14ac:dyDescent="0.35">
      <c r="A151" s="9" t="s">
        <v>105</v>
      </c>
      <c r="B151" s="10" t="s">
        <v>102</v>
      </c>
      <c r="C151" s="10">
        <v>3</v>
      </c>
      <c r="D151" s="10" t="s">
        <v>102</v>
      </c>
      <c r="E151" s="11" t="s">
        <v>622</v>
      </c>
      <c r="F151" s="11">
        <v>24264801</v>
      </c>
      <c r="G151" s="10" t="s">
        <v>569</v>
      </c>
      <c r="H151" s="27">
        <v>3529.6010000000001</v>
      </c>
      <c r="I151" s="12">
        <v>3168.165</v>
      </c>
      <c r="J151" s="12">
        <v>2899</v>
      </c>
      <c r="K151" s="12">
        <v>268.67200000000003</v>
      </c>
      <c r="L151" s="12">
        <v>268.67200000000003</v>
      </c>
      <c r="M151" s="13"/>
      <c r="N151" s="31">
        <f>Tancagem[[#This Row],[Nominal]]*1000</f>
        <v>3529601</v>
      </c>
    </row>
    <row r="152" spans="1:14" hidden="1" x14ac:dyDescent="0.35">
      <c r="A152" s="9" t="s">
        <v>105</v>
      </c>
      <c r="B152" s="10" t="s">
        <v>102</v>
      </c>
      <c r="C152" s="10">
        <v>4</v>
      </c>
      <c r="D152" s="10" t="s">
        <v>102</v>
      </c>
      <c r="E152" s="11" t="s">
        <v>622</v>
      </c>
      <c r="F152" s="11">
        <v>24264801</v>
      </c>
      <c r="G152" s="10" t="s">
        <v>569</v>
      </c>
      <c r="H152" s="27">
        <v>3529.1109999999999</v>
      </c>
      <c r="I152" s="12">
        <v>3158</v>
      </c>
      <c r="J152" s="12">
        <v>2855</v>
      </c>
      <c r="K152" s="12">
        <v>273.2</v>
      </c>
      <c r="L152" s="12">
        <v>273.2</v>
      </c>
      <c r="M152" s="13"/>
      <c r="N152" s="31">
        <f>Tancagem[[#This Row],[Nominal]]*1000</f>
        <v>3529111</v>
      </c>
    </row>
    <row r="153" spans="1:14" hidden="1" x14ac:dyDescent="0.35">
      <c r="A153" s="9" t="s">
        <v>105</v>
      </c>
      <c r="B153" s="10" t="s">
        <v>102</v>
      </c>
      <c r="C153" s="10">
        <v>5</v>
      </c>
      <c r="D153" s="10" t="s">
        <v>102</v>
      </c>
      <c r="E153" s="11" t="s">
        <v>623</v>
      </c>
      <c r="F153" s="11">
        <v>24123801</v>
      </c>
      <c r="G153" s="10" t="s">
        <v>569</v>
      </c>
      <c r="H153" s="27">
        <v>2448.1370000000002</v>
      </c>
      <c r="I153" s="12">
        <v>2228.152</v>
      </c>
      <c r="J153" s="12">
        <v>2096</v>
      </c>
      <c r="K153" s="12">
        <v>132.02199999999999</v>
      </c>
      <c r="L153" s="12">
        <v>132.02199999999999</v>
      </c>
      <c r="M153" s="13"/>
      <c r="N153" s="31">
        <f>Tancagem[[#This Row],[Nominal]]*1000</f>
        <v>2448137</v>
      </c>
    </row>
    <row r="154" spans="1:14" hidden="1" x14ac:dyDescent="0.35">
      <c r="A154" s="9" t="s">
        <v>105</v>
      </c>
      <c r="B154" s="10" t="s">
        <v>102</v>
      </c>
      <c r="C154" s="10">
        <v>6</v>
      </c>
      <c r="D154" s="10" t="s">
        <v>102</v>
      </c>
      <c r="E154" s="11" t="s">
        <v>621</v>
      </c>
      <c r="F154" s="11">
        <v>27270801</v>
      </c>
      <c r="G154" s="10" t="s">
        <v>569</v>
      </c>
      <c r="H154" s="27">
        <v>896.34500000000003</v>
      </c>
      <c r="I154" s="12">
        <v>781.44899999999996</v>
      </c>
      <c r="J154" s="12">
        <v>781.44899999999996</v>
      </c>
      <c r="K154" s="12">
        <v>51.305999999999997</v>
      </c>
      <c r="L154" s="12">
        <v>51.305999999999997</v>
      </c>
      <c r="M154" s="13"/>
      <c r="N154" s="31">
        <f>Tancagem[[#This Row],[Nominal]]*1000</f>
        <v>896345</v>
      </c>
    </row>
    <row r="155" spans="1:14" hidden="1" x14ac:dyDescent="0.35">
      <c r="A155" s="9" t="s">
        <v>105</v>
      </c>
      <c r="B155" s="10" t="s">
        <v>102</v>
      </c>
      <c r="C155" s="10">
        <v>8</v>
      </c>
      <c r="D155" s="10" t="s">
        <v>102</v>
      </c>
      <c r="E155" s="11" t="s">
        <v>624</v>
      </c>
      <c r="F155" s="11">
        <v>24300801</v>
      </c>
      <c r="G155" s="10" t="s">
        <v>569</v>
      </c>
      <c r="H155" s="27">
        <v>209.54400000000001</v>
      </c>
      <c r="I155" s="12">
        <v>167.56399999999999</v>
      </c>
      <c r="J155" s="12">
        <v>167.56399999999999</v>
      </c>
      <c r="K155" s="12">
        <v>17.928000000000001</v>
      </c>
      <c r="L155" s="12">
        <v>17.928000000000001</v>
      </c>
      <c r="M155" s="13"/>
      <c r="N155" s="31">
        <f>Tancagem[[#This Row],[Nominal]]*1000</f>
        <v>209544</v>
      </c>
    </row>
    <row r="156" spans="1:14" hidden="1" x14ac:dyDescent="0.35">
      <c r="A156" s="9" t="s">
        <v>105</v>
      </c>
      <c r="B156" s="10" t="s">
        <v>102</v>
      </c>
      <c r="C156" s="10">
        <v>9</v>
      </c>
      <c r="D156" s="10" t="s">
        <v>102</v>
      </c>
      <c r="E156" s="11" t="s">
        <v>621</v>
      </c>
      <c r="F156" s="11">
        <v>27270801</v>
      </c>
      <c r="G156" s="10" t="s">
        <v>569</v>
      </c>
      <c r="H156" s="27">
        <v>208.94</v>
      </c>
      <c r="I156" s="12"/>
      <c r="J156" s="12"/>
      <c r="K156" s="12"/>
      <c r="L156" s="12"/>
      <c r="M156" s="13"/>
      <c r="N156" s="31">
        <f>Tancagem[[#This Row],[Nominal]]*1000</f>
        <v>208940</v>
      </c>
    </row>
    <row r="157" spans="1:14" hidden="1" x14ac:dyDescent="0.35">
      <c r="A157" s="9" t="s">
        <v>105</v>
      </c>
      <c r="B157" s="10" t="s">
        <v>102</v>
      </c>
      <c r="C157" s="10">
        <v>10</v>
      </c>
      <c r="D157" s="10" t="s">
        <v>102</v>
      </c>
      <c r="E157" s="11" t="s">
        <v>570</v>
      </c>
      <c r="F157" s="11">
        <v>15521801</v>
      </c>
      <c r="G157" s="10" t="s">
        <v>569</v>
      </c>
      <c r="H157" s="27">
        <v>1587.598</v>
      </c>
      <c r="I157" s="12">
        <v>1503.3879999999999</v>
      </c>
      <c r="J157" s="12">
        <v>1503.3879999999999</v>
      </c>
      <c r="K157" s="12">
        <v>142.04300000000001</v>
      </c>
      <c r="L157" s="12">
        <v>142.04300000000001</v>
      </c>
      <c r="M157" s="13"/>
      <c r="N157" s="31">
        <f>Tancagem[[#This Row],[Nominal]]*1000</f>
        <v>1587598</v>
      </c>
    </row>
    <row r="158" spans="1:14" hidden="1" x14ac:dyDescent="0.35">
      <c r="A158" s="9" t="s">
        <v>105</v>
      </c>
      <c r="B158" s="10" t="s">
        <v>102</v>
      </c>
      <c r="C158" s="10">
        <v>11</v>
      </c>
      <c r="D158" s="10" t="s">
        <v>102</v>
      </c>
      <c r="E158" s="11" t="s">
        <v>626</v>
      </c>
      <c r="F158" s="11">
        <v>27122801</v>
      </c>
      <c r="G158" s="10" t="s">
        <v>569</v>
      </c>
      <c r="H158" s="27">
        <v>2910.6640000000002</v>
      </c>
      <c r="I158" s="12">
        <v>2706.7260000000001</v>
      </c>
      <c r="J158" s="12">
        <v>2706.7260000000001</v>
      </c>
      <c r="K158" s="12">
        <v>117.108</v>
      </c>
      <c r="L158" s="12">
        <v>117.108</v>
      </c>
      <c r="M158" s="13"/>
      <c r="N158" s="31">
        <f>Tancagem[[#This Row],[Nominal]]*1000</f>
        <v>2910664</v>
      </c>
    </row>
    <row r="159" spans="1:14" hidden="1" x14ac:dyDescent="0.35">
      <c r="A159" s="9" t="s">
        <v>105</v>
      </c>
      <c r="B159" s="10" t="s">
        <v>102</v>
      </c>
      <c r="C159" s="10">
        <v>14</v>
      </c>
      <c r="D159" s="10" t="s">
        <v>102</v>
      </c>
      <c r="E159" s="11" t="s">
        <v>570</v>
      </c>
      <c r="F159" s="11">
        <v>15521801</v>
      </c>
      <c r="G159" s="10" t="s">
        <v>569</v>
      </c>
      <c r="H159" s="27">
        <v>2162.9720000000002</v>
      </c>
      <c r="I159" s="12">
        <v>2034.8309999999999</v>
      </c>
      <c r="J159" s="12">
        <v>2034.8309999999999</v>
      </c>
      <c r="K159" s="12">
        <v>145.83600000000001</v>
      </c>
      <c r="L159" s="12">
        <v>145.83600000000001</v>
      </c>
      <c r="M159" s="13"/>
      <c r="N159" s="31">
        <f>Tancagem[[#This Row],[Nominal]]*1000</f>
        <v>2162972</v>
      </c>
    </row>
    <row r="160" spans="1:14" hidden="1" x14ac:dyDescent="0.35">
      <c r="A160" s="9" t="s">
        <v>105</v>
      </c>
      <c r="B160" s="10" t="s">
        <v>102</v>
      </c>
      <c r="C160" s="10">
        <v>15</v>
      </c>
      <c r="D160" s="10" t="s">
        <v>102</v>
      </c>
      <c r="E160" s="11" t="s">
        <v>623</v>
      </c>
      <c r="F160" s="11">
        <v>24123801</v>
      </c>
      <c r="G160" s="10" t="s">
        <v>569</v>
      </c>
      <c r="H160" s="27">
        <v>1931.3219999999999</v>
      </c>
      <c r="I160" s="12">
        <v>1660</v>
      </c>
      <c r="J160" s="12">
        <v>1553</v>
      </c>
      <c r="K160" s="12">
        <v>106.715</v>
      </c>
      <c r="L160" s="12">
        <v>106.715</v>
      </c>
      <c r="M160" s="13"/>
      <c r="N160" s="31">
        <f>Tancagem[[#This Row],[Nominal]]*1000</f>
        <v>1931322</v>
      </c>
    </row>
    <row r="161" spans="1:14" hidden="1" x14ac:dyDescent="0.35">
      <c r="A161" s="9" t="s">
        <v>105</v>
      </c>
      <c r="B161" s="10" t="s">
        <v>102</v>
      </c>
      <c r="C161" s="10">
        <v>16</v>
      </c>
      <c r="D161" s="10" t="s">
        <v>102</v>
      </c>
      <c r="E161" s="11" t="s">
        <v>625</v>
      </c>
      <c r="F161" s="11">
        <v>22138801</v>
      </c>
      <c r="G161" s="10" t="s">
        <v>569</v>
      </c>
      <c r="H161" s="27">
        <v>1674.4749999999999</v>
      </c>
      <c r="I161" s="12">
        <v>1492.6659999999999</v>
      </c>
      <c r="J161" s="12">
        <v>1492.6659999999999</v>
      </c>
      <c r="K161" s="12">
        <v>127.94499999999999</v>
      </c>
      <c r="L161" s="12">
        <v>127.94499999999999</v>
      </c>
      <c r="M161" s="13"/>
      <c r="N161" s="31">
        <f>Tancagem[[#This Row],[Nominal]]*1000</f>
        <v>1674475</v>
      </c>
    </row>
    <row r="162" spans="1:14" hidden="1" x14ac:dyDescent="0.35">
      <c r="A162" s="9" t="s">
        <v>105</v>
      </c>
      <c r="B162" s="10" t="s">
        <v>102</v>
      </c>
      <c r="C162" s="10">
        <v>17</v>
      </c>
      <c r="D162" s="10" t="s">
        <v>102</v>
      </c>
      <c r="E162" s="11" t="s">
        <v>625</v>
      </c>
      <c r="F162" s="11">
        <v>22138801</v>
      </c>
      <c r="G162" s="10" t="s">
        <v>569</v>
      </c>
      <c r="H162" s="27">
        <v>1189.8889999999999</v>
      </c>
      <c r="I162" s="12">
        <v>1042.3889999999999</v>
      </c>
      <c r="J162" s="12">
        <v>1042.3889999999999</v>
      </c>
      <c r="K162" s="12">
        <v>77.617000000000004</v>
      </c>
      <c r="L162" s="12">
        <v>77.617000000000004</v>
      </c>
      <c r="M162" s="13"/>
      <c r="N162" s="31">
        <f>Tancagem[[#This Row],[Nominal]]*1000</f>
        <v>1189889</v>
      </c>
    </row>
    <row r="163" spans="1:14" hidden="1" x14ac:dyDescent="0.35">
      <c r="A163" s="9" t="s">
        <v>105</v>
      </c>
      <c r="B163" s="10" t="s">
        <v>102</v>
      </c>
      <c r="C163" s="10">
        <v>18</v>
      </c>
      <c r="D163" s="10" t="s">
        <v>102</v>
      </c>
      <c r="E163" s="11" t="s">
        <v>630</v>
      </c>
      <c r="F163" s="11">
        <v>26181801</v>
      </c>
      <c r="G163" s="10" t="s">
        <v>569</v>
      </c>
      <c r="H163" s="27">
        <v>2358</v>
      </c>
      <c r="I163" s="12">
        <v>2134</v>
      </c>
      <c r="J163" s="12">
        <v>2134</v>
      </c>
      <c r="K163" s="12">
        <v>90</v>
      </c>
      <c r="L163" s="12">
        <v>90</v>
      </c>
      <c r="M163" s="13"/>
      <c r="N163" s="31">
        <f>Tancagem[[#This Row],[Nominal]]*1000</f>
        <v>2358000</v>
      </c>
    </row>
    <row r="164" spans="1:14" hidden="1" x14ac:dyDescent="0.35">
      <c r="A164" s="9" t="s">
        <v>105</v>
      </c>
      <c r="B164" s="10" t="s">
        <v>102</v>
      </c>
      <c r="C164" s="10">
        <v>23</v>
      </c>
      <c r="D164" s="10" t="s">
        <v>102</v>
      </c>
      <c r="E164" s="11" t="s">
        <v>625</v>
      </c>
      <c r="F164" s="11">
        <v>22138801</v>
      </c>
      <c r="G164" s="10" t="s">
        <v>569</v>
      </c>
      <c r="H164" s="27">
        <v>2013.731</v>
      </c>
      <c r="I164" s="12">
        <v>1795.373</v>
      </c>
      <c r="J164" s="12">
        <v>1795.373</v>
      </c>
      <c r="K164" s="12">
        <v>190.995</v>
      </c>
      <c r="L164" s="12">
        <v>70</v>
      </c>
      <c r="M164" s="13"/>
      <c r="N164" s="31">
        <f>Tancagem[[#This Row],[Nominal]]*1000</f>
        <v>2013731</v>
      </c>
    </row>
    <row r="165" spans="1:14" hidden="1" x14ac:dyDescent="0.35">
      <c r="A165" s="9" t="s">
        <v>105</v>
      </c>
      <c r="B165" s="10" t="s">
        <v>102</v>
      </c>
      <c r="C165" s="10">
        <v>24</v>
      </c>
      <c r="D165" s="10" t="s">
        <v>102</v>
      </c>
      <c r="E165" s="11" t="s">
        <v>624</v>
      </c>
      <c r="F165" s="11">
        <v>24300801</v>
      </c>
      <c r="G165" s="10" t="s">
        <v>569</v>
      </c>
      <c r="H165" s="27">
        <v>517.06200000000001</v>
      </c>
      <c r="I165" s="12">
        <v>465.04700000000003</v>
      </c>
      <c r="J165" s="12">
        <v>465.04700000000003</v>
      </c>
      <c r="K165" s="12">
        <v>43.777999999999999</v>
      </c>
      <c r="L165" s="12">
        <v>20</v>
      </c>
      <c r="M165" s="13"/>
      <c r="N165" s="31">
        <f>Tancagem[[#This Row],[Nominal]]*1000</f>
        <v>517062</v>
      </c>
    </row>
    <row r="166" spans="1:14" hidden="1" x14ac:dyDescent="0.35">
      <c r="A166" s="9" t="s">
        <v>105</v>
      </c>
      <c r="B166" s="10" t="s">
        <v>102</v>
      </c>
      <c r="C166" s="10">
        <v>25</v>
      </c>
      <c r="D166" s="10" t="s">
        <v>102</v>
      </c>
      <c r="E166" s="11" t="s">
        <v>624</v>
      </c>
      <c r="F166" s="11">
        <v>24300801</v>
      </c>
      <c r="G166" s="10" t="s">
        <v>569</v>
      </c>
      <c r="H166" s="27">
        <v>1199.0329999999999</v>
      </c>
      <c r="I166" s="12">
        <v>1095.807</v>
      </c>
      <c r="J166" s="12">
        <v>1095.807</v>
      </c>
      <c r="K166" s="12">
        <v>58.052</v>
      </c>
      <c r="L166" s="12">
        <v>50</v>
      </c>
      <c r="M166" s="13"/>
      <c r="N166" s="31">
        <f>Tancagem[[#This Row],[Nominal]]*1000</f>
        <v>1199033</v>
      </c>
    </row>
    <row r="167" spans="1:14" ht="29" hidden="1" x14ac:dyDescent="0.35">
      <c r="A167" s="9" t="s">
        <v>46</v>
      </c>
      <c r="B167" s="10" t="s">
        <v>106</v>
      </c>
      <c r="C167" s="10">
        <v>101</v>
      </c>
      <c r="D167" s="10" t="s">
        <v>106</v>
      </c>
      <c r="E167" s="11" t="s">
        <v>626</v>
      </c>
      <c r="F167" s="11">
        <v>27122801</v>
      </c>
      <c r="G167" s="10" t="s">
        <v>569</v>
      </c>
      <c r="H167" s="27">
        <v>1211</v>
      </c>
      <c r="I167" s="12">
        <v>1124.4569999999999</v>
      </c>
      <c r="J167" s="12">
        <v>466.31199999999995</v>
      </c>
      <c r="K167" s="12">
        <v>43.901000000000003</v>
      </c>
      <c r="L167" s="12">
        <v>18.206</v>
      </c>
      <c r="M167" s="13"/>
      <c r="N167" s="31">
        <f>Tancagem[[#This Row],[Nominal]]*1000</f>
        <v>1211000</v>
      </c>
    </row>
    <row r="168" spans="1:14" ht="29" hidden="1" x14ac:dyDescent="0.35">
      <c r="A168" s="9" t="s">
        <v>46</v>
      </c>
      <c r="B168" s="10" t="s">
        <v>106</v>
      </c>
      <c r="C168" s="10">
        <v>102</v>
      </c>
      <c r="D168" s="10" t="s">
        <v>106</v>
      </c>
      <c r="E168" s="11" t="s">
        <v>621</v>
      </c>
      <c r="F168" s="11">
        <v>27270801</v>
      </c>
      <c r="G168" s="10" t="s">
        <v>569</v>
      </c>
      <c r="H168" s="27">
        <v>861.78899999999999</v>
      </c>
      <c r="I168" s="12">
        <v>770.87</v>
      </c>
      <c r="J168" s="12">
        <v>319.68</v>
      </c>
      <c r="K168" s="12">
        <v>43.945</v>
      </c>
      <c r="L168" s="12">
        <v>18.224</v>
      </c>
      <c r="M168" s="13"/>
      <c r="N168" s="31">
        <f>Tancagem[[#This Row],[Nominal]]*1000</f>
        <v>861789</v>
      </c>
    </row>
    <row r="169" spans="1:14" ht="29" hidden="1" x14ac:dyDescent="0.35">
      <c r="A169" s="9" t="s">
        <v>46</v>
      </c>
      <c r="B169" s="10" t="s">
        <v>106</v>
      </c>
      <c r="C169" s="10">
        <v>103</v>
      </c>
      <c r="D169" s="10" t="s">
        <v>106</v>
      </c>
      <c r="E169" s="11" t="s">
        <v>622</v>
      </c>
      <c r="F169" s="11">
        <v>24264801</v>
      </c>
      <c r="G169" s="10" t="s">
        <v>569</v>
      </c>
      <c r="H169" s="27">
        <v>864.78200000000004</v>
      </c>
      <c r="I169" s="12">
        <v>681.77600000000007</v>
      </c>
      <c r="J169" s="12">
        <v>282.733</v>
      </c>
      <c r="K169" s="12">
        <v>97.731999999999999</v>
      </c>
      <c r="L169" s="12">
        <v>40.529000000000003</v>
      </c>
      <c r="M169" s="13"/>
      <c r="N169" s="31">
        <f>Tancagem[[#This Row],[Nominal]]*1000</f>
        <v>864782</v>
      </c>
    </row>
    <row r="170" spans="1:14" ht="29" hidden="1" x14ac:dyDescent="0.35">
      <c r="A170" s="9" t="s">
        <v>46</v>
      </c>
      <c r="B170" s="10" t="s">
        <v>106</v>
      </c>
      <c r="C170" s="10">
        <v>104</v>
      </c>
      <c r="D170" s="10" t="s">
        <v>106</v>
      </c>
      <c r="E170" s="11" t="s">
        <v>624</v>
      </c>
      <c r="F170" s="11">
        <v>24300801</v>
      </c>
      <c r="G170" s="10" t="s">
        <v>569</v>
      </c>
      <c r="H170" s="27">
        <v>865.81200000000001</v>
      </c>
      <c r="I170" s="12">
        <v>714.01900000000001</v>
      </c>
      <c r="J170" s="12">
        <v>296.10300000000001</v>
      </c>
      <c r="K170" s="12">
        <v>96.808999999999997</v>
      </c>
      <c r="L170" s="12">
        <v>40.146999999999998</v>
      </c>
      <c r="M170" s="13"/>
      <c r="N170" s="31">
        <f>Tancagem[[#This Row],[Nominal]]*1000</f>
        <v>865812</v>
      </c>
    </row>
    <row r="171" spans="1:14" ht="29" hidden="1" x14ac:dyDescent="0.35">
      <c r="A171" s="9" t="s">
        <v>46</v>
      </c>
      <c r="B171" s="10" t="s">
        <v>106</v>
      </c>
      <c r="C171" s="10">
        <v>105</v>
      </c>
      <c r="D171" s="10" t="s">
        <v>106</v>
      </c>
      <c r="E171" s="11" t="s">
        <v>625</v>
      </c>
      <c r="F171" s="11">
        <v>22138801</v>
      </c>
      <c r="G171" s="10" t="s">
        <v>569</v>
      </c>
      <c r="H171" s="27">
        <v>2032.09</v>
      </c>
      <c r="I171" s="12">
        <v>1713.9960000000001</v>
      </c>
      <c r="J171" s="12">
        <v>710.79399999999998</v>
      </c>
      <c r="K171" s="12">
        <v>163.221</v>
      </c>
      <c r="L171" s="12">
        <v>67.688000000000002</v>
      </c>
      <c r="M171" s="13"/>
      <c r="N171" s="31">
        <f>Tancagem[[#This Row],[Nominal]]*1000</f>
        <v>2032090</v>
      </c>
    </row>
    <row r="172" spans="1:14" ht="29" hidden="1" x14ac:dyDescent="0.35">
      <c r="A172" s="9" t="s">
        <v>46</v>
      </c>
      <c r="B172" s="10" t="s">
        <v>106</v>
      </c>
      <c r="C172" s="10">
        <v>106</v>
      </c>
      <c r="D172" s="10" t="s">
        <v>106</v>
      </c>
      <c r="E172" s="11" t="s">
        <v>623</v>
      </c>
      <c r="F172" s="11">
        <v>24123801</v>
      </c>
      <c r="G172" s="10" t="s">
        <v>569</v>
      </c>
      <c r="H172" s="27">
        <v>2042.7470000000001</v>
      </c>
      <c r="I172" s="12">
        <v>1774.771</v>
      </c>
      <c r="J172" s="12">
        <v>735.99699999999996</v>
      </c>
      <c r="K172" s="12">
        <v>116.63500000000001</v>
      </c>
      <c r="L172" s="12">
        <v>48.369</v>
      </c>
      <c r="M172" s="13"/>
      <c r="N172" s="31">
        <f>Tancagem[[#This Row],[Nominal]]*1000</f>
        <v>2042747</v>
      </c>
    </row>
    <row r="173" spans="1:14" ht="29" hidden="1" x14ac:dyDescent="0.35">
      <c r="A173" s="9" t="s">
        <v>46</v>
      </c>
      <c r="B173" s="10" t="s">
        <v>106</v>
      </c>
      <c r="C173" s="10">
        <v>107</v>
      </c>
      <c r="D173" s="10" t="s">
        <v>106</v>
      </c>
      <c r="E173" s="11" t="s">
        <v>624</v>
      </c>
      <c r="F173" s="11">
        <v>24300801</v>
      </c>
      <c r="G173" s="10" t="s">
        <v>569</v>
      </c>
      <c r="H173" s="27">
        <v>330.76299999999998</v>
      </c>
      <c r="I173" s="12">
        <v>270.49399999999997</v>
      </c>
      <c r="J173" s="12">
        <v>112.17400000000001</v>
      </c>
      <c r="K173" s="12">
        <v>25.684000000000001</v>
      </c>
      <c r="L173" s="12">
        <v>10.651</v>
      </c>
      <c r="M173" s="13"/>
      <c r="N173" s="31">
        <f>Tancagem[[#This Row],[Nominal]]*1000</f>
        <v>330763</v>
      </c>
    </row>
    <row r="174" spans="1:14" ht="29" hidden="1" x14ac:dyDescent="0.35">
      <c r="A174" s="9" t="s">
        <v>46</v>
      </c>
      <c r="B174" s="10" t="s">
        <v>106</v>
      </c>
      <c r="C174" s="10">
        <v>108</v>
      </c>
      <c r="D174" s="10" t="s">
        <v>106</v>
      </c>
      <c r="E174" s="11" t="s">
        <v>625</v>
      </c>
      <c r="F174" s="11">
        <v>22138801</v>
      </c>
      <c r="G174" s="10" t="s">
        <v>569</v>
      </c>
      <c r="H174" s="27">
        <v>3360.335</v>
      </c>
      <c r="I174" s="12">
        <v>2862.277</v>
      </c>
      <c r="J174" s="12">
        <v>1186.9860000000001</v>
      </c>
      <c r="K174" s="12">
        <v>298.96699999999998</v>
      </c>
      <c r="L174" s="12">
        <v>123.982</v>
      </c>
      <c r="M174" s="13"/>
      <c r="N174" s="31">
        <f>Tancagem[[#This Row],[Nominal]]*1000</f>
        <v>3360335</v>
      </c>
    </row>
    <row r="175" spans="1:14" ht="29" hidden="1" x14ac:dyDescent="0.35">
      <c r="A175" s="9" t="s">
        <v>46</v>
      </c>
      <c r="B175" s="10" t="s">
        <v>106</v>
      </c>
      <c r="C175" s="10">
        <v>109</v>
      </c>
      <c r="D175" s="10" t="s">
        <v>106</v>
      </c>
      <c r="E175" s="11" t="s">
        <v>622</v>
      </c>
      <c r="F175" s="11">
        <v>24264801</v>
      </c>
      <c r="G175" s="10" t="s">
        <v>569</v>
      </c>
      <c r="H175" s="27">
        <v>1192.221</v>
      </c>
      <c r="I175" s="12">
        <v>976.0440000000001</v>
      </c>
      <c r="J175" s="12">
        <v>406.01</v>
      </c>
      <c r="K175" s="12">
        <v>95.52</v>
      </c>
      <c r="L175" s="12">
        <v>38.368000000000002</v>
      </c>
      <c r="M175" s="13"/>
      <c r="N175" s="31">
        <f>Tancagem[[#This Row],[Nominal]]*1000</f>
        <v>1192221</v>
      </c>
    </row>
    <row r="176" spans="1:14" ht="29" hidden="1" x14ac:dyDescent="0.35">
      <c r="A176" s="9" t="s">
        <v>111</v>
      </c>
      <c r="B176" s="16" t="s">
        <v>109</v>
      </c>
      <c r="C176" s="16">
        <v>101</v>
      </c>
      <c r="D176" s="16" t="s">
        <v>109</v>
      </c>
      <c r="E176" s="17" t="s">
        <v>623</v>
      </c>
      <c r="F176" s="17">
        <v>24123801</v>
      </c>
      <c r="G176" s="16" t="s">
        <v>569</v>
      </c>
      <c r="H176" s="29">
        <v>6730</v>
      </c>
      <c r="I176" s="18">
        <v>5969</v>
      </c>
      <c r="J176" s="18">
        <v>1492.25</v>
      </c>
      <c r="K176" s="17">
        <v>292</v>
      </c>
      <c r="L176" s="17">
        <v>73</v>
      </c>
      <c r="M176" s="13"/>
      <c r="N176" s="31">
        <f>Tancagem[[#This Row],[Nominal]]*1000</f>
        <v>6730000</v>
      </c>
    </row>
    <row r="177" spans="1:14" ht="29" hidden="1" x14ac:dyDescent="0.35">
      <c r="A177" s="9" t="s">
        <v>111</v>
      </c>
      <c r="B177" s="16" t="s">
        <v>109</v>
      </c>
      <c r="C177" s="16">
        <v>102</v>
      </c>
      <c r="D177" s="16" t="s">
        <v>109</v>
      </c>
      <c r="E177" s="17" t="s">
        <v>621</v>
      </c>
      <c r="F177" s="17">
        <v>27270801</v>
      </c>
      <c r="G177" s="16" t="s">
        <v>569</v>
      </c>
      <c r="H177" s="29">
        <v>908</v>
      </c>
      <c r="I177" s="17">
        <v>772</v>
      </c>
      <c r="J177" s="18">
        <v>193</v>
      </c>
      <c r="K177" s="17">
        <v>39</v>
      </c>
      <c r="L177" s="17">
        <v>9.75</v>
      </c>
      <c r="M177" s="13"/>
      <c r="N177" s="31">
        <f>Tancagem[[#This Row],[Nominal]]*1000</f>
        <v>908000</v>
      </c>
    </row>
    <row r="178" spans="1:14" ht="29" hidden="1" x14ac:dyDescent="0.35">
      <c r="A178" s="9" t="s">
        <v>111</v>
      </c>
      <c r="B178" s="16" t="s">
        <v>109</v>
      </c>
      <c r="C178" s="16">
        <v>103</v>
      </c>
      <c r="D178" s="16" t="s">
        <v>109</v>
      </c>
      <c r="E178" s="17" t="s">
        <v>624</v>
      </c>
      <c r="F178" s="17">
        <v>24300801</v>
      </c>
      <c r="G178" s="16" t="s">
        <v>569</v>
      </c>
      <c r="H178" s="29">
        <v>429</v>
      </c>
      <c r="I178" s="17">
        <v>360</v>
      </c>
      <c r="J178" s="18">
        <v>90</v>
      </c>
      <c r="K178" s="17">
        <v>22</v>
      </c>
      <c r="L178" s="17">
        <v>5.5</v>
      </c>
      <c r="M178" s="13"/>
      <c r="N178" s="31">
        <f>Tancagem[[#This Row],[Nominal]]*1000</f>
        <v>429000</v>
      </c>
    </row>
    <row r="179" spans="1:14" ht="29" hidden="1" x14ac:dyDescent="0.35">
      <c r="A179" s="9" t="s">
        <v>111</v>
      </c>
      <c r="B179" s="16" t="s">
        <v>109</v>
      </c>
      <c r="C179" s="16">
        <v>104</v>
      </c>
      <c r="D179" s="16" t="s">
        <v>109</v>
      </c>
      <c r="E179" s="17" t="s">
        <v>626</v>
      </c>
      <c r="F179" s="17">
        <v>27122801</v>
      </c>
      <c r="G179" s="16" t="s">
        <v>569</v>
      </c>
      <c r="H179" s="29">
        <v>3892</v>
      </c>
      <c r="I179" s="18">
        <v>3349</v>
      </c>
      <c r="J179" s="18">
        <v>837.25</v>
      </c>
      <c r="K179" s="17">
        <v>196</v>
      </c>
      <c r="L179" s="17">
        <v>49</v>
      </c>
      <c r="M179" s="13"/>
      <c r="N179" s="31">
        <f>Tancagem[[#This Row],[Nominal]]*1000</f>
        <v>3892000</v>
      </c>
    </row>
    <row r="180" spans="1:14" ht="29" hidden="1" x14ac:dyDescent="0.35">
      <c r="A180" s="9" t="s">
        <v>111</v>
      </c>
      <c r="B180" s="16" t="s">
        <v>109</v>
      </c>
      <c r="C180" s="16">
        <v>105</v>
      </c>
      <c r="D180" s="16" t="s">
        <v>109</v>
      </c>
      <c r="E180" s="17" t="s">
        <v>622</v>
      </c>
      <c r="F180" s="17">
        <v>24264801</v>
      </c>
      <c r="G180" s="16" t="s">
        <v>569</v>
      </c>
      <c r="H180" s="29">
        <v>2371</v>
      </c>
      <c r="I180" s="18">
        <v>2071</v>
      </c>
      <c r="J180" s="18">
        <v>517.75</v>
      </c>
      <c r="K180" s="17">
        <v>140</v>
      </c>
      <c r="L180" s="17">
        <v>35</v>
      </c>
      <c r="M180" s="13"/>
      <c r="N180" s="31">
        <f>Tancagem[[#This Row],[Nominal]]*1000</f>
        <v>2371000</v>
      </c>
    </row>
    <row r="181" spans="1:14" ht="29" hidden="1" x14ac:dyDescent="0.35">
      <c r="A181" s="9" t="s">
        <v>111</v>
      </c>
      <c r="B181" s="16" t="s">
        <v>109</v>
      </c>
      <c r="C181" s="16">
        <v>106</v>
      </c>
      <c r="D181" s="16" t="s">
        <v>109</v>
      </c>
      <c r="E181" s="17" t="s">
        <v>625</v>
      </c>
      <c r="F181" s="17">
        <v>22138801</v>
      </c>
      <c r="G181" s="16" t="s">
        <v>569</v>
      </c>
      <c r="H181" s="29">
        <v>8040</v>
      </c>
      <c r="I181" s="18">
        <v>5554</v>
      </c>
      <c r="J181" s="18">
        <v>1388.5</v>
      </c>
      <c r="K181" s="18">
        <v>1201</v>
      </c>
      <c r="L181" s="17">
        <v>300.25</v>
      </c>
      <c r="M181" s="13"/>
      <c r="N181" s="31">
        <f>Tancagem[[#This Row],[Nominal]]*1000</f>
        <v>8040000</v>
      </c>
    </row>
    <row r="182" spans="1:14" ht="29" hidden="1" x14ac:dyDescent="0.35">
      <c r="A182" s="9" t="s">
        <v>111</v>
      </c>
      <c r="B182" s="16" t="s">
        <v>109</v>
      </c>
      <c r="C182" s="16" t="s">
        <v>631</v>
      </c>
      <c r="D182" s="16" t="s">
        <v>109</v>
      </c>
      <c r="E182" s="17" t="s">
        <v>624</v>
      </c>
      <c r="F182" s="17">
        <v>24300801</v>
      </c>
      <c r="G182" s="16" t="s">
        <v>632</v>
      </c>
      <c r="H182" s="29">
        <v>31</v>
      </c>
      <c r="I182" s="17">
        <v>29</v>
      </c>
      <c r="J182" s="18">
        <v>7.25</v>
      </c>
      <c r="K182" s="17">
        <v>2</v>
      </c>
      <c r="L182" s="17">
        <v>0.5</v>
      </c>
      <c r="M182" s="13"/>
      <c r="N182" s="31">
        <f>Tancagem[[#This Row],[Nominal]]*1000</f>
        <v>31000</v>
      </c>
    </row>
    <row r="183" spans="1:14" ht="29" hidden="1" x14ac:dyDescent="0.35">
      <c r="A183" s="9" t="s">
        <v>111</v>
      </c>
      <c r="B183" s="16" t="s">
        <v>109</v>
      </c>
      <c r="C183" s="16" t="s">
        <v>633</v>
      </c>
      <c r="D183" s="16" t="s">
        <v>109</v>
      </c>
      <c r="E183" s="17" t="s">
        <v>624</v>
      </c>
      <c r="F183" s="17">
        <v>24300801</v>
      </c>
      <c r="G183" s="16" t="s">
        <v>632</v>
      </c>
      <c r="H183" s="29">
        <v>31</v>
      </c>
      <c r="I183" s="17">
        <v>29</v>
      </c>
      <c r="J183" s="18">
        <v>7.25</v>
      </c>
      <c r="K183" s="17">
        <v>2</v>
      </c>
      <c r="L183" s="17">
        <v>0.5</v>
      </c>
      <c r="M183" s="13"/>
      <c r="N183" s="31">
        <f>Tancagem[[#This Row],[Nominal]]*1000</f>
        <v>31000</v>
      </c>
    </row>
    <row r="184" spans="1:14" ht="29" hidden="1" x14ac:dyDescent="0.35">
      <c r="A184" s="9" t="s">
        <v>111</v>
      </c>
      <c r="B184" s="16" t="s">
        <v>109</v>
      </c>
      <c r="C184" s="16">
        <v>201</v>
      </c>
      <c r="D184" s="16" t="s">
        <v>109</v>
      </c>
      <c r="E184" s="17" t="s">
        <v>634</v>
      </c>
      <c r="F184" s="17">
        <v>0</v>
      </c>
      <c r="G184" s="16" t="s">
        <v>632</v>
      </c>
      <c r="H184" s="29">
        <v>5376</v>
      </c>
      <c r="I184" s="17">
        <v>0</v>
      </c>
      <c r="J184" s="17">
        <v>0</v>
      </c>
      <c r="K184" s="17">
        <v>0</v>
      </c>
      <c r="L184" s="17">
        <v>0</v>
      </c>
      <c r="M184" s="13"/>
      <c r="N184" s="31">
        <f>Tancagem[[#This Row],[Nominal]]*1000</f>
        <v>5376000</v>
      </c>
    </row>
    <row r="185" spans="1:14" ht="29" hidden="1" x14ac:dyDescent="0.35">
      <c r="A185" s="9" t="s">
        <v>111</v>
      </c>
      <c r="B185" s="16" t="s">
        <v>109</v>
      </c>
      <c r="C185" s="16">
        <v>202</v>
      </c>
      <c r="D185" s="16" t="s">
        <v>109</v>
      </c>
      <c r="E185" s="17" t="s">
        <v>634</v>
      </c>
      <c r="F185" s="17">
        <v>0</v>
      </c>
      <c r="G185" s="16" t="s">
        <v>632</v>
      </c>
      <c r="H185" s="29">
        <v>5369</v>
      </c>
      <c r="I185" s="17">
        <v>0</v>
      </c>
      <c r="J185" s="17">
        <v>0</v>
      </c>
      <c r="K185" s="17">
        <v>0</v>
      </c>
      <c r="L185" s="17">
        <v>0</v>
      </c>
      <c r="M185" s="13"/>
      <c r="N185" s="31">
        <f>Tancagem[[#This Row],[Nominal]]*1000</f>
        <v>5369000</v>
      </c>
    </row>
    <row r="186" spans="1:14" ht="29" hidden="1" x14ac:dyDescent="0.35">
      <c r="A186" s="9" t="s">
        <v>111</v>
      </c>
      <c r="B186" s="16" t="s">
        <v>109</v>
      </c>
      <c r="C186" s="16">
        <v>301</v>
      </c>
      <c r="D186" s="16" t="s">
        <v>109</v>
      </c>
      <c r="E186" s="17" t="s">
        <v>625</v>
      </c>
      <c r="F186" s="17">
        <v>22138801</v>
      </c>
      <c r="G186" s="16" t="s">
        <v>632</v>
      </c>
      <c r="H186" s="29">
        <v>3395</v>
      </c>
      <c r="I186" s="18">
        <v>2948</v>
      </c>
      <c r="J186" s="17">
        <v>737</v>
      </c>
      <c r="K186" s="17">
        <v>124</v>
      </c>
      <c r="L186" s="17">
        <v>31</v>
      </c>
      <c r="M186" s="13"/>
      <c r="N186" s="31">
        <f>Tancagem[[#This Row],[Nominal]]*1000</f>
        <v>3395000</v>
      </c>
    </row>
    <row r="187" spans="1:14" ht="29" hidden="1" x14ac:dyDescent="0.35">
      <c r="A187" s="9" t="s">
        <v>111</v>
      </c>
      <c r="B187" s="16" t="s">
        <v>109</v>
      </c>
      <c r="C187" s="16">
        <v>302</v>
      </c>
      <c r="D187" s="16" t="s">
        <v>109</v>
      </c>
      <c r="E187" s="17" t="s">
        <v>625</v>
      </c>
      <c r="F187" s="17">
        <v>22138801</v>
      </c>
      <c r="G187" s="16" t="s">
        <v>632</v>
      </c>
      <c r="H187" s="29">
        <v>3372</v>
      </c>
      <c r="I187" s="18">
        <v>2931</v>
      </c>
      <c r="J187" s="19">
        <v>732.75</v>
      </c>
      <c r="K187" s="17">
        <v>120</v>
      </c>
      <c r="L187" s="17">
        <v>30</v>
      </c>
      <c r="M187" s="13"/>
      <c r="N187" s="31">
        <f>Tancagem[[#This Row],[Nominal]]*1000</f>
        <v>3372000</v>
      </c>
    </row>
    <row r="188" spans="1:14" ht="29" hidden="1" x14ac:dyDescent="0.35">
      <c r="A188" s="9" t="s">
        <v>111</v>
      </c>
      <c r="B188" s="16" t="s">
        <v>109</v>
      </c>
      <c r="C188" s="16">
        <v>303</v>
      </c>
      <c r="D188" s="16" t="s">
        <v>109</v>
      </c>
      <c r="E188" s="17" t="s">
        <v>623</v>
      </c>
      <c r="F188" s="17">
        <v>24123801</v>
      </c>
      <c r="G188" s="16" t="s">
        <v>632</v>
      </c>
      <c r="H188" s="29">
        <v>2118</v>
      </c>
      <c r="I188" s="18">
        <v>1847</v>
      </c>
      <c r="J188" s="19">
        <v>461.75</v>
      </c>
      <c r="K188" s="17">
        <v>71</v>
      </c>
      <c r="L188" s="19">
        <v>17.75</v>
      </c>
      <c r="M188" s="13"/>
      <c r="N188" s="31">
        <f>Tancagem[[#This Row],[Nominal]]*1000</f>
        <v>2118000</v>
      </c>
    </row>
    <row r="189" spans="1:14" ht="29" hidden="1" x14ac:dyDescent="0.35">
      <c r="A189" s="9" t="s">
        <v>111</v>
      </c>
      <c r="B189" s="16" t="s">
        <v>109</v>
      </c>
      <c r="C189" s="16">
        <v>304</v>
      </c>
      <c r="D189" s="16" t="s">
        <v>109</v>
      </c>
      <c r="E189" s="17" t="s">
        <v>622</v>
      </c>
      <c r="F189" s="17">
        <v>24264801</v>
      </c>
      <c r="G189" s="16" t="s">
        <v>632</v>
      </c>
      <c r="H189" s="29">
        <v>1030</v>
      </c>
      <c r="I189" s="17">
        <v>883</v>
      </c>
      <c r="J189" s="19">
        <v>220.75</v>
      </c>
      <c r="K189" s="17">
        <v>40</v>
      </c>
      <c r="L189" s="17">
        <v>10</v>
      </c>
      <c r="M189" s="13"/>
      <c r="N189" s="31">
        <f>Tancagem[[#This Row],[Nominal]]*1000</f>
        <v>1030000</v>
      </c>
    </row>
    <row r="190" spans="1:14" ht="29" hidden="1" x14ac:dyDescent="0.35">
      <c r="A190" s="9" t="s">
        <v>111</v>
      </c>
      <c r="B190" s="16" t="s">
        <v>109</v>
      </c>
      <c r="C190" s="16">
        <v>305</v>
      </c>
      <c r="D190" s="16" t="s">
        <v>109</v>
      </c>
      <c r="E190" s="17" t="s">
        <v>622</v>
      </c>
      <c r="F190" s="17">
        <v>24264801</v>
      </c>
      <c r="G190" s="16" t="s">
        <v>632</v>
      </c>
      <c r="H190" s="29">
        <v>1013</v>
      </c>
      <c r="I190" s="17">
        <v>881</v>
      </c>
      <c r="J190" s="19">
        <v>220.25</v>
      </c>
      <c r="K190" s="17">
        <v>20</v>
      </c>
      <c r="L190" s="17">
        <v>5</v>
      </c>
      <c r="M190" s="13"/>
      <c r="N190" s="31">
        <f>Tancagem[[#This Row],[Nominal]]*1000</f>
        <v>1013000</v>
      </c>
    </row>
    <row r="191" spans="1:14" ht="29" hidden="1" x14ac:dyDescent="0.35">
      <c r="A191" s="9" t="s">
        <v>111</v>
      </c>
      <c r="B191" s="16" t="s">
        <v>109</v>
      </c>
      <c r="C191" s="16">
        <v>306</v>
      </c>
      <c r="D191" s="16" t="s">
        <v>109</v>
      </c>
      <c r="E191" s="17" t="s">
        <v>626</v>
      </c>
      <c r="F191" s="17">
        <v>27122801</v>
      </c>
      <c r="G191" s="16" t="s">
        <v>632</v>
      </c>
      <c r="H191" s="29">
        <v>2100</v>
      </c>
      <c r="I191" s="18">
        <v>1823</v>
      </c>
      <c r="J191" s="19">
        <v>455.75</v>
      </c>
      <c r="K191" s="17">
        <v>66</v>
      </c>
      <c r="L191" s="19">
        <v>16.5</v>
      </c>
      <c r="M191" s="13"/>
      <c r="N191" s="31">
        <f>Tancagem[[#This Row],[Nominal]]*1000</f>
        <v>2100000</v>
      </c>
    </row>
    <row r="192" spans="1:14" ht="29" hidden="1" x14ac:dyDescent="0.35">
      <c r="A192" s="9" t="s">
        <v>92</v>
      </c>
      <c r="B192" s="10" t="s">
        <v>116</v>
      </c>
      <c r="C192" s="10" t="s">
        <v>635</v>
      </c>
      <c r="D192" s="10" t="s">
        <v>116</v>
      </c>
      <c r="E192" s="11" t="s">
        <v>624</v>
      </c>
      <c r="F192" s="11">
        <v>24300801</v>
      </c>
      <c r="G192" s="10" t="s">
        <v>632</v>
      </c>
      <c r="H192" s="27">
        <v>275</v>
      </c>
      <c r="I192" s="12">
        <v>265</v>
      </c>
      <c r="J192" s="12">
        <v>120</v>
      </c>
      <c r="K192" s="12">
        <v>20</v>
      </c>
      <c r="L192" s="12">
        <v>0</v>
      </c>
      <c r="M192" s="13"/>
      <c r="N192" s="31">
        <f>Tancagem[[#This Row],[Nominal]]*1000</f>
        <v>275000</v>
      </c>
    </row>
    <row r="193" spans="1:14" ht="29" hidden="1" x14ac:dyDescent="0.35">
      <c r="A193" s="9" t="s">
        <v>92</v>
      </c>
      <c r="B193" s="10" t="s">
        <v>116</v>
      </c>
      <c r="C193" s="10" t="s">
        <v>635</v>
      </c>
      <c r="D193" s="10" t="s">
        <v>116</v>
      </c>
      <c r="E193" s="11" t="s">
        <v>623</v>
      </c>
      <c r="F193" s="11">
        <v>24123801</v>
      </c>
      <c r="G193" s="10" t="s">
        <v>632</v>
      </c>
      <c r="H193" s="27">
        <v>1243</v>
      </c>
      <c r="I193" s="12">
        <v>1165</v>
      </c>
      <c r="J193" s="12">
        <v>300</v>
      </c>
      <c r="K193" s="12">
        <v>60</v>
      </c>
      <c r="L193" s="12">
        <v>0</v>
      </c>
      <c r="M193" s="13"/>
      <c r="N193" s="31">
        <f>Tancagem[[#This Row],[Nominal]]*1000</f>
        <v>1243000</v>
      </c>
    </row>
    <row r="194" spans="1:14" ht="29" hidden="1" x14ac:dyDescent="0.35">
      <c r="A194" s="9" t="s">
        <v>92</v>
      </c>
      <c r="B194" s="10" t="s">
        <v>116</v>
      </c>
      <c r="C194" s="10" t="s">
        <v>635</v>
      </c>
      <c r="D194" s="10" t="s">
        <v>116</v>
      </c>
      <c r="E194" s="11" t="s">
        <v>622</v>
      </c>
      <c r="F194" s="11">
        <v>24264801</v>
      </c>
      <c r="G194" s="10" t="s">
        <v>632</v>
      </c>
      <c r="H194" s="27">
        <v>1240</v>
      </c>
      <c r="I194" s="12">
        <v>1165</v>
      </c>
      <c r="J194" s="12">
        <v>330</v>
      </c>
      <c r="K194" s="12">
        <v>60</v>
      </c>
      <c r="L194" s="12">
        <v>0</v>
      </c>
      <c r="M194" s="13"/>
      <c r="N194" s="31">
        <f>Tancagem[[#This Row],[Nominal]]*1000</f>
        <v>1240000</v>
      </c>
    </row>
    <row r="195" spans="1:14" ht="29" hidden="1" x14ac:dyDescent="0.35">
      <c r="A195" s="9" t="s">
        <v>92</v>
      </c>
      <c r="B195" s="10" t="s">
        <v>116</v>
      </c>
      <c r="C195" s="10" t="s">
        <v>635</v>
      </c>
      <c r="D195" s="10" t="s">
        <v>116</v>
      </c>
      <c r="E195" s="11" t="s">
        <v>625</v>
      </c>
      <c r="F195" s="11">
        <v>22138801</v>
      </c>
      <c r="G195" s="10" t="s">
        <v>632</v>
      </c>
      <c r="H195" s="27">
        <v>1230</v>
      </c>
      <c r="I195" s="12">
        <v>1165</v>
      </c>
      <c r="J195" s="12">
        <v>300</v>
      </c>
      <c r="K195" s="12">
        <v>120</v>
      </c>
      <c r="L195" s="12">
        <v>0</v>
      </c>
      <c r="M195" s="13"/>
      <c r="N195" s="31">
        <f>Tancagem[[#This Row],[Nominal]]*1000</f>
        <v>1230000</v>
      </c>
    </row>
    <row r="196" spans="1:14" ht="29" hidden="1" x14ac:dyDescent="0.35">
      <c r="A196" s="9" t="s">
        <v>92</v>
      </c>
      <c r="B196" s="10" t="s">
        <v>116</v>
      </c>
      <c r="C196" s="10" t="s">
        <v>635</v>
      </c>
      <c r="D196" s="10" t="s">
        <v>116</v>
      </c>
      <c r="E196" s="11" t="s">
        <v>626</v>
      </c>
      <c r="F196" s="11">
        <v>27122801</v>
      </c>
      <c r="G196" s="10" t="s">
        <v>632</v>
      </c>
      <c r="H196" s="27">
        <v>275</v>
      </c>
      <c r="I196" s="12">
        <v>265</v>
      </c>
      <c r="J196" s="12">
        <v>150</v>
      </c>
      <c r="K196" s="12">
        <v>20</v>
      </c>
      <c r="L196" s="12">
        <v>0</v>
      </c>
      <c r="M196" s="13"/>
      <c r="N196" s="31">
        <f>Tancagem[[#This Row],[Nominal]]*1000</f>
        <v>275000</v>
      </c>
    </row>
    <row r="197" spans="1:14" ht="29" hidden="1" x14ac:dyDescent="0.35">
      <c r="A197" s="9" t="s">
        <v>92</v>
      </c>
      <c r="B197" s="10" t="s">
        <v>116</v>
      </c>
      <c r="C197" s="10" t="s">
        <v>635</v>
      </c>
      <c r="D197" s="10" t="s">
        <v>116</v>
      </c>
      <c r="E197" s="11" t="s">
        <v>621</v>
      </c>
      <c r="F197" s="11">
        <v>27270801</v>
      </c>
      <c r="G197" s="10" t="s">
        <v>632</v>
      </c>
      <c r="H197" s="27">
        <v>1230</v>
      </c>
      <c r="I197" s="12">
        <v>1165</v>
      </c>
      <c r="J197" s="12">
        <v>400</v>
      </c>
      <c r="K197" s="12">
        <v>120</v>
      </c>
      <c r="L197" s="12">
        <v>0</v>
      </c>
      <c r="M197" s="13"/>
      <c r="N197" s="31">
        <f>Tancagem[[#This Row],[Nominal]]*1000</f>
        <v>1230000</v>
      </c>
    </row>
    <row r="198" spans="1:14" ht="29" hidden="1" x14ac:dyDescent="0.35">
      <c r="A198" s="9" t="s">
        <v>46</v>
      </c>
      <c r="B198" s="10" t="s">
        <v>119</v>
      </c>
      <c r="C198" s="10">
        <v>2</v>
      </c>
      <c r="D198" s="10" t="s">
        <v>119</v>
      </c>
      <c r="E198" s="11" t="s">
        <v>621</v>
      </c>
      <c r="F198" s="11">
        <v>27270801</v>
      </c>
      <c r="G198" s="10" t="s">
        <v>569</v>
      </c>
      <c r="H198" s="27">
        <v>4180</v>
      </c>
      <c r="I198" s="12">
        <v>3739</v>
      </c>
      <c r="J198" s="12">
        <v>3739</v>
      </c>
      <c r="K198" s="12">
        <v>223</v>
      </c>
      <c r="L198" s="12">
        <v>223</v>
      </c>
      <c r="M198" s="13"/>
      <c r="N198" s="31">
        <f>Tancagem[[#This Row],[Nominal]]*1000</f>
        <v>4180000</v>
      </c>
    </row>
    <row r="199" spans="1:14" ht="29" hidden="1" x14ac:dyDescent="0.35">
      <c r="A199" s="9" t="s">
        <v>46</v>
      </c>
      <c r="B199" s="10" t="s">
        <v>119</v>
      </c>
      <c r="C199" s="10">
        <v>3</v>
      </c>
      <c r="D199" s="10" t="s">
        <v>119</v>
      </c>
      <c r="E199" s="11" t="s">
        <v>625</v>
      </c>
      <c r="F199" s="11">
        <v>22138801</v>
      </c>
      <c r="G199" s="10" t="s">
        <v>569</v>
      </c>
      <c r="H199" s="27">
        <v>3108</v>
      </c>
      <c r="I199" s="12">
        <v>2622</v>
      </c>
      <c r="J199" s="12">
        <v>2622</v>
      </c>
      <c r="K199" s="12">
        <v>260</v>
      </c>
      <c r="L199" s="12">
        <v>260</v>
      </c>
      <c r="M199" s="13"/>
      <c r="N199" s="31">
        <f>Tancagem[[#This Row],[Nominal]]*1000</f>
        <v>3108000</v>
      </c>
    </row>
    <row r="200" spans="1:14" ht="29" hidden="1" x14ac:dyDescent="0.35">
      <c r="A200" s="9" t="s">
        <v>46</v>
      </c>
      <c r="B200" s="10" t="s">
        <v>119</v>
      </c>
      <c r="C200" s="10">
        <v>4</v>
      </c>
      <c r="D200" s="10" t="s">
        <v>119</v>
      </c>
      <c r="E200" s="11" t="s">
        <v>623</v>
      </c>
      <c r="F200" s="11">
        <v>24123801</v>
      </c>
      <c r="G200" s="10" t="s">
        <v>569</v>
      </c>
      <c r="H200" s="27">
        <v>3102</v>
      </c>
      <c r="I200" s="12">
        <v>2654</v>
      </c>
      <c r="J200" s="12">
        <v>2654</v>
      </c>
      <c r="K200" s="12">
        <v>252</v>
      </c>
      <c r="L200" s="12">
        <v>252</v>
      </c>
      <c r="M200" s="13"/>
      <c r="N200" s="31">
        <f>Tancagem[[#This Row],[Nominal]]*1000</f>
        <v>3102000</v>
      </c>
    </row>
    <row r="201" spans="1:14" ht="29" hidden="1" x14ac:dyDescent="0.35">
      <c r="A201" s="9" t="s">
        <v>46</v>
      </c>
      <c r="B201" s="10" t="s">
        <v>119</v>
      </c>
      <c r="C201" s="10">
        <v>5</v>
      </c>
      <c r="D201" s="10" t="s">
        <v>119</v>
      </c>
      <c r="E201" s="11" t="s">
        <v>625</v>
      </c>
      <c r="F201" s="11">
        <v>22138801</v>
      </c>
      <c r="G201" s="10" t="s">
        <v>569</v>
      </c>
      <c r="H201" s="27">
        <v>3087</v>
      </c>
      <c r="I201" s="12">
        <v>2649</v>
      </c>
      <c r="J201" s="12">
        <v>2649</v>
      </c>
      <c r="K201" s="12">
        <v>240</v>
      </c>
      <c r="L201" s="12">
        <v>240</v>
      </c>
      <c r="M201" s="13"/>
      <c r="N201" s="31">
        <f>Tancagem[[#This Row],[Nominal]]*1000</f>
        <v>3087000</v>
      </c>
    </row>
    <row r="202" spans="1:14" ht="29" hidden="1" x14ac:dyDescent="0.35">
      <c r="A202" s="9" t="s">
        <v>46</v>
      </c>
      <c r="B202" s="10" t="s">
        <v>119</v>
      </c>
      <c r="C202" s="10">
        <v>6</v>
      </c>
      <c r="D202" s="10" t="s">
        <v>119</v>
      </c>
      <c r="E202" s="11" t="s">
        <v>636</v>
      </c>
      <c r="F202" s="11">
        <v>24132801</v>
      </c>
      <c r="G202" s="10" t="s">
        <v>569</v>
      </c>
      <c r="H202" s="27">
        <v>1711</v>
      </c>
      <c r="I202" s="12">
        <v>1356</v>
      </c>
      <c r="J202" s="12">
        <v>1356</v>
      </c>
      <c r="K202" s="12">
        <v>119</v>
      </c>
      <c r="L202" s="12">
        <v>119</v>
      </c>
      <c r="M202" s="13"/>
      <c r="N202" s="31">
        <f>Tancagem[[#This Row],[Nominal]]*1000</f>
        <v>1711000</v>
      </c>
    </row>
    <row r="203" spans="1:14" ht="29" hidden="1" x14ac:dyDescent="0.35">
      <c r="A203" s="9" t="s">
        <v>46</v>
      </c>
      <c r="B203" s="10" t="s">
        <v>119</v>
      </c>
      <c r="C203" s="10">
        <v>7</v>
      </c>
      <c r="D203" s="10" t="s">
        <v>119</v>
      </c>
      <c r="E203" s="11" t="s">
        <v>636</v>
      </c>
      <c r="F203" s="11">
        <v>24132801</v>
      </c>
      <c r="G203" s="10" t="s">
        <v>569</v>
      </c>
      <c r="H203" s="27">
        <v>3934</v>
      </c>
      <c r="I203" s="12">
        <v>3528</v>
      </c>
      <c r="J203" s="12">
        <v>3528</v>
      </c>
      <c r="K203" s="12">
        <v>201</v>
      </c>
      <c r="L203" s="12">
        <v>201</v>
      </c>
      <c r="M203" s="13"/>
      <c r="N203" s="31">
        <f>Tancagem[[#This Row],[Nominal]]*1000</f>
        <v>3934000</v>
      </c>
    </row>
    <row r="204" spans="1:14" ht="29" hidden="1" x14ac:dyDescent="0.35">
      <c r="A204" s="9" t="s">
        <v>46</v>
      </c>
      <c r="B204" s="10" t="s">
        <v>119</v>
      </c>
      <c r="C204" s="10">
        <v>8</v>
      </c>
      <c r="D204" s="10" t="s">
        <v>119</v>
      </c>
      <c r="E204" s="11" t="s">
        <v>626</v>
      </c>
      <c r="F204" s="11">
        <v>27122801</v>
      </c>
      <c r="G204" s="10" t="s">
        <v>569</v>
      </c>
      <c r="H204" s="27">
        <v>2050</v>
      </c>
      <c r="I204" s="12">
        <v>1785</v>
      </c>
      <c r="J204" s="12">
        <v>1785</v>
      </c>
      <c r="K204" s="12">
        <v>112</v>
      </c>
      <c r="L204" s="12">
        <v>112</v>
      </c>
      <c r="M204" s="13"/>
      <c r="N204" s="31">
        <f>Tancagem[[#This Row],[Nominal]]*1000</f>
        <v>2050000</v>
      </c>
    </row>
    <row r="205" spans="1:14" ht="29" hidden="1" x14ac:dyDescent="0.35">
      <c r="A205" s="9" t="s">
        <v>46</v>
      </c>
      <c r="B205" s="10" t="s">
        <v>119</v>
      </c>
      <c r="C205" s="10">
        <v>9</v>
      </c>
      <c r="D205" s="10" t="s">
        <v>119</v>
      </c>
      <c r="E205" s="11" t="s">
        <v>622</v>
      </c>
      <c r="F205" s="11">
        <v>24264801</v>
      </c>
      <c r="G205" s="10" t="s">
        <v>569</v>
      </c>
      <c r="H205" s="27">
        <v>6677</v>
      </c>
      <c r="I205" s="12">
        <v>5593</v>
      </c>
      <c r="J205" s="12">
        <v>5593</v>
      </c>
      <c r="K205" s="12">
        <v>415</v>
      </c>
      <c r="L205" s="12">
        <v>415</v>
      </c>
      <c r="M205" s="13"/>
      <c r="N205" s="31">
        <f>Tancagem[[#This Row],[Nominal]]*1000</f>
        <v>6677000</v>
      </c>
    </row>
    <row r="206" spans="1:14" ht="29" hidden="1" x14ac:dyDescent="0.35">
      <c r="A206" s="9" t="s">
        <v>46</v>
      </c>
      <c r="B206" s="10" t="s">
        <v>119</v>
      </c>
      <c r="C206" s="10">
        <v>11</v>
      </c>
      <c r="D206" s="10" t="s">
        <v>119</v>
      </c>
      <c r="E206" s="11" t="s">
        <v>624</v>
      </c>
      <c r="F206" s="11">
        <v>24300801</v>
      </c>
      <c r="G206" s="10" t="s">
        <v>569</v>
      </c>
      <c r="H206" s="27">
        <v>682</v>
      </c>
      <c r="I206" s="12">
        <v>590</v>
      </c>
      <c r="J206" s="12">
        <v>590</v>
      </c>
      <c r="K206" s="12">
        <v>42</v>
      </c>
      <c r="L206" s="12">
        <v>42</v>
      </c>
      <c r="M206" s="13"/>
      <c r="N206" s="31">
        <f>Tancagem[[#This Row],[Nominal]]*1000</f>
        <v>682000</v>
      </c>
    </row>
    <row r="207" spans="1:14" ht="29" hidden="1" x14ac:dyDescent="0.35">
      <c r="A207" s="9" t="s">
        <v>46</v>
      </c>
      <c r="B207" s="10" t="s">
        <v>119</v>
      </c>
      <c r="C207" s="10">
        <v>12</v>
      </c>
      <c r="D207" s="10" t="s">
        <v>119</v>
      </c>
      <c r="E207" s="11" t="s">
        <v>626</v>
      </c>
      <c r="F207" s="11">
        <v>27122801</v>
      </c>
      <c r="G207" s="10" t="s">
        <v>569</v>
      </c>
      <c r="H207" s="27">
        <v>3090</v>
      </c>
      <c r="I207" s="12">
        <v>2685</v>
      </c>
      <c r="J207" s="12">
        <v>2685</v>
      </c>
      <c r="K207" s="12">
        <v>225</v>
      </c>
      <c r="L207" s="12">
        <v>225</v>
      </c>
      <c r="M207" s="13"/>
      <c r="N207" s="31">
        <f>Tancagem[[#This Row],[Nominal]]*1000</f>
        <v>3090000</v>
      </c>
    </row>
    <row r="208" spans="1:14" ht="29" hidden="1" x14ac:dyDescent="0.35">
      <c r="A208" s="9" t="s">
        <v>46</v>
      </c>
      <c r="B208" s="10" t="s">
        <v>119</v>
      </c>
      <c r="C208" s="10">
        <v>13</v>
      </c>
      <c r="D208" s="10" t="s">
        <v>119</v>
      </c>
      <c r="E208" s="11" t="s">
        <v>625</v>
      </c>
      <c r="F208" s="11">
        <v>22138801</v>
      </c>
      <c r="G208" s="10" t="s">
        <v>569</v>
      </c>
      <c r="H208" s="27">
        <v>3085</v>
      </c>
      <c r="I208" s="12">
        <v>2624</v>
      </c>
      <c r="J208" s="12">
        <v>2624</v>
      </c>
      <c r="K208" s="12">
        <v>255</v>
      </c>
      <c r="L208" s="12">
        <v>255</v>
      </c>
      <c r="M208" s="13"/>
      <c r="N208" s="31">
        <f>Tancagem[[#This Row],[Nominal]]*1000</f>
        <v>3085000</v>
      </c>
    </row>
    <row r="209" spans="1:14" ht="29" hidden="1" x14ac:dyDescent="0.35">
      <c r="A209" s="9" t="s">
        <v>46</v>
      </c>
      <c r="B209" s="10" t="s">
        <v>119</v>
      </c>
      <c r="C209" s="10" t="s">
        <v>637</v>
      </c>
      <c r="D209" s="10" t="s">
        <v>119</v>
      </c>
      <c r="E209" s="11" t="s">
        <v>621</v>
      </c>
      <c r="F209" s="11">
        <v>27270801</v>
      </c>
      <c r="G209" s="10" t="s">
        <v>579</v>
      </c>
      <c r="H209" s="27">
        <v>-839</v>
      </c>
      <c r="I209" s="12">
        <v>-839</v>
      </c>
      <c r="J209" s="12">
        <v>-839</v>
      </c>
      <c r="K209" s="12">
        <v>0</v>
      </c>
      <c r="L209" s="12">
        <v>0</v>
      </c>
      <c r="M209" s="13"/>
      <c r="N209" s="31">
        <f>Tancagem[[#This Row],[Nominal]]*1000</f>
        <v>-839000</v>
      </c>
    </row>
    <row r="210" spans="1:14" ht="29" hidden="1" x14ac:dyDescent="0.35">
      <c r="A210" s="9" t="s">
        <v>46</v>
      </c>
      <c r="B210" s="10" t="s">
        <v>119</v>
      </c>
      <c r="C210" s="10" t="s">
        <v>53</v>
      </c>
      <c r="D210" s="10" t="s">
        <v>119</v>
      </c>
      <c r="E210" s="11" t="s">
        <v>625</v>
      </c>
      <c r="F210" s="11">
        <v>22138801</v>
      </c>
      <c r="G210" s="10" t="s">
        <v>579</v>
      </c>
      <c r="H210" s="27">
        <v>-200</v>
      </c>
      <c r="I210" s="12">
        <v>-200</v>
      </c>
      <c r="J210" s="12">
        <v>-200</v>
      </c>
      <c r="K210" s="12">
        <v>0</v>
      </c>
      <c r="L210" s="12">
        <v>0</v>
      </c>
      <c r="M210" s="13"/>
      <c r="N210" s="31">
        <f>Tancagem[[#This Row],[Nominal]]*1000</f>
        <v>-200000</v>
      </c>
    </row>
    <row r="211" spans="1:14" ht="29" hidden="1" x14ac:dyDescent="0.35">
      <c r="A211" s="9" t="s">
        <v>46</v>
      </c>
      <c r="B211" s="10" t="s">
        <v>119</v>
      </c>
      <c r="C211" s="10" t="s">
        <v>53</v>
      </c>
      <c r="D211" s="10" t="s">
        <v>119</v>
      </c>
      <c r="E211" s="11" t="s">
        <v>623</v>
      </c>
      <c r="F211" s="11">
        <v>24123801</v>
      </c>
      <c r="G211" s="10" t="s">
        <v>579</v>
      </c>
      <c r="H211" s="27">
        <v>-370</v>
      </c>
      <c r="I211" s="12">
        <v>-370</v>
      </c>
      <c r="J211" s="12">
        <v>-370</v>
      </c>
      <c r="K211" s="12">
        <v>0</v>
      </c>
      <c r="L211" s="12">
        <v>0</v>
      </c>
      <c r="M211" s="13"/>
      <c r="N211" s="31">
        <f>Tancagem[[#This Row],[Nominal]]*1000</f>
        <v>-370000</v>
      </c>
    </row>
    <row r="212" spans="1:14" ht="29" hidden="1" x14ac:dyDescent="0.35">
      <c r="A212" s="9" t="s">
        <v>46</v>
      </c>
      <c r="B212" s="10" t="s">
        <v>119</v>
      </c>
      <c r="C212" s="10" t="s">
        <v>53</v>
      </c>
      <c r="D212" s="10" t="s">
        <v>119</v>
      </c>
      <c r="E212" s="11" t="s">
        <v>622</v>
      </c>
      <c r="F212" s="11">
        <v>24264801</v>
      </c>
      <c r="G212" s="10" t="s">
        <v>579</v>
      </c>
      <c r="H212" s="27">
        <v>-300</v>
      </c>
      <c r="I212" s="12">
        <v>-300</v>
      </c>
      <c r="J212" s="12">
        <v>-300</v>
      </c>
      <c r="K212" s="12">
        <v>0</v>
      </c>
      <c r="L212" s="12">
        <v>0</v>
      </c>
      <c r="M212" s="13"/>
      <c r="N212" s="31">
        <f>Tancagem[[#This Row],[Nominal]]*1000</f>
        <v>-300000</v>
      </c>
    </row>
    <row r="213" spans="1:14" ht="29" hidden="1" x14ac:dyDescent="0.35">
      <c r="A213" s="9" t="s">
        <v>46</v>
      </c>
      <c r="B213" s="10" t="s">
        <v>119</v>
      </c>
      <c r="C213" s="10" t="s">
        <v>53</v>
      </c>
      <c r="D213" s="10" t="s">
        <v>119</v>
      </c>
      <c r="E213" s="11" t="s">
        <v>626</v>
      </c>
      <c r="F213" s="11">
        <v>27122801</v>
      </c>
      <c r="G213" s="10" t="s">
        <v>579</v>
      </c>
      <c r="H213" s="27">
        <v>-90</v>
      </c>
      <c r="I213" s="12">
        <v>-90</v>
      </c>
      <c r="J213" s="12">
        <v>-90</v>
      </c>
      <c r="K213" s="12">
        <v>0</v>
      </c>
      <c r="L213" s="12">
        <v>0</v>
      </c>
      <c r="M213" s="13"/>
      <c r="N213" s="31">
        <f>Tancagem[[#This Row],[Nominal]]*1000</f>
        <v>-90000</v>
      </c>
    </row>
    <row r="214" spans="1:14" ht="29" hidden="1" x14ac:dyDescent="0.35">
      <c r="A214" s="9" t="s">
        <v>46</v>
      </c>
      <c r="B214" s="10" t="s">
        <v>119</v>
      </c>
      <c r="C214" s="10" t="s">
        <v>53</v>
      </c>
      <c r="D214" s="10" t="s">
        <v>119</v>
      </c>
      <c r="E214" s="11" t="s">
        <v>624</v>
      </c>
      <c r="F214" s="11">
        <v>24300801</v>
      </c>
      <c r="G214" s="10" t="s">
        <v>579</v>
      </c>
      <c r="H214" s="27">
        <v>-30</v>
      </c>
      <c r="I214" s="12">
        <v>-30</v>
      </c>
      <c r="J214" s="12">
        <v>-30</v>
      </c>
      <c r="K214" s="12">
        <v>0</v>
      </c>
      <c r="L214" s="12">
        <v>0</v>
      </c>
      <c r="M214" s="13"/>
      <c r="N214" s="31">
        <f>Tancagem[[#This Row],[Nominal]]*1000</f>
        <v>-30000</v>
      </c>
    </row>
    <row r="215" spans="1:14" ht="29" hidden="1" x14ac:dyDescent="0.35">
      <c r="A215" s="9" t="s">
        <v>46</v>
      </c>
      <c r="B215" s="10" t="s">
        <v>119</v>
      </c>
      <c r="C215" s="10" t="s">
        <v>53</v>
      </c>
      <c r="D215" s="10" t="s">
        <v>119</v>
      </c>
      <c r="E215" s="11" t="s">
        <v>621</v>
      </c>
      <c r="F215" s="11">
        <v>27270801</v>
      </c>
      <c r="G215" s="10" t="s">
        <v>579</v>
      </c>
      <c r="H215" s="27">
        <v>-60</v>
      </c>
      <c r="I215" s="12">
        <v>-60</v>
      </c>
      <c r="J215" s="12">
        <v>-60</v>
      </c>
      <c r="K215" s="12">
        <v>0</v>
      </c>
      <c r="L215" s="12">
        <v>0</v>
      </c>
      <c r="M215" s="13"/>
      <c r="N215" s="31">
        <f>Tancagem[[#This Row],[Nominal]]*1000</f>
        <v>-60000</v>
      </c>
    </row>
    <row r="216" spans="1:14" ht="29" hidden="1" x14ac:dyDescent="0.35">
      <c r="A216" s="9" t="s">
        <v>124</v>
      </c>
      <c r="B216" s="10" t="s">
        <v>122</v>
      </c>
      <c r="C216" s="10">
        <v>1</v>
      </c>
      <c r="D216" s="10" t="s">
        <v>122</v>
      </c>
      <c r="E216" s="11" t="s">
        <v>625</v>
      </c>
      <c r="F216" s="11">
        <v>22138801</v>
      </c>
      <c r="G216" s="10" t="s">
        <v>569</v>
      </c>
      <c r="H216" s="27">
        <v>804.93299999999999</v>
      </c>
      <c r="I216" s="12">
        <v>750.82600000000002</v>
      </c>
      <c r="J216" s="12">
        <v>750.82600000000002</v>
      </c>
      <c r="K216" s="12">
        <v>5.6280000000000001</v>
      </c>
      <c r="L216" s="12">
        <v>5.6280000000000001</v>
      </c>
      <c r="M216" s="13"/>
      <c r="N216" s="31">
        <f>Tancagem[[#This Row],[Nominal]]*1000</f>
        <v>804933</v>
      </c>
    </row>
    <row r="217" spans="1:14" ht="29" hidden="1" x14ac:dyDescent="0.35">
      <c r="A217" s="9" t="s">
        <v>124</v>
      </c>
      <c r="B217" s="10" t="s">
        <v>122</v>
      </c>
      <c r="C217" s="10">
        <v>2</v>
      </c>
      <c r="D217" s="10" t="s">
        <v>122</v>
      </c>
      <c r="E217" s="11" t="s">
        <v>621</v>
      </c>
      <c r="F217" s="11">
        <v>27270801</v>
      </c>
      <c r="G217" s="10" t="s">
        <v>569</v>
      </c>
      <c r="H217" s="27">
        <v>653.02700000000004</v>
      </c>
      <c r="I217" s="12"/>
      <c r="J217" s="12"/>
      <c r="K217" s="12"/>
      <c r="L217" s="12"/>
      <c r="M217" s="13"/>
      <c r="N217" s="31">
        <f>Tancagem[[#This Row],[Nominal]]*1000</f>
        <v>653027</v>
      </c>
    </row>
    <row r="218" spans="1:14" ht="29" hidden="1" x14ac:dyDescent="0.35">
      <c r="A218" s="9" t="s">
        <v>124</v>
      </c>
      <c r="B218" s="10" t="s">
        <v>122</v>
      </c>
      <c r="C218" s="10">
        <v>3</v>
      </c>
      <c r="D218" s="10" t="s">
        <v>122</v>
      </c>
      <c r="E218" s="11" t="s">
        <v>626</v>
      </c>
      <c r="F218" s="11">
        <v>27122801</v>
      </c>
      <c r="G218" s="10" t="s">
        <v>569</v>
      </c>
      <c r="H218" s="27">
        <v>88.894999999999996</v>
      </c>
      <c r="I218" s="12">
        <v>69.02</v>
      </c>
      <c r="J218" s="12">
        <v>69.02</v>
      </c>
      <c r="K218" s="12">
        <v>1.373</v>
      </c>
      <c r="L218" s="12">
        <v>1.373</v>
      </c>
      <c r="M218" s="13"/>
      <c r="N218" s="31">
        <f>Tancagem[[#This Row],[Nominal]]*1000</f>
        <v>88895</v>
      </c>
    </row>
    <row r="219" spans="1:14" ht="29" hidden="1" x14ac:dyDescent="0.35">
      <c r="A219" s="9" t="s">
        <v>124</v>
      </c>
      <c r="B219" s="10" t="s">
        <v>122</v>
      </c>
      <c r="C219" s="10">
        <v>4</v>
      </c>
      <c r="D219" s="10" t="s">
        <v>122</v>
      </c>
      <c r="E219" s="11" t="s">
        <v>621</v>
      </c>
      <c r="F219" s="11">
        <v>27270801</v>
      </c>
      <c r="G219" s="10" t="s">
        <v>569</v>
      </c>
      <c r="H219" s="27">
        <v>1351.51</v>
      </c>
      <c r="I219" s="12">
        <v>1282.921</v>
      </c>
      <c r="J219" s="12">
        <v>1282.921</v>
      </c>
      <c r="K219" s="12">
        <v>10.714</v>
      </c>
      <c r="L219" s="12">
        <v>10.714</v>
      </c>
      <c r="M219" s="13"/>
      <c r="N219" s="31">
        <f>Tancagem[[#This Row],[Nominal]]*1000</f>
        <v>1351510</v>
      </c>
    </row>
    <row r="220" spans="1:14" ht="29" hidden="1" x14ac:dyDescent="0.35">
      <c r="A220" s="9" t="s">
        <v>124</v>
      </c>
      <c r="B220" s="10" t="s">
        <v>122</v>
      </c>
      <c r="C220" s="10">
        <v>5</v>
      </c>
      <c r="D220" s="10" t="s">
        <v>122</v>
      </c>
      <c r="E220" s="11" t="s">
        <v>638</v>
      </c>
      <c r="F220" s="11">
        <v>24141801</v>
      </c>
      <c r="G220" s="10" t="s">
        <v>569</v>
      </c>
      <c r="H220" s="27">
        <v>805.43299999999999</v>
      </c>
      <c r="I220" s="12">
        <v>751.21799999999996</v>
      </c>
      <c r="J220" s="12">
        <v>751.21799999999996</v>
      </c>
      <c r="K220" s="12">
        <v>4.383</v>
      </c>
      <c r="L220" s="12">
        <v>4.383</v>
      </c>
      <c r="M220" s="13"/>
      <c r="N220" s="31">
        <f>Tancagem[[#This Row],[Nominal]]*1000</f>
        <v>805433</v>
      </c>
    </row>
    <row r="221" spans="1:14" ht="29" hidden="1" x14ac:dyDescent="0.35">
      <c r="A221" s="9" t="s">
        <v>46</v>
      </c>
      <c r="B221" s="10" t="s">
        <v>127</v>
      </c>
      <c r="C221" s="10">
        <v>1</v>
      </c>
      <c r="D221" s="10" t="s">
        <v>119</v>
      </c>
      <c r="E221" s="11" t="s">
        <v>623</v>
      </c>
      <c r="F221" s="11">
        <v>24123801</v>
      </c>
      <c r="G221" s="10" t="s">
        <v>569</v>
      </c>
      <c r="H221" s="27">
        <v>2810</v>
      </c>
      <c r="I221" s="12">
        <v>2678</v>
      </c>
      <c r="J221" s="12">
        <v>1877</v>
      </c>
      <c r="K221" s="12">
        <v>131</v>
      </c>
      <c r="L221" s="12">
        <v>92</v>
      </c>
      <c r="M221" s="13"/>
      <c r="N221" s="31">
        <f>Tancagem[[#This Row],[Nominal]]*1000</f>
        <v>2810000</v>
      </c>
    </row>
    <row r="222" spans="1:14" ht="29" hidden="1" x14ac:dyDescent="0.35">
      <c r="A222" s="9" t="s">
        <v>46</v>
      </c>
      <c r="B222" s="10" t="s">
        <v>127</v>
      </c>
      <c r="C222" s="10">
        <v>2</v>
      </c>
      <c r="D222" s="10" t="s">
        <v>119</v>
      </c>
      <c r="E222" s="11" t="s">
        <v>622</v>
      </c>
      <c r="F222" s="11">
        <v>24264801</v>
      </c>
      <c r="G222" s="10" t="s">
        <v>569</v>
      </c>
      <c r="H222" s="27">
        <v>2907</v>
      </c>
      <c r="I222" s="12">
        <v>2760</v>
      </c>
      <c r="J222" s="12">
        <v>1935</v>
      </c>
      <c r="K222" s="12">
        <v>147</v>
      </c>
      <c r="L222" s="12">
        <v>103</v>
      </c>
      <c r="M222" s="13"/>
      <c r="N222" s="31">
        <f>Tancagem[[#This Row],[Nominal]]*1000</f>
        <v>2907000</v>
      </c>
    </row>
    <row r="223" spans="1:14" ht="29" hidden="1" x14ac:dyDescent="0.35">
      <c r="A223" s="9" t="s">
        <v>46</v>
      </c>
      <c r="B223" s="10" t="s">
        <v>127</v>
      </c>
      <c r="C223" s="10">
        <v>3</v>
      </c>
      <c r="D223" s="10" t="s">
        <v>119</v>
      </c>
      <c r="E223" s="11" t="s">
        <v>625</v>
      </c>
      <c r="F223" s="11">
        <v>22138801</v>
      </c>
      <c r="G223" s="10" t="s">
        <v>569</v>
      </c>
      <c r="H223" s="27">
        <v>2829</v>
      </c>
      <c r="I223" s="12">
        <v>2409</v>
      </c>
      <c r="J223" s="12">
        <v>1689</v>
      </c>
      <c r="K223" s="12">
        <v>420</v>
      </c>
      <c r="L223" s="12">
        <v>295</v>
      </c>
      <c r="M223" s="13"/>
      <c r="N223" s="31">
        <f>Tancagem[[#This Row],[Nominal]]*1000</f>
        <v>2829000</v>
      </c>
    </row>
    <row r="224" spans="1:14" ht="29" hidden="1" x14ac:dyDescent="0.35">
      <c r="A224" s="9" t="s">
        <v>46</v>
      </c>
      <c r="B224" s="10" t="s">
        <v>127</v>
      </c>
      <c r="C224" s="10">
        <v>4</v>
      </c>
      <c r="D224" s="10" t="s">
        <v>119</v>
      </c>
      <c r="E224" s="11" t="s">
        <v>625</v>
      </c>
      <c r="F224" s="11">
        <v>22138801</v>
      </c>
      <c r="G224" s="10" t="s">
        <v>569</v>
      </c>
      <c r="H224" s="27">
        <v>2774</v>
      </c>
      <c r="I224" s="12">
        <v>2381</v>
      </c>
      <c r="J224" s="12">
        <v>1669</v>
      </c>
      <c r="K224" s="12">
        <v>393</v>
      </c>
      <c r="L224" s="12">
        <v>275</v>
      </c>
      <c r="M224" s="13"/>
      <c r="N224" s="31">
        <f>Tancagem[[#This Row],[Nominal]]*1000</f>
        <v>2774000</v>
      </c>
    </row>
    <row r="225" spans="1:14" ht="29" hidden="1" x14ac:dyDescent="0.35">
      <c r="A225" s="9" t="s">
        <v>46</v>
      </c>
      <c r="B225" s="10" t="s">
        <v>127</v>
      </c>
      <c r="C225" s="10">
        <v>5</v>
      </c>
      <c r="D225" s="10" t="s">
        <v>119</v>
      </c>
      <c r="E225" s="11" t="s">
        <v>639</v>
      </c>
      <c r="F225" s="11">
        <v>22024801</v>
      </c>
      <c r="G225" s="10" t="s">
        <v>569</v>
      </c>
      <c r="H225" s="27">
        <v>669</v>
      </c>
      <c r="I225" s="12">
        <v>560</v>
      </c>
      <c r="J225" s="12">
        <v>393</v>
      </c>
      <c r="K225" s="12">
        <v>109</v>
      </c>
      <c r="L225" s="12">
        <v>76</v>
      </c>
      <c r="M225" s="13"/>
      <c r="N225" s="31">
        <f>Tancagem[[#This Row],[Nominal]]*1000</f>
        <v>669000</v>
      </c>
    </row>
    <row r="226" spans="1:14" ht="29" hidden="1" x14ac:dyDescent="0.35">
      <c r="A226" s="9" t="s">
        <v>46</v>
      </c>
      <c r="B226" s="10" t="s">
        <v>127</v>
      </c>
      <c r="C226" s="10">
        <v>6</v>
      </c>
      <c r="D226" s="10" t="s">
        <v>119</v>
      </c>
      <c r="E226" s="11" t="s">
        <v>626</v>
      </c>
      <c r="F226" s="11">
        <v>27122801</v>
      </c>
      <c r="G226" s="10" t="s">
        <v>569</v>
      </c>
      <c r="H226" s="27">
        <v>683</v>
      </c>
      <c r="I226" s="12">
        <v>594</v>
      </c>
      <c r="J226" s="12">
        <v>416</v>
      </c>
      <c r="K226" s="12">
        <v>89</v>
      </c>
      <c r="L226" s="12">
        <v>62</v>
      </c>
      <c r="M226" s="13"/>
      <c r="N226" s="31">
        <f>Tancagem[[#This Row],[Nominal]]*1000</f>
        <v>683000</v>
      </c>
    </row>
    <row r="227" spans="1:14" ht="29" hidden="1" x14ac:dyDescent="0.35">
      <c r="A227" s="9" t="s">
        <v>46</v>
      </c>
      <c r="B227" s="10" t="s">
        <v>127</v>
      </c>
      <c r="C227" s="10">
        <v>7</v>
      </c>
      <c r="D227" s="10" t="s">
        <v>119</v>
      </c>
      <c r="E227" s="11" t="s">
        <v>624</v>
      </c>
      <c r="F227" s="11">
        <v>24300801</v>
      </c>
      <c r="G227" s="10" t="s">
        <v>569</v>
      </c>
      <c r="H227" s="27">
        <v>663</v>
      </c>
      <c r="I227" s="12">
        <v>575</v>
      </c>
      <c r="J227" s="12">
        <v>403</v>
      </c>
      <c r="K227" s="12">
        <v>88</v>
      </c>
      <c r="L227" s="12">
        <v>61</v>
      </c>
      <c r="M227" s="13"/>
      <c r="N227" s="31">
        <f>Tancagem[[#This Row],[Nominal]]*1000</f>
        <v>663000</v>
      </c>
    </row>
    <row r="228" spans="1:14" ht="29" hidden="1" x14ac:dyDescent="0.35">
      <c r="A228" s="9" t="s">
        <v>46</v>
      </c>
      <c r="B228" s="10" t="s">
        <v>127</v>
      </c>
      <c r="C228" s="10">
        <v>8</v>
      </c>
      <c r="D228" s="10" t="s">
        <v>119</v>
      </c>
      <c r="E228" s="11" t="s">
        <v>624</v>
      </c>
      <c r="F228" s="11">
        <v>24300801</v>
      </c>
      <c r="G228" s="10" t="s">
        <v>569</v>
      </c>
      <c r="H228" s="27">
        <v>768</v>
      </c>
      <c r="I228" s="12">
        <v>731</v>
      </c>
      <c r="J228" s="12">
        <v>513</v>
      </c>
      <c r="K228" s="12">
        <v>37</v>
      </c>
      <c r="L228" s="12">
        <v>26</v>
      </c>
      <c r="M228" s="13"/>
      <c r="N228" s="31">
        <f>Tancagem[[#This Row],[Nominal]]*1000</f>
        <v>768000</v>
      </c>
    </row>
    <row r="229" spans="1:14" ht="29" hidden="1" x14ac:dyDescent="0.35">
      <c r="A229" s="9" t="s">
        <v>46</v>
      </c>
      <c r="B229" s="10" t="s">
        <v>127</v>
      </c>
      <c r="C229" s="10">
        <v>9</v>
      </c>
      <c r="D229" s="10" t="s">
        <v>119</v>
      </c>
      <c r="E229" s="11" t="s">
        <v>624</v>
      </c>
      <c r="F229" s="11">
        <v>24300801</v>
      </c>
      <c r="G229" s="10" t="s">
        <v>569</v>
      </c>
      <c r="H229" s="27">
        <v>744</v>
      </c>
      <c r="I229" s="12">
        <v>701</v>
      </c>
      <c r="J229" s="12">
        <v>492</v>
      </c>
      <c r="K229" s="12">
        <v>42</v>
      </c>
      <c r="L229" s="12">
        <v>30</v>
      </c>
      <c r="M229" s="13"/>
      <c r="N229" s="31">
        <f>Tancagem[[#This Row],[Nominal]]*1000</f>
        <v>744000</v>
      </c>
    </row>
    <row r="230" spans="1:14" ht="29" hidden="1" x14ac:dyDescent="0.35">
      <c r="A230" s="9" t="s">
        <v>46</v>
      </c>
      <c r="B230" s="10" t="s">
        <v>127</v>
      </c>
      <c r="C230" s="10">
        <v>11</v>
      </c>
      <c r="D230" s="10" t="s">
        <v>119</v>
      </c>
      <c r="E230" s="11" t="s">
        <v>622</v>
      </c>
      <c r="F230" s="11">
        <v>24264801</v>
      </c>
      <c r="G230" s="10" t="s">
        <v>569</v>
      </c>
      <c r="H230" s="27">
        <v>3626</v>
      </c>
      <c r="I230" s="12"/>
      <c r="J230" s="12"/>
      <c r="K230" s="12"/>
      <c r="L230" s="12"/>
      <c r="M230" s="13"/>
      <c r="N230" s="31">
        <f>Tancagem[[#This Row],[Nominal]]*1000</f>
        <v>3626000</v>
      </c>
    </row>
    <row r="231" spans="1:14" ht="29" hidden="1" x14ac:dyDescent="0.35">
      <c r="A231" s="9" t="s">
        <v>46</v>
      </c>
      <c r="B231" s="10" t="s">
        <v>127</v>
      </c>
      <c r="C231" s="10">
        <v>12</v>
      </c>
      <c r="D231" s="10" t="s">
        <v>119</v>
      </c>
      <c r="E231" s="11" t="s">
        <v>622</v>
      </c>
      <c r="F231" s="11">
        <v>24264801</v>
      </c>
      <c r="G231" s="10" t="s">
        <v>569</v>
      </c>
      <c r="H231" s="27">
        <v>2863</v>
      </c>
      <c r="I231" s="12">
        <v>2473</v>
      </c>
      <c r="J231" s="12">
        <v>1733</v>
      </c>
      <c r="K231" s="12">
        <v>390</v>
      </c>
      <c r="L231" s="12">
        <v>273</v>
      </c>
      <c r="M231" s="13"/>
      <c r="N231" s="31">
        <f>Tancagem[[#This Row],[Nominal]]*1000</f>
        <v>2863000</v>
      </c>
    </row>
    <row r="232" spans="1:14" ht="29" hidden="1" x14ac:dyDescent="0.35">
      <c r="A232" s="9" t="s">
        <v>46</v>
      </c>
      <c r="B232" s="10" t="s">
        <v>127</v>
      </c>
      <c r="C232" s="10">
        <v>13</v>
      </c>
      <c r="D232" s="10" t="s">
        <v>119</v>
      </c>
      <c r="E232" s="11" t="s">
        <v>626</v>
      </c>
      <c r="F232" s="11">
        <v>27122801</v>
      </c>
      <c r="G232" s="10" t="s">
        <v>569</v>
      </c>
      <c r="H232" s="27">
        <v>3656</v>
      </c>
      <c r="I232" s="12">
        <v>3546</v>
      </c>
      <c r="J232" s="12">
        <v>3546</v>
      </c>
      <c r="K232" s="12">
        <v>110</v>
      </c>
      <c r="L232" s="12">
        <v>110</v>
      </c>
      <c r="M232" s="13"/>
      <c r="N232" s="31">
        <f>Tancagem[[#This Row],[Nominal]]*1000</f>
        <v>3656000</v>
      </c>
    </row>
    <row r="233" spans="1:14" ht="29" hidden="1" x14ac:dyDescent="0.35">
      <c r="A233" s="9" t="s">
        <v>46</v>
      </c>
      <c r="B233" s="10" t="s">
        <v>127</v>
      </c>
      <c r="C233" s="10">
        <v>14</v>
      </c>
      <c r="D233" s="10" t="s">
        <v>119</v>
      </c>
      <c r="E233" s="11" t="s">
        <v>621</v>
      </c>
      <c r="F233" s="11">
        <v>27270801</v>
      </c>
      <c r="G233" s="10" t="s">
        <v>569</v>
      </c>
      <c r="H233" s="27">
        <v>3025</v>
      </c>
      <c r="I233" s="12">
        <v>2873</v>
      </c>
      <c r="J233" s="12">
        <v>2014</v>
      </c>
      <c r="K233" s="12">
        <v>152</v>
      </c>
      <c r="L233" s="12">
        <v>106</v>
      </c>
      <c r="M233" s="13"/>
      <c r="N233" s="31">
        <f>Tancagem[[#This Row],[Nominal]]*1000</f>
        <v>3025000</v>
      </c>
    </row>
    <row r="234" spans="1:14" ht="29" hidden="1" x14ac:dyDescent="0.35">
      <c r="A234" s="9" t="s">
        <v>46</v>
      </c>
      <c r="B234" s="10" t="s">
        <v>127</v>
      </c>
      <c r="C234" s="10">
        <v>15</v>
      </c>
      <c r="D234" s="10" t="s">
        <v>119</v>
      </c>
      <c r="E234" s="11" t="s">
        <v>626</v>
      </c>
      <c r="F234" s="11">
        <v>27122801</v>
      </c>
      <c r="G234" s="10" t="s">
        <v>569</v>
      </c>
      <c r="H234" s="27">
        <v>2151</v>
      </c>
      <c r="I234" s="12">
        <v>1868</v>
      </c>
      <c r="J234" s="12">
        <v>1309</v>
      </c>
      <c r="K234" s="12">
        <v>283</v>
      </c>
      <c r="L234" s="12">
        <v>198</v>
      </c>
      <c r="M234" s="13"/>
      <c r="N234" s="31">
        <f>Tancagem[[#This Row],[Nominal]]*1000</f>
        <v>2151000</v>
      </c>
    </row>
    <row r="235" spans="1:14" ht="29" hidden="1" x14ac:dyDescent="0.35">
      <c r="A235" s="9" t="s">
        <v>46</v>
      </c>
      <c r="B235" s="10" t="s">
        <v>127</v>
      </c>
      <c r="C235" s="10" t="s">
        <v>629</v>
      </c>
      <c r="D235" s="10" t="s">
        <v>119</v>
      </c>
      <c r="E235" s="11" t="s">
        <v>624</v>
      </c>
      <c r="F235" s="11">
        <v>24300801</v>
      </c>
      <c r="G235" s="10" t="s">
        <v>579</v>
      </c>
      <c r="H235" s="27">
        <v>-50</v>
      </c>
      <c r="I235" s="12">
        <v>-50</v>
      </c>
      <c r="J235" s="12">
        <v>-50</v>
      </c>
      <c r="K235" s="12">
        <v>0</v>
      </c>
      <c r="L235" s="12">
        <v>0</v>
      </c>
      <c r="M235" s="13"/>
      <c r="N235" s="31">
        <f>Tancagem[[#This Row],[Nominal]]*1000</f>
        <v>-50000</v>
      </c>
    </row>
    <row r="236" spans="1:14" ht="29" hidden="1" x14ac:dyDescent="0.35">
      <c r="A236" s="9" t="s">
        <v>46</v>
      </c>
      <c r="B236" s="10" t="s">
        <v>127</v>
      </c>
      <c r="C236" s="10" t="s">
        <v>629</v>
      </c>
      <c r="D236" s="10" t="s">
        <v>119</v>
      </c>
      <c r="E236" s="11" t="s">
        <v>626</v>
      </c>
      <c r="F236" s="11">
        <v>27122801</v>
      </c>
      <c r="G236" s="10" t="s">
        <v>579</v>
      </c>
      <c r="H236" s="27">
        <v>-50</v>
      </c>
      <c r="I236" s="12">
        <v>-50</v>
      </c>
      <c r="J236" s="12">
        <v>-50</v>
      </c>
      <c r="K236" s="12">
        <v>0</v>
      </c>
      <c r="L236" s="12">
        <v>0</v>
      </c>
      <c r="M236" s="13"/>
      <c r="N236" s="31">
        <f>Tancagem[[#This Row],[Nominal]]*1000</f>
        <v>-50000</v>
      </c>
    </row>
    <row r="237" spans="1:14" ht="29" hidden="1" x14ac:dyDescent="0.35">
      <c r="A237" s="9" t="s">
        <v>46</v>
      </c>
      <c r="B237" s="10" t="s">
        <v>127</v>
      </c>
      <c r="C237" s="10" t="s">
        <v>629</v>
      </c>
      <c r="D237" s="10" t="s">
        <v>119</v>
      </c>
      <c r="E237" s="11" t="s">
        <v>621</v>
      </c>
      <c r="F237" s="11">
        <v>27270801</v>
      </c>
      <c r="G237" s="10" t="s">
        <v>579</v>
      </c>
      <c r="H237" s="27">
        <v>-50</v>
      </c>
      <c r="I237" s="12">
        <v>-50</v>
      </c>
      <c r="J237" s="12">
        <v>-50</v>
      </c>
      <c r="K237" s="12">
        <v>0</v>
      </c>
      <c r="L237" s="12">
        <v>0</v>
      </c>
      <c r="M237" s="13"/>
      <c r="N237" s="31">
        <f>Tancagem[[#This Row],[Nominal]]*1000</f>
        <v>-50000</v>
      </c>
    </row>
    <row r="238" spans="1:14" ht="29" hidden="1" x14ac:dyDescent="0.35">
      <c r="A238" s="9" t="s">
        <v>46</v>
      </c>
      <c r="B238" s="10" t="s">
        <v>127</v>
      </c>
      <c r="C238" s="10" t="s">
        <v>629</v>
      </c>
      <c r="D238" s="10" t="s">
        <v>119</v>
      </c>
      <c r="E238" s="11" t="s">
        <v>625</v>
      </c>
      <c r="F238" s="11">
        <v>22138801</v>
      </c>
      <c r="G238" s="10" t="s">
        <v>579</v>
      </c>
      <c r="H238" s="27">
        <v>-100</v>
      </c>
      <c r="I238" s="12">
        <v>-100</v>
      </c>
      <c r="J238" s="12">
        <v>-100</v>
      </c>
      <c r="K238" s="12">
        <v>0</v>
      </c>
      <c r="L238" s="12">
        <v>0</v>
      </c>
      <c r="M238" s="13"/>
      <c r="N238" s="31">
        <f>Tancagem[[#This Row],[Nominal]]*1000</f>
        <v>-100000</v>
      </c>
    </row>
    <row r="239" spans="1:14" ht="29" hidden="1" x14ac:dyDescent="0.35">
      <c r="A239" s="9" t="s">
        <v>46</v>
      </c>
      <c r="B239" s="10" t="s">
        <v>127</v>
      </c>
      <c r="C239" s="10" t="s">
        <v>629</v>
      </c>
      <c r="D239" s="10" t="s">
        <v>119</v>
      </c>
      <c r="E239" s="11" t="s">
        <v>639</v>
      </c>
      <c r="F239" s="11">
        <v>22024801</v>
      </c>
      <c r="G239" s="10" t="s">
        <v>579</v>
      </c>
      <c r="H239" s="27">
        <v>-100</v>
      </c>
      <c r="I239" s="12">
        <v>-100</v>
      </c>
      <c r="J239" s="12">
        <v>-100</v>
      </c>
      <c r="K239" s="12">
        <v>0</v>
      </c>
      <c r="L239" s="12">
        <v>0</v>
      </c>
      <c r="M239" s="13"/>
      <c r="N239" s="31">
        <f>Tancagem[[#This Row],[Nominal]]*1000</f>
        <v>-100000</v>
      </c>
    </row>
    <row r="240" spans="1:14" ht="29" hidden="1" x14ac:dyDescent="0.35">
      <c r="A240" s="9" t="s">
        <v>46</v>
      </c>
      <c r="B240" s="10" t="s">
        <v>127</v>
      </c>
      <c r="C240" s="10" t="s">
        <v>629</v>
      </c>
      <c r="D240" s="10" t="s">
        <v>119</v>
      </c>
      <c r="E240" s="11" t="s">
        <v>623</v>
      </c>
      <c r="F240" s="11">
        <v>24123801</v>
      </c>
      <c r="G240" s="10" t="s">
        <v>579</v>
      </c>
      <c r="H240" s="27">
        <v>-100</v>
      </c>
      <c r="I240" s="12">
        <v>-100</v>
      </c>
      <c r="J240" s="12">
        <v>-100</v>
      </c>
      <c r="K240" s="12">
        <v>0</v>
      </c>
      <c r="L240" s="12">
        <v>0</v>
      </c>
      <c r="M240" s="13"/>
      <c r="N240" s="31">
        <f>Tancagem[[#This Row],[Nominal]]*1000</f>
        <v>-100000</v>
      </c>
    </row>
    <row r="241" spans="1:14" ht="29" hidden="1" x14ac:dyDescent="0.35">
      <c r="A241" s="9" t="s">
        <v>46</v>
      </c>
      <c r="B241" s="10" t="s">
        <v>127</v>
      </c>
      <c r="C241" s="10" t="s">
        <v>629</v>
      </c>
      <c r="D241" s="10" t="s">
        <v>119</v>
      </c>
      <c r="E241" s="11" t="s">
        <v>622</v>
      </c>
      <c r="F241" s="11">
        <v>24264801</v>
      </c>
      <c r="G241" s="10" t="s">
        <v>579</v>
      </c>
      <c r="H241" s="27">
        <v>-400</v>
      </c>
      <c r="I241" s="12">
        <v>-400</v>
      </c>
      <c r="J241" s="12">
        <v>-400</v>
      </c>
      <c r="K241" s="12">
        <v>0</v>
      </c>
      <c r="L241" s="12">
        <v>0</v>
      </c>
      <c r="M241" s="13"/>
      <c r="N241" s="31">
        <f>Tancagem[[#This Row],[Nominal]]*1000</f>
        <v>-400000</v>
      </c>
    </row>
    <row r="242" spans="1:14" ht="29" hidden="1" x14ac:dyDescent="0.35">
      <c r="A242" s="9" t="s">
        <v>124</v>
      </c>
      <c r="B242" s="10" t="s">
        <v>640</v>
      </c>
      <c r="C242" s="10">
        <v>1</v>
      </c>
      <c r="D242" s="10" t="s">
        <v>640</v>
      </c>
      <c r="E242" s="11" t="s">
        <v>622</v>
      </c>
      <c r="F242" s="11">
        <v>24264801</v>
      </c>
      <c r="G242" s="10" t="s">
        <v>569</v>
      </c>
      <c r="H242" s="27">
        <v>2153.5079999999998</v>
      </c>
      <c r="I242" s="12">
        <v>2040.4280000000001</v>
      </c>
      <c r="J242" s="12">
        <v>2040.4280000000001</v>
      </c>
      <c r="K242" s="12">
        <v>139.77099999999999</v>
      </c>
      <c r="L242" s="12">
        <v>139.77099999999999</v>
      </c>
      <c r="M242" s="13"/>
      <c r="N242" s="31">
        <f>Tancagem[[#This Row],[Nominal]]*1000</f>
        <v>2153508</v>
      </c>
    </row>
    <row r="243" spans="1:14" ht="29" hidden="1" x14ac:dyDescent="0.35">
      <c r="A243" s="9" t="s">
        <v>124</v>
      </c>
      <c r="B243" s="10" t="s">
        <v>640</v>
      </c>
      <c r="C243" s="10">
        <v>2</v>
      </c>
      <c r="D243" s="10" t="s">
        <v>640</v>
      </c>
      <c r="E243" s="11" t="s">
        <v>626</v>
      </c>
      <c r="F243" s="11">
        <v>27122801</v>
      </c>
      <c r="G243" s="10" t="s">
        <v>569</v>
      </c>
      <c r="H243" s="27">
        <v>332.77300000000002</v>
      </c>
      <c r="I243" s="12">
        <v>283.3</v>
      </c>
      <c r="J243" s="12">
        <v>283.3</v>
      </c>
      <c r="K243" s="12">
        <v>56.3</v>
      </c>
      <c r="L243" s="12">
        <v>56.3</v>
      </c>
      <c r="M243" s="13"/>
      <c r="N243" s="31">
        <f>Tancagem[[#This Row],[Nominal]]*1000</f>
        <v>332773</v>
      </c>
    </row>
    <row r="244" spans="1:14" ht="29" hidden="1" x14ac:dyDescent="0.35">
      <c r="A244" s="9" t="s">
        <v>124</v>
      </c>
      <c r="B244" s="10" t="s">
        <v>640</v>
      </c>
      <c r="C244" s="10">
        <v>3</v>
      </c>
      <c r="D244" s="10" t="s">
        <v>640</v>
      </c>
      <c r="E244" s="11" t="s">
        <v>621</v>
      </c>
      <c r="F244" s="11">
        <v>27270801</v>
      </c>
      <c r="G244" s="10" t="s">
        <v>569</v>
      </c>
      <c r="H244" s="27">
        <v>946.726</v>
      </c>
      <c r="I244" s="12">
        <v>867.53899999999999</v>
      </c>
      <c r="J244" s="12">
        <v>867.53899999999999</v>
      </c>
      <c r="K244" s="12">
        <v>50.548000000000002</v>
      </c>
      <c r="L244" s="12">
        <v>50.548000000000002</v>
      </c>
      <c r="M244" s="13"/>
      <c r="N244" s="31">
        <f>Tancagem[[#This Row],[Nominal]]*1000</f>
        <v>946726</v>
      </c>
    </row>
    <row r="245" spans="1:14" ht="29" hidden="1" x14ac:dyDescent="0.35">
      <c r="A245" s="9" t="s">
        <v>124</v>
      </c>
      <c r="B245" s="10" t="s">
        <v>640</v>
      </c>
      <c r="C245" s="10">
        <v>4</v>
      </c>
      <c r="D245" s="10" t="s">
        <v>640</v>
      </c>
      <c r="E245" s="11" t="s">
        <v>623</v>
      </c>
      <c r="F245" s="11">
        <v>24123801</v>
      </c>
      <c r="G245" s="10" t="s">
        <v>569</v>
      </c>
      <c r="H245" s="27">
        <v>1689</v>
      </c>
      <c r="I245" s="12">
        <v>1536.2</v>
      </c>
      <c r="J245" s="12">
        <v>1536.2</v>
      </c>
      <c r="K245" s="12">
        <v>92</v>
      </c>
      <c r="L245" s="12">
        <v>92</v>
      </c>
      <c r="M245" s="13"/>
      <c r="N245" s="31">
        <f>Tancagem[[#This Row],[Nominal]]*1000</f>
        <v>1689000</v>
      </c>
    </row>
    <row r="246" spans="1:14" ht="29" hidden="1" x14ac:dyDescent="0.35">
      <c r="A246" s="9" t="s">
        <v>124</v>
      </c>
      <c r="B246" s="10" t="s">
        <v>640</v>
      </c>
      <c r="C246" s="10">
        <v>5</v>
      </c>
      <c r="D246" s="10" t="s">
        <v>640</v>
      </c>
      <c r="E246" s="11" t="s">
        <v>625</v>
      </c>
      <c r="F246" s="11">
        <v>22138801</v>
      </c>
      <c r="G246" s="10" t="s">
        <v>569</v>
      </c>
      <c r="H246" s="27">
        <v>1681</v>
      </c>
      <c r="I246" s="12">
        <v>1582</v>
      </c>
      <c r="J246" s="12">
        <v>1582</v>
      </c>
      <c r="K246" s="12">
        <v>82</v>
      </c>
      <c r="L246" s="12">
        <v>82</v>
      </c>
      <c r="M246" s="13"/>
      <c r="N246" s="31">
        <f>Tancagem[[#This Row],[Nominal]]*1000</f>
        <v>1681000</v>
      </c>
    </row>
    <row r="247" spans="1:14" ht="29" hidden="1" x14ac:dyDescent="0.35">
      <c r="A247" s="9" t="s">
        <v>124</v>
      </c>
      <c r="B247" s="10" t="s">
        <v>640</v>
      </c>
      <c r="C247" s="10">
        <v>6</v>
      </c>
      <c r="D247" s="10" t="s">
        <v>640</v>
      </c>
      <c r="E247" s="11" t="s">
        <v>624</v>
      </c>
      <c r="F247" s="11">
        <v>24300801</v>
      </c>
      <c r="G247" s="10" t="s">
        <v>569</v>
      </c>
      <c r="H247" s="27">
        <v>550</v>
      </c>
      <c r="I247" s="12">
        <v>520</v>
      </c>
      <c r="J247" s="12">
        <v>520</v>
      </c>
      <c r="K247" s="12">
        <v>24</v>
      </c>
      <c r="L247" s="12">
        <v>24</v>
      </c>
      <c r="M247" s="13"/>
      <c r="N247" s="31">
        <f>Tancagem[[#This Row],[Nominal]]*1000</f>
        <v>550000</v>
      </c>
    </row>
    <row r="248" spans="1:14" ht="29" hidden="1" x14ac:dyDescent="0.35">
      <c r="A248" s="9" t="s">
        <v>46</v>
      </c>
      <c r="B248" s="10" t="s">
        <v>133</v>
      </c>
      <c r="C248" s="10">
        <v>101</v>
      </c>
      <c r="D248" s="10" t="s">
        <v>133</v>
      </c>
      <c r="E248" s="11" t="s">
        <v>623</v>
      </c>
      <c r="F248" s="11">
        <v>24123801</v>
      </c>
      <c r="G248" s="10" t="s">
        <v>569</v>
      </c>
      <c r="H248" s="27">
        <v>3918.9</v>
      </c>
      <c r="I248" s="12">
        <v>3684.6</v>
      </c>
      <c r="J248" s="12">
        <v>235.4</v>
      </c>
      <c r="K248" s="12">
        <v>120.9</v>
      </c>
      <c r="L248" s="12">
        <v>7.7</v>
      </c>
      <c r="M248" s="13"/>
      <c r="N248" s="31">
        <f>Tancagem[[#This Row],[Nominal]]*1000</f>
        <v>3918900</v>
      </c>
    </row>
    <row r="249" spans="1:14" ht="29" hidden="1" x14ac:dyDescent="0.35">
      <c r="A249" s="9" t="s">
        <v>46</v>
      </c>
      <c r="B249" s="10" t="s">
        <v>133</v>
      </c>
      <c r="C249" s="10">
        <v>102</v>
      </c>
      <c r="D249" s="10" t="s">
        <v>133</v>
      </c>
      <c r="E249" s="11" t="s">
        <v>625</v>
      </c>
      <c r="F249" s="11">
        <v>22138801</v>
      </c>
      <c r="G249" s="10" t="s">
        <v>569</v>
      </c>
      <c r="H249" s="27">
        <v>2686.3</v>
      </c>
      <c r="I249" s="12">
        <v>2402.6</v>
      </c>
      <c r="J249" s="12">
        <v>153.5</v>
      </c>
      <c r="K249" s="12">
        <v>83.9</v>
      </c>
      <c r="L249" s="12">
        <v>5.3</v>
      </c>
      <c r="M249" s="13"/>
      <c r="N249" s="31">
        <f>Tancagem[[#This Row],[Nominal]]*1000</f>
        <v>2686300</v>
      </c>
    </row>
    <row r="250" spans="1:14" ht="29" hidden="1" x14ac:dyDescent="0.35">
      <c r="A250" s="9" t="s">
        <v>46</v>
      </c>
      <c r="B250" s="10" t="s">
        <v>133</v>
      </c>
      <c r="C250" s="10">
        <v>103</v>
      </c>
      <c r="D250" s="10" t="s">
        <v>133</v>
      </c>
      <c r="E250" s="11" t="s">
        <v>626</v>
      </c>
      <c r="F250" s="11">
        <v>27122801</v>
      </c>
      <c r="G250" s="10" t="s">
        <v>569</v>
      </c>
      <c r="H250" s="27">
        <v>1094.7</v>
      </c>
      <c r="I250" s="12">
        <v>921.4</v>
      </c>
      <c r="J250" s="12">
        <v>58.9</v>
      </c>
      <c r="K250" s="12">
        <v>41.1</v>
      </c>
      <c r="L250" s="12">
        <v>2.6</v>
      </c>
      <c r="M250" s="13"/>
      <c r="N250" s="31">
        <f>Tancagem[[#This Row],[Nominal]]*1000</f>
        <v>1094700</v>
      </c>
    </row>
    <row r="251" spans="1:14" ht="29" hidden="1" x14ac:dyDescent="0.35">
      <c r="A251" s="9" t="s">
        <v>46</v>
      </c>
      <c r="B251" s="10" t="s">
        <v>133</v>
      </c>
      <c r="C251" s="10">
        <v>104</v>
      </c>
      <c r="D251" s="10" t="s">
        <v>133</v>
      </c>
      <c r="E251" s="11" t="s">
        <v>622</v>
      </c>
      <c r="F251" s="11">
        <v>24264801</v>
      </c>
      <c r="G251" s="10" t="s">
        <v>569</v>
      </c>
      <c r="H251" s="27">
        <v>588.70000000000005</v>
      </c>
      <c r="I251" s="12">
        <v>498.4</v>
      </c>
      <c r="J251" s="12">
        <v>31.8</v>
      </c>
      <c r="K251" s="12">
        <v>18.2</v>
      </c>
      <c r="L251" s="12">
        <v>1.2</v>
      </c>
      <c r="M251" s="13"/>
      <c r="N251" s="31">
        <f>Tancagem[[#This Row],[Nominal]]*1000</f>
        <v>588700</v>
      </c>
    </row>
    <row r="252" spans="1:14" ht="29" hidden="1" x14ac:dyDescent="0.35">
      <c r="A252" s="9" t="s">
        <v>46</v>
      </c>
      <c r="B252" s="10" t="s">
        <v>133</v>
      </c>
      <c r="C252" s="10">
        <v>107</v>
      </c>
      <c r="D252" s="10" t="s">
        <v>133</v>
      </c>
      <c r="E252" s="11" t="s">
        <v>622</v>
      </c>
      <c r="F252" s="11">
        <v>24264801</v>
      </c>
      <c r="G252" s="10" t="s">
        <v>569</v>
      </c>
      <c r="H252" s="27">
        <v>1075.5999999999999</v>
      </c>
      <c r="I252" s="12"/>
      <c r="J252" s="12"/>
      <c r="K252" s="12"/>
      <c r="L252" s="12"/>
      <c r="M252" s="13"/>
      <c r="N252" s="31">
        <f>Tancagem[[#This Row],[Nominal]]*1000</f>
        <v>1075600</v>
      </c>
    </row>
    <row r="253" spans="1:14" ht="29" hidden="1" x14ac:dyDescent="0.35">
      <c r="A253" s="9" t="s">
        <v>46</v>
      </c>
      <c r="B253" s="10" t="s">
        <v>133</v>
      </c>
      <c r="C253" s="10">
        <v>108</v>
      </c>
      <c r="D253" s="10" t="s">
        <v>133</v>
      </c>
      <c r="E253" s="11" t="s">
        <v>621</v>
      </c>
      <c r="F253" s="11">
        <v>27270801</v>
      </c>
      <c r="G253" s="10" t="s">
        <v>569</v>
      </c>
      <c r="H253" s="27">
        <v>537.9</v>
      </c>
      <c r="I253" s="12">
        <v>452.7</v>
      </c>
      <c r="J253" s="12">
        <v>28.9</v>
      </c>
      <c r="K253" s="12">
        <v>42.7</v>
      </c>
      <c r="L253" s="12">
        <v>2.7</v>
      </c>
      <c r="M253" s="13"/>
      <c r="N253" s="31">
        <f>Tancagem[[#This Row],[Nominal]]*1000</f>
        <v>537900</v>
      </c>
    </row>
    <row r="254" spans="1:14" ht="29" hidden="1" x14ac:dyDescent="0.35">
      <c r="A254" s="9" t="s">
        <v>97</v>
      </c>
      <c r="B254" s="10" t="s">
        <v>641</v>
      </c>
      <c r="C254" s="10" t="s">
        <v>642</v>
      </c>
      <c r="D254" s="10" t="s">
        <v>641</v>
      </c>
      <c r="E254" s="11" t="s">
        <v>636</v>
      </c>
      <c r="F254" s="11">
        <v>24132801</v>
      </c>
      <c r="G254" s="10" t="s">
        <v>632</v>
      </c>
      <c r="H254" s="27">
        <v>177</v>
      </c>
      <c r="I254" s="12">
        <v>177</v>
      </c>
      <c r="J254" s="12">
        <v>177</v>
      </c>
      <c r="K254" s="12">
        <v>0</v>
      </c>
      <c r="L254" s="12">
        <v>0</v>
      </c>
      <c r="M254" s="13"/>
      <c r="N254" s="31">
        <f>Tancagem[[#This Row],[Nominal]]*1000</f>
        <v>177000</v>
      </c>
    </row>
    <row r="255" spans="1:14" ht="29" hidden="1" x14ac:dyDescent="0.35">
      <c r="A255" s="9" t="s">
        <v>97</v>
      </c>
      <c r="B255" s="10" t="s">
        <v>641</v>
      </c>
      <c r="C255" s="10" t="s">
        <v>642</v>
      </c>
      <c r="D255" s="10" t="s">
        <v>641</v>
      </c>
      <c r="E255" s="11" t="s">
        <v>624</v>
      </c>
      <c r="F255" s="11">
        <v>24300801</v>
      </c>
      <c r="G255" s="10" t="s">
        <v>632</v>
      </c>
      <c r="H255" s="27">
        <v>150</v>
      </c>
      <c r="I255" s="12">
        <v>150</v>
      </c>
      <c r="J255" s="12">
        <v>150</v>
      </c>
      <c r="K255" s="12">
        <v>0</v>
      </c>
      <c r="L255" s="12">
        <v>0</v>
      </c>
      <c r="M255" s="13"/>
      <c r="N255" s="31">
        <f>Tancagem[[#This Row],[Nominal]]*1000</f>
        <v>150000</v>
      </c>
    </row>
    <row r="256" spans="1:14" ht="29" hidden="1" x14ac:dyDescent="0.35">
      <c r="A256" s="9" t="s">
        <v>97</v>
      </c>
      <c r="B256" s="10" t="s">
        <v>641</v>
      </c>
      <c r="C256" s="10" t="s">
        <v>642</v>
      </c>
      <c r="D256" s="10" t="s">
        <v>641</v>
      </c>
      <c r="E256" s="11" t="s">
        <v>626</v>
      </c>
      <c r="F256" s="11">
        <v>27122801</v>
      </c>
      <c r="G256" s="10" t="s">
        <v>632</v>
      </c>
      <c r="H256" s="27">
        <v>200</v>
      </c>
      <c r="I256" s="12">
        <v>200</v>
      </c>
      <c r="J256" s="12">
        <v>200</v>
      </c>
      <c r="K256" s="12">
        <v>0</v>
      </c>
      <c r="L256" s="12">
        <v>0</v>
      </c>
      <c r="M256" s="13"/>
      <c r="N256" s="31">
        <f>Tancagem[[#This Row],[Nominal]]*1000</f>
        <v>200000</v>
      </c>
    </row>
    <row r="257" spans="1:14" ht="116" hidden="1" x14ac:dyDescent="0.35">
      <c r="A257" s="9" t="s">
        <v>97</v>
      </c>
      <c r="B257" s="10" t="s">
        <v>641</v>
      </c>
      <c r="C257" s="10" t="s">
        <v>642</v>
      </c>
      <c r="D257" s="10" t="s">
        <v>641</v>
      </c>
      <c r="E257" s="11" t="s">
        <v>621</v>
      </c>
      <c r="F257" s="11">
        <v>27270801</v>
      </c>
      <c r="G257" s="10" t="s">
        <v>632</v>
      </c>
      <c r="H257" s="27">
        <v>400</v>
      </c>
      <c r="I257" s="12">
        <v>400</v>
      </c>
      <c r="J257" s="12">
        <v>400</v>
      </c>
      <c r="K257" s="12">
        <v>0</v>
      </c>
      <c r="L257" s="12">
        <v>0</v>
      </c>
      <c r="M257" s="13" t="s">
        <v>643</v>
      </c>
      <c r="N257" s="31">
        <f>Tancagem[[#This Row],[Nominal]]*1000</f>
        <v>400000</v>
      </c>
    </row>
    <row r="258" spans="1:14" ht="29" hidden="1" x14ac:dyDescent="0.35">
      <c r="A258" s="9" t="s">
        <v>97</v>
      </c>
      <c r="B258" s="10" t="s">
        <v>641</v>
      </c>
      <c r="C258" s="10" t="s">
        <v>642</v>
      </c>
      <c r="D258" s="10" t="s">
        <v>641</v>
      </c>
      <c r="E258" s="11" t="s">
        <v>622</v>
      </c>
      <c r="F258" s="11">
        <v>24264801</v>
      </c>
      <c r="G258" s="10" t="s">
        <v>632</v>
      </c>
      <c r="H258" s="27">
        <v>200</v>
      </c>
      <c r="I258" s="12">
        <v>200</v>
      </c>
      <c r="J258" s="12">
        <v>200</v>
      </c>
      <c r="K258" s="12">
        <v>0</v>
      </c>
      <c r="L258" s="12">
        <v>0</v>
      </c>
      <c r="M258" s="13"/>
      <c r="N258" s="31">
        <f>Tancagem[[#This Row],[Nominal]]*1000</f>
        <v>200000</v>
      </c>
    </row>
    <row r="259" spans="1:14" ht="29" hidden="1" x14ac:dyDescent="0.35">
      <c r="A259" s="9" t="s">
        <v>97</v>
      </c>
      <c r="B259" s="10" t="s">
        <v>641</v>
      </c>
      <c r="C259" s="10" t="s">
        <v>642</v>
      </c>
      <c r="D259" s="10" t="s">
        <v>641</v>
      </c>
      <c r="E259" s="11" t="s">
        <v>623</v>
      </c>
      <c r="F259" s="11">
        <v>24123801</v>
      </c>
      <c r="G259" s="10" t="s">
        <v>632</v>
      </c>
      <c r="H259" s="27">
        <v>850</v>
      </c>
      <c r="I259" s="12">
        <v>850</v>
      </c>
      <c r="J259" s="12">
        <v>850</v>
      </c>
      <c r="K259" s="12">
        <v>0</v>
      </c>
      <c r="L259" s="12">
        <v>0</v>
      </c>
      <c r="M259" s="13"/>
      <c r="N259" s="31">
        <f>Tancagem[[#This Row],[Nominal]]*1000</f>
        <v>850000</v>
      </c>
    </row>
    <row r="260" spans="1:14" ht="29" hidden="1" x14ac:dyDescent="0.35">
      <c r="A260" s="9" t="s">
        <v>97</v>
      </c>
      <c r="B260" s="10" t="s">
        <v>641</v>
      </c>
      <c r="C260" s="10" t="s">
        <v>642</v>
      </c>
      <c r="D260" s="10" t="s">
        <v>641</v>
      </c>
      <c r="E260" s="11" t="s">
        <v>625</v>
      </c>
      <c r="F260" s="11">
        <v>22138801</v>
      </c>
      <c r="G260" s="10" t="s">
        <v>632</v>
      </c>
      <c r="H260" s="27">
        <v>900</v>
      </c>
      <c r="I260" s="12">
        <v>900</v>
      </c>
      <c r="J260" s="12">
        <v>900</v>
      </c>
      <c r="K260" s="12">
        <v>0</v>
      </c>
      <c r="L260" s="12">
        <v>0</v>
      </c>
      <c r="M260" s="13"/>
      <c r="N260" s="31">
        <f>Tancagem[[#This Row],[Nominal]]*1000</f>
        <v>900000</v>
      </c>
    </row>
    <row r="261" spans="1:14" ht="29" hidden="1" x14ac:dyDescent="0.35">
      <c r="A261" s="9" t="s">
        <v>97</v>
      </c>
      <c r="B261" s="10" t="s">
        <v>641</v>
      </c>
      <c r="C261" s="10" t="s">
        <v>642</v>
      </c>
      <c r="D261" s="10" t="s">
        <v>641</v>
      </c>
      <c r="E261" s="11" t="s">
        <v>568</v>
      </c>
      <c r="F261" s="11">
        <v>11110801</v>
      </c>
      <c r="G261" s="10" t="s">
        <v>632</v>
      </c>
      <c r="H261" s="27">
        <v>400</v>
      </c>
      <c r="I261" s="12">
        <v>400</v>
      </c>
      <c r="J261" s="12">
        <v>400</v>
      </c>
      <c r="K261" s="12">
        <v>0</v>
      </c>
      <c r="L261" s="12">
        <v>0</v>
      </c>
      <c r="M261" s="13"/>
      <c r="N261" s="31">
        <f>Tancagem[[#This Row],[Nominal]]*1000</f>
        <v>400000</v>
      </c>
    </row>
    <row r="262" spans="1:14" ht="72.5" hidden="1" x14ac:dyDescent="0.35">
      <c r="A262" s="9" t="s">
        <v>97</v>
      </c>
      <c r="B262" s="10" t="s">
        <v>641</v>
      </c>
      <c r="C262" s="10" t="s">
        <v>627</v>
      </c>
      <c r="D262" s="10" t="s">
        <v>641</v>
      </c>
      <c r="E262" s="11" t="s">
        <v>624</v>
      </c>
      <c r="F262" s="11">
        <v>24300801</v>
      </c>
      <c r="G262" s="10" t="s">
        <v>632</v>
      </c>
      <c r="H262" s="27">
        <v>150</v>
      </c>
      <c r="I262" s="12">
        <v>150</v>
      </c>
      <c r="J262" s="12">
        <v>150</v>
      </c>
      <c r="K262" s="12">
        <v>0</v>
      </c>
      <c r="L262" s="12">
        <v>0</v>
      </c>
      <c r="M262" s="13" t="s">
        <v>644</v>
      </c>
      <c r="N262" s="31">
        <f>Tancagem[[#This Row],[Nominal]]*1000</f>
        <v>150000</v>
      </c>
    </row>
    <row r="263" spans="1:14" ht="72.5" hidden="1" x14ac:dyDescent="0.35">
      <c r="A263" s="9" t="s">
        <v>97</v>
      </c>
      <c r="B263" s="10" t="s">
        <v>641</v>
      </c>
      <c r="C263" s="10" t="s">
        <v>627</v>
      </c>
      <c r="D263" s="10" t="s">
        <v>641</v>
      </c>
      <c r="E263" s="11" t="s">
        <v>626</v>
      </c>
      <c r="F263" s="11">
        <v>27122801</v>
      </c>
      <c r="G263" s="10" t="s">
        <v>632</v>
      </c>
      <c r="H263" s="27">
        <v>150</v>
      </c>
      <c r="I263" s="12">
        <v>150</v>
      </c>
      <c r="J263" s="12">
        <v>150</v>
      </c>
      <c r="K263" s="12">
        <v>0</v>
      </c>
      <c r="L263" s="12">
        <v>0</v>
      </c>
      <c r="M263" s="13" t="s">
        <v>644</v>
      </c>
      <c r="N263" s="31">
        <f>Tancagem[[#This Row],[Nominal]]*1000</f>
        <v>150000</v>
      </c>
    </row>
    <row r="264" spans="1:14" ht="72.5" hidden="1" x14ac:dyDescent="0.35">
      <c r="A264" s="9" t="s">
        <v>97</v>
      </c>
      <c r="B264" s="10" t="s">
        <v>641</v>
      </c>
      <c r="C264" s="10" t="s">
        <v>627</v>
      </c>
      <c r="D264" s="10" t="s">
        <v>641</v>
      </c>
      <c r="E264" s="11" t="s">
        <v>621</v>
      </c>
      <c r="F264" s="11">
        <v>27270801</v>
      </c>
      <c r="G264" s="10" t="s">
        <v>632</v>
      </c>
      <c r="H264" s="27">
        <v>200</v>
      </c>
      <c r="I264" s="12">
        <v>200</v>
      </c>
      <c r="J264" s="12">
        <v>200</v>
      </c>
      <c r="K264" s="12">
        <v>0</v>
      </c>
      <c r="L264" s="12">
        <v>0</v>
      </c>
      <c r="M264" s="13" t="s">
        <v>644</v>
      </c>
      <c r="N264" s="31">
        <f>Tancagem[[#This Row],[Nominal]]*1000</f>
        <v>200000</v>
      </c>
    </row>
    <row r="265" spans="1:14" ht="58" hidden="1" x14ac:dyDescent="0.35">
      <c r="A265" s="9" t="s">
        <v>97</v>
      </c>
      <c r="B265" s="10" t="s">
        <v>641</v>
      </c>
      <c r="C265" s="10" t="s">
        <v>627</v>
      </c>
      <c r="D265" s="10" t="s">
        <v>641</v>
      </c>
      <c r="E265" s="11" t="s">
        <v>622</v>
      </c>
      <c r="F265" s="11">
        <v>24264801</v>
      </c>
      <c r="G265" s="10" t="s">
        <v>632</v>
      </c>
      <c r="H265" s="27">
        <v>600</v>
      </c>
      <c r="I265" s="12">
        <v>600</v>
      </c>
      <c r="J265" s="12">
        <v>600</v>
      </c>
      <c r="K265" s="12">
        <v>0</v>
      </c>
      <c r="L265" s="12">
        <v>0</v>
      </c>
      <c r="M265" s="13" t="s">
        <v>645</v>
      </c>
      <c r="N265" s="31">
        <f>Tancagem[[#This Row],[Nominal]]*1000</f>
        <v>600000</v>
      </c>
    </row>
    <row r="266" spans="1:14" ht="58" hidden="1" x14ac:dyDescent="0.35">
      <c r="A266" s="9" t="s">
        <v>97</v>
      </c>
      <c r="B266" s="10" t="s">
        <v>641</v>
      </c>
      <c r="C266" s="10" t="s">
        <v>627</v>
      </c>
      <c r="D266" s="10" t="s">
        <v>641</v>
      </c>
      <c r="E266" s="11" t="s">
        <v>623</v>
      </c>
      <c r="F266" s="11">
        <v>24123801</v>
      </c>
      <c r="G266" s="10" t="s">
        <v>632</v>
      </c>
      <c r="H266" s="27">
        <v>300</v>
      </c>
      <c r="I266" s="12">
        <v>300</v>
      </c>
      <c r="J266" s="12">
        <v>300</v>
      </c>
      <c r="K266" s="12">
        <v>0</v>
      </c>
      <c r="L266" s="12">
        <v>0</v>
      </c>
      <c r="M266" s="13" t="s">
        <v>645</v>
      </c>
      <c r="N266" s="31">
        <f>Tancagem[[#This Row],[Nominal]]*1000</f>
        <v>300000</v>
      </c>
    </row>
    <row r="267" spans="1:14" ht="58" hidden="1" x14ac:dyDescent="0.35">
      <c r="A267" s="9" t="s">
        <v>97</v>
      </c>
      <c r="B267" s="10" t="s">
        <v>641</v>
      </c>
      <c r="C267" s="10" t="s">
        <v>627</v>
      </c>
      <c r="D267" s="10" t="s">
        <v>641</v>
      </c>
      <c r="E267" s="11" t="s">
        <v>625</v>
      </c>
      <c r="F267" s="11">
        <v>22138801</v>
      </c>
      <c r="G267" s="10" t="s">
        <v>632</v>
      </c>
      <c r="H267" s="27">
        <v>400</v>
      </c>
      <c r="I267" s="12">
        <v>400</v>
      </c>
      <c r="J267" s="12">
        <v>400</v>
      </c>
      <c r="K267" s="12">
        <v>0</v>
      </c>
      <c r="L267" s="12">
        <v>0</v>
      </c>
      <c r="M267" s="13" t="s">
        <v>645</v>
      </c>
      <c r="N267" s="31">
        <f>Tancagem[[#This Row],[Nominal]]*1000</f>
        <v>400000</v>
      </c>
    </row>
    <row r="268" spans="1:14" hidden="1" x14ac:dyDescent="0.35">
      <c r="A268" s="9" t="s">
        <v>143</v>
      </c>
      <c r="B268" s="10" t="s">
        <v>646</v>
      </c>
      <c r="C268" s="10" t="s">
        <v>647</v>
      </c>
      <c r="D268" s="10" t="s">
        <v>646</v>
      </c>
      <c r="E268" s="11" t="s">
        <v>625</v>
      </c>
      <c r="F268" s="11">
        <v>22138801</v>
      </c>
      <c r="G268" s="10" t="s">
        <v>632</v>
      </c>
      <c r="H268" s="27">
        <v>200</v>
      </c>
      <c r="I268" s="12">
        <v>200</v>
      </c>
      <c r="J268" s="12">
        <v>200</v>
      </c>
      <c r="K268" s="12">
        <v>0</v>
      </c>
      <c r="L268" s="12">
        <v>0</v>
      </c>
      <c r="M268" s="13"/>
      <c r="N268" s="31">
        <f>Tancagem[[#This Row],[Nominal]]*1000</f>
        <v>200000</v>
      </c>
    </row>
    <row r="269" spans="1:14" hidden="1" x14ac:dyDescent="0.35">
      <c r="A269" s="9" t="s">
        <v>143</v>
      </c>
      <c r="B269" s="10" t="s">
        <v>646</v>
      </c>
      <c r="C269" s="10" t="s">
        <v>647</v>
      </c>
      <c r="D269" s="10" t="s">
        <v>646</v>
      </c>
      <c r="E269" s="11" t="s">
        <v>623</v>
      </c>
      <c r="F269" s="11">
        <v>24123801</v>
      </c>
      <c r="G269" s="10" t="s">
        <v>632</v>
      </c>
      <c r="H269" s="27">
        <v>200</v>
      </c>
      <c r="I269" s="12">
        <v>200</v>
      </c>
      <c r="J269" s="12">
        <v>200</v>
      </c>
      <c r="K269" s="12">
        <v>0</v>
      </c>
      <c r="L269" s="12">
        <v>0</v>
      </c>
      <c r="M269" s="13"/>
      <c r="N269" s="31">
        <f>Tancagem[[#This Row],[Nominal]]*1000</f>
        <v>200000</v>
      </c>
    </row>
    <row r="270" spans="1:14" hidden="1" x14ac:dyDescent="0.35">
      <c r="A270" s="9" t="s">
        <v>143</v>
      </c>
      <c r="B270" s="10" t="s">
        <v>646</v>
      </c>
      <c r="C270" s="10" t="s">
        <v>647</v>
      </c>
      <c r="D270" s="10" t="s">
        <v>646</v>
      </c>
      <c r="E270" s="11" t="s">
        <v>626</v>
      </c>
      <c r="F270" s="11">
        <v>27122801</v>
      </c>
      <c r="G270" s="10" t="s">
        <v>632</v>
      </c>
      <c r="H270" s="27">
        <v>100</v>
      </c>
      <c r="I270" s="12">
        <v>100</v>
      </c>
      <c r="J270" s="12">
        <v>100</v>
      </c>
      <c r="K270" s="12">
        <v>0</v>
      </c>
      <c r="L270" s="12">
        <v>0</v>
      </c>
      <c r="M270" s="13"/>
      <c r="N270" s="31">
        <f>Tancagem[[#This Row],[Nominal]]*1000</f>
        <v>100000</v>
      </c>
    </row>
    <row r="271" spans="1:14" hidden="1" x14ac:dyDescent="0.35">
      <c r="A271" s="9" t="s">
        <v>143</v>
      </c>
      <c r="B271" s="10" t="s">
        <v>646</v>
      </c>
      <c r="C271" s="10" t="s">
        <v>647</v>
      </c>
      <c r="D271" s="10" t="s">
        <v>646</v>
      </c>
      <c r="E271" s="11" t="s">
        <v>621</v>
      </c>
      <c r="F271" s="11">
        <v>27270801</v>
      </c>
      <c r="G271" s="10" t="s">
        <v>632</v>
      </c>
      <c r="H271" s="27">
        <v>100</v>
      </c>
      <c r="I271" s="12">
        <v>100</v>
      </c>
      <c r="J271" s="12">
        <v>100</v>
      </c>
      <c r="K271" s="12">
        <v>0</v>
      </c>
      <c r="L271" s="12">
        <v>0</v>
      </c>
      <c r="M271" s="13"/>
      <c r="N271" s="31">
        <f>Tancagem[[#This Row],[Nominal]]*1000</f>
        <v>100000</v>
      </c>
    </row>
    <row r="272" spans="1:14" hidden="1" x14ac:dyDescent="0.35">
      <c r="A272" s="9" t="s">
        <v>143</v>
      </c>
      <c r="B272" s="10" t="s">
        <v>646</v>
      </c>
      <c r="C272" s="10" t="s">
        <v>647</v>
      </c>
      <c r="D272" s="10" t="s">
        <v>646</v>
      </c>
      <c r="E272" s="11" t="s">
        <v>624</v>
      </c>
      <c r="F272" s="11">
        <v>24300801</v>
      </c>
      <c r="G272" s="10" t="s">
        <v>632</v>
      </c>
      <c r="H272" s="27">
        <v>500</v>
      </c>
      <c r="I272" s="12">
        <v>500</v>
      </c>
      <c r="J272" s="12">
        <v>500</v>
      </c>
      <c r="K272" s="12">
        <v>0</v>
      </c>
      <c r="L272" s="12">
        <v>0</v>
      </c>
      <c r="M272" s="13"/>
      <c r="N272" s="31">
        <f>Tancagem[[#This Row],[Nominal]]*1000</f>
        <v>500000</v>
      </c>
    </row>
    <row r="273" spans="1:14" hidden="1" x14ac:dyDescent="0.35">
      <c r="A273" s="9" t="s">
        <v>143</v>
      </c>
      <c r="B273" s="10" t="s">
        <v>646</v>
      </c>
      <c r="C273" s="10" t="s">
        <v>647</v>
      </c>
      <c r="D273" s="10" t="s">
        <v>646</v>
      </c>
      <c r="E273" s="11" t="s">
        <v>622</v>
      </c>
      <c r="F273" s="11">
        <v>24264801</v>
      </c>
      <c r="G273" s="10" t="s">
        <v>632</v>
      </c>
      <c r="H273" s="27">
        <v>100</v>
      </c>
      <c r="I273" s="12">
        <v>100</v>
      </c>
      <c r="J273" s="12">
        <v>100</v>
      </c>
      <c r="K273" s="12">
        <v>0</v>
      </c>
      <c r="L273" s="12">
        <v>0</v>
      </c>
      <c r="M273" s="13"/>
      <c r="N273" s="31">
        <f>Tancagem[[#This Row],[Nominal]]*1000</f>
        <v>100000</v>
      </c>
    </row>
    <row r="274" spans="1:14" hidden="1" x14ac:dyDescent="0.35">
      <c r="A274" s="9" t="s">
        <v>143</v>
      </c>
      <c r="B274" s="10" t="s">
        <v>141</v>
      </c>
      <c r="C274" s="10">
        <v>1</v>
      </c>
      <c r="D274" s="10" t="s">
        <v>141</v>
      </c>
      <c r="E274" s="11" t="s">
        <v>570</v>
      </c>
      <c r="F274" s="11">
        <v>15521801</v>
      </c>
      <c r="G274" s="10" t="s">
        <v>569</v>
      </c>
      <c r="H274" s="27">
        <v>1029</v>
      </c>
      <c r="I274" s="12">
        <v>779</v>
      </c>
      <c r="J274" s="12">
        <v>779</v>
      </c>
      <c r="K274" s="12">
        <v>89</v>
      </c>
      <c r="L274" s="12">
        <v>89</v>
      </c>
      <c r="M274" s="13"/>
      <c r="N274" s="31">
        <f>Tancagem[[#This Row],[Nominal]]*1000</f>
        <v>1029000</v>
      </c>
    </row>
    <row r="275" spans="1:14" hidden="1" x14ac:dyDescent="0.35">
      <c r="A275" s="9" t="s">
        <v>143</v>
      </c>
      <c r="B275" s="10" t="s">
        <v>141</v>
      </c>
      <c r="C275" s="10">
        <v>2</v>
      </c>
      <c r="D275" s="10" t="s">
        <v>141</v>
      </c>
      <c r="E275" s="11" t="s">
        <v>621</v>
      </c>
      <c r="F275" s="11">
        <v>27270801</v>
      </c>
      <c r="G275" s="10" t="s">
        <v>569</v>
      </c>
      <c r="H275" s="27">
        <v>568</v>
      </c>
      <c r="I275" s="12">
        <v>416</v>
      </c>
      <c r="J275" s="12">
        <v>416</v>
      </c>
      <c r="K275" s="12">
        <v>44</v>
      </c>
      <c r="L275" s="12">
        <v>44</v>
      </c>
      <c r="M275" s="13"/>
      <c r="N275" s="31">
        <f>Tancagem[[#This Row],[Nominal]]*1000</f>
        <v>568000</v>
      </c>
    </row>
    <row r="276" spans="1:14" hidden="1" x14ac:dyDescent="0.35">
      <c r="A276" s="9" t="s">
        <v>143</v>
      </c>
      <c r="B276" s="10" t="s">
        <v>141</v>
      </c>
      <c r="C276" s="10">
        <v>3</v>
      </c>
      <c r="D276" s="10" t="s">
        <v>141</v>
      </c>
      <c r="E276" s="11" t="s">
        <v>626</v>
      </c>
      <c r="F276" s="11">
        <v>27122801</v>
      </c>
      <c r="G276" s="10" t="s">
        <v>569</v>
      </c>
      <c r="H276" s="27">
        <v>1245</v>
      </c>
      <c r="I276" s="12">
        <v>957</v>
      </c>
      <c r="J276" s="12">
        <v>957</v>
      </c>
      <c r="K276" s="12">
        <v>95</v>
      </c>
      <c r="L276" s="12">
        <v>95</v>
      </c>
      <c r="M276" s="13"/>
      <c r="N276" s="31">
        <f>Tancagem[[#This Row],[Nominal]]*1000</f>
        <v>1245000</v>
      </c>
    </row>
    <row r="277" spans="1:14" hidden="1" x14ac:dyDescent="0.35">
      <c r="A277" s="9" t="s">
        <v>143</v>
      </c>
      <c r="B277" s="10" t="s">
        <v>141</v>
      </c>
      <c r="C277" s="10">
        <v>4</v>
      </c>
      <c r="D277" s="10" t="s">
        <v>141</v>
      </c>
      <c r="E277" s="11" t="s">
        <v>624</v>
      </c>
      <c r="F277" s="11">
        <v>24300801</v>
      </c>
      <c r="G277" s="10" t="s">
        <v>569</v>
      </c>
      <c r="H277" s="27">
        <v>2335</v>
      </c>
      <c r="I277" s="12">
        <v>1923</v>
      </c>
      <c r="J277" s="12">
        <v>1923</v>
      </c>
      <c r="K277" s="12">
        <v>174</v>
      </c>
      <c r="L277" s="12">
        <v>174</v>
      </c>
      <c r="M277" s="13"/>
      <c r="N277" s="31">
        <f>Tancagem[[#This Row],[Nominal]]*1000</f>
        <v>2335000</v>
      </c>
    </row>
    <row r="278" spans="1:14" hidden="1" x14ac:dyDescent="0.35">
      <c r="A278" s="9" t="s">
        <v>143</v>
      </c>
      <c r="B278" s="10" t="s">
        <v>141</v>
      </c>
      <c r="C278" s="10">
        <v>5</v>
      </c>
      <c r="D278" s="10" t="s">
        <v>141</v>
      </c>
      <c r="E278" s="11" t="s">
        <v>622</v>
      </c>
      <c r="F278" s="11">
        <v>24264801</v>
      </c>
      <c r="G278" s="10" t="s">
        <v>569</v>
      </c>
      <c r="H278" s="27">
        <v>3506</v>
      </c>
      <c r="I278" s="12">
        <v>3083</v>
      </c>
      <c r="J278" s="12">
        <v>3083</v>
      </c>
      <c r="K278" s="12">
        <v>153</v>
      </c>
      <c r="L278" s="12">
        <v>153</v>
      </c>
      <c r="M278" s="13"/>
      <c r="N278" s="31">
        <f>Tancagem[[#This Row],[Nominal]]*1000</f>
        <v>3506000</v>
      </c>
    </row>
    <row r="279" spans="1:14" hidden="1" x14ac:dyDescent="0.35">
      <c r="A279" s="9" t="s">
        <v>143</v>
      </c>
      <c r="B279" s="10" t="s">
        <v>141</v>
      </c>
      <c r="C279" s="10">
        <v>6</v>
      </c>
      <c r="D279" s="10" t="s">
        <v>141</v>
      </c>
      <c r="E279" s="11" t="s">
        <v>625</v>
      </c>
      <c r="F279" s="11">
        <v>22138801</v>
      </c>
      <c r="G279" s="10" t="s">
        <v>569</v>
      </c>
      <c r="H279" s="27">
        <v>2374</v>
      </c>
      <c r="I279" s="12">
        <v>1761</v>
      </c>
      <c r="J279" s="12">
        <v>1761</v>
      </c>
      <c r="K279" s="12">
        <v>365</v>
      </c>
      <c r="L279" s="12">
        <v>365</v>
      </c>
      <c r="M279" s="13"/>
      <c r="N279" s="31">
        <f>Tancagem[[#This Row],[Nominal]]*1000</f>
        <v>2374000</v>
      </c>
    </row>
    <row r="280" spans="1:14" hidden="1" x14ac:dyDescent="0.35">
      <c r="A280" s="9" t="s">
        <v>143</v>
      </c>
      <c r="B280" s="10" t="s">
        <v>141</v>
      </c>
      <c r="C280" s="10">
        <v>8</v>
      </c>
      <c r="D280" s="10" t="s">
        <v>141</v>
      </c>
      <c r="E280" s="11" t="s">
        <v>626</v>
      </c>
      <c r="F280" s="11">
        <v>27122801</v>
      </c>
      <c r="G280" s="10" t="s">
        <v>569</v>
      </c>
      <c r="H280" s="27">
        <v>2347</v>
      </c>
      <c r="I280" s="12">
        <v>1832</v>
      </c>
      <c r="J280" s="12">
        <v>1832</v>
      </c>
      <c r="K280" s="12">
        <v>258</v>
      </c>
      <c r="L280" s="12">
        <v>258</v>
      </c>
      <c r="M280" s="13"/>
      <c r="N280" s="31">
        <f>Tancagem[[#This Row],[Nominal]]*1000</f>
        <v>2347000</v>
      </c>
    </row>
    <row r="281" spans="1:14" hidden="1" x14ac:dyDescent="0.35">
      <c r="A281" s="9" t="s">
        <v>143</v>
      </c>
      <c r="B281" s="10" t="s">
        <v>141</v>
      </c>
      <c r="C281" s="10">
        <v>9</v>
      </c>
      <c r="D281" s="10" t="s">
        <v>141</v>
      </c>
      <c r="E281" s="11" t="s">
        <v>625</v>
      </c>
      <c r="F281" s="11">
        <v>22138801</v>
      </c>
      <c r="G281" s="10" t="s">
        <v>569</v>
      </c>
      <c r="H281" s="27">
        <v>5419</v>
      </c>
      <c r="I281" s="12">
        <v>4722</v>
      </c>
      <c r="J281" s="12">
        <v>4722</v>
      </c>
      <c r="K281" s="12">
        <v>794</v>
      </c>
      <c r="L281" s="12">
        <v>794</v>
      </c>
      <c r="M281" s="13"/>
      <c r="N281" s="31">
        <f>Tancagem[[#This Row],[Nominal]]*1000</f>
        <v>5419000</v>
      </c>
    </row>
    <row r="282" spans="1:14" hidden="1" x14ac:dyDescent="0.35">
      <c r="A282" s="9" t="s">
        <v>143</v>
      </c>
      <c r="B282" s="10" t="s">
        <v>141</v>
      </c>
      <c r="C282" s="10">
        <v>16</v>
      </c>
      <c r="D282" s="10" t="s">
        <v>141</v>
      </c>
      <c r="E282" s="11" t="s">
        <v>623</v>
      </c>
      <c r="F282" s="11">
        <v>24123801</v>
      </c>
      <c r="G282" s="10" t="s">
        <v>569</v>
      </c>
      <c r="H282" s="27">
        <v>5189</v>
      </c>
      <c r="I282" s="12">
        <v>4643</v>
      </c>
      <c r="J282" s="12">
        <v>4643</v>
      </c>
      <c r="K282" s="12">
        <v>206.25200000000001</v>
      </c>
      <c r="L282" s="12">
        <v>206.25200000000001</v>
      </c>
      <c r="M282" s="13"/>
      <c r="N282" s="31">
        <f>Tancagem[[#This Row],[Nominal]]*1000</f>
        <v>5189000</v>
      </c>
    </row>
    <row r="283" spans="1:14" hidden="1" x14ac:dyDescent="0.35">
      <c r="A283" s="9" t="s">
        <v>143</v>
      </c>
      <c r="B283" s="10" t="s">
        <v>141</v>
      </c>
      <c r="C283" s="10">
        <v>18</v>
      </c>
      <c r="D283" s="10" t="s">
        <v>141</v>
      </c>
      <c r="E283" s="11" t="s">
        <v>624</v>
      </c>
      <c r="F283" s="11">
        <v>24300801</v>
      </c>
      <c r="G283" s="10" t="s">
        <v>569</v>
      </c>
      <c r="H283" s="27">
        <v>869</v>
      </c>
      <c r="I283" s="12">
        <v>751</v>
      </c>
      <c r="J283" s="12">
        <v>751</v>
      </c>
      <c r="K283" s="12">
        <v>53</v>
      </c>
      <c r="L283" s="12">
        <v>53</v>
      </c>
      <c r="M283" s="13"/>
      <c r="N283" s="31">
        <f>Tancagem[[#This Row],[Nominal]]*1000</f>
        <v>869000</v>
      </c>
    </row>
    <row r="284" spans="1:14" hidden="1" x14ac:dyDescent="0.35">
      <c r="A284" s="9" t="s">
        <v>143</v>
      </c>
      <c r="B284" s="10" t="s">
        <v>141</v>
      </c>
      <c r="C284" s="10">
        <v>21</v>
      </c>
      <c r="D284" s="10" t="s">
        <v>141</v>
      </c>
      <c r="E284" s="11" t="s">
        <v>624</v>
      </c>
      <c r="F284" s="11">
        <v>24300801</v>
      </c>
      <c r="G284" s="10" t="s">
        <v>569</v>
      </c>
      <c r="H284" s="27">
        <v>857</v>
      </c>
      <c r="I284" s="12">
        <v>736</v>
      </c>
      <c r="J284" s="12">
        <v>736</v>
      </c>
      <c r="K284" s="12">
        <v>57</v>
      </c>
      <c r="L284" s="12">
        <v>57</v>
      </c>
      <c r="M284" s="13"/>
      <c r="N284" s="31">
        <f>Tancagem[[#This Row],[Nominal]]*1000</f>
        <v>857000</v>
      </c>
    </row>
    <row r="285" spans="1:14" hidden="1" x14ac:dyDescent="0.35">
      <c r="A285" s="9" t="s">
        <v>143</v>
      </c>
      <c r="B285" s="10" t="s">
        <v>141</v>
      </c>
      <c r="C285" s="10">
        <v>22</v>
      </c>
      <c r="D285" s="10" t="s">
        <v>141</v>
      </c>
      <c r="E285" s="11" t="s">
        <v>570</v>
      </c>
      <c r="F285" s="11">
        <v>15521801</v>
      </c>
      <c r="G285" s="10" t="s">
        <v>569</v>
      </c>
      <c r="H285" s="27">
        <v>1251</v>
      </c>
      <c r="I285" s="12">
        <v>1136</v>
      </c>
      <c r="J285" s="12">
        <v>1136</v>
      </c>
      <c r="K285" s="12">
        <v>85</v>
      </c>
      <c r="L285" s="12">
        <v>85</v>
      </c>
      <c r="M285" s="13"/>
      <c r="N285" s="31">
        <f>Tancagem[[#This Row],[Nominal]]*1000</f>
        <v>1251000</v>
      </c>
    </row>
    <row r="286" spans="1:14" hidden="1" x14ac:dyDescent="0.35">
      <c r="A286" s="9" t="s">
        <v>143</v>
      </c>
      <c r="B286" s="10" t="s">
        <v>141</v>
      </c>
      <c r="C286" s="10">
        <v>24</v>
      </c>
      <c r="D286" s="10" t="s">
        <v>141</v>
      </c>
      <c r="E286" s="11" t="s">
        <v>622</v>
      </c>
      <c r="F286" s="11">
        <v>24264801</v>
      </c>
      <c r="G286" s="10" t="s">
        <v>569</v>
      </c>
      <c r="H286" s="27">
        <v>3108</v>
      </c>
      <c r="I286" s="12">
        <v>2671</v>
      </c>
      <c r="J286" s="12">
        <v>2671</v>
      </c>
      <c r="K286" s="12">
        <v>154</v>
      </c>
      <c r="L286" s="12">
        <v>154</v>
      </c>
      <c r="M286" s="13"/>
      <c r="N286" s="31">
        <f>Tancagem[[#This Row],[Nominal]]*1000</f>
        <v>3108000</v>
      </c>
    </row>
    <row r="287" spans="1:14" hidden="1" x14ac:dyDescent="0.35">
      <c r="A287" s="9" t="s">
        <v>143</v>
      </c>
      <c r="B287" s="10" t="s">
        <v>141</v>
      </c>
      <c r="C287" s="10">
        <v>29</v>
      </c>
      <c r="D287" s="10" t="s">
        <v>141</v>
      </c>
      <c r="E287" s="11" t="s">
        <v>623</v>
      </c>
      <c r="F287" s="11">
        <v>24123801</v>
      </c>
      <c r="G287" s="10" t="s">
        <v>569</v>
      </c>
      <c r="H287" s="27">
        <v>3915</v>
      </c>
      <c r="I287" s="12">
        <v>3387</v>
      </c>
      <c r="J287" s="12">
        <v>3387</v>
      </c>
      <c r="K287" s="12">
        <v>243</v>
      </c>
      <c r="L287" s="12">
        <v>243</v>
      </c>
      <c r="M287" s="13"/>
      <c r="N287" s="31">
        <f>Tancagem[[#This Row],[Nominal]]*1000</f>
        <v>3915000</v>
      </c>
    </row>
    <row r="288" spans="1:14" hidden="1" x14ac:dyDescent="0.35">
      <c r="A288" s="9" t="s">
        <v>143</v>
      </c>
      <c r="B288" s="10" t="s">
        <v>141</v>
      </c>
      <c r="C288" s="10" t="s">
        <v>642</v>
      </c>
      <c r="D288" s="10" t="s">
        <v>141</v>
      </c>
      <c r="E288" s="11" t="s">
        <v>630</v>
      </c>
      <c r="F288" s="11">
        <v>26181801</v>
      </c>
      <c r="G288" s="10" t="s">
        <v>632</v>
      </c>
      <c r="H288" s="27">
        <v>100</v>
      </c>
      <c r="I288" s="12">
        <v>100</v>
      </c>
      <c r="J288" s="12">
        <v>100</v>
      </c>
      <c r="K288" s="12">
        <v>0</v>
      </c>
      <c r="L288" s="12">
        <v>0</v>
      </c>
      <c r="M288" s="13"/>
      <c r="N288" s="31">
        <f>Tancagem[[#This Row],[Nominal]]*1000</f>
        <v>100000</v>
      </c>
    </row>
    <row r="289" spans="1:14" hidden="1" x14ac:dyDescent="0.35">
      <c r="A289" s="9" t="s">
        <v>143</v>
      </c>
      <c r="B289" s="10" t="s">
        <v>141</v>
      </c>
      <c r="C289" s="10" t="s">
        <v>647</v>
      </c>
      <c r="D289" s="10" t="s">
        <v>141</v>
      </c>
      <c r="E289" s="11" t="s">
        <v>625</v>
      </c>
      <c r="F289" s="11">
        <v>22138801</v>
      </c>
      <c r="G289" s="10" t="s">
        <v>579</v>
      </c>
      <c r="H289" s="27">
        <v>-200</v>
      </c>
      <c r="I289" s="12">
        <v>-200</v>
      </c>
      <c r="J289" s="12">
        <v>-200</v>
      </c>
      <c r="K289" s="12">
        <v>0</v>
      </c>
      <c r="L289" s="12">
        <v>0</v>
      </c>
      <c r="M289" s="13"/>
      <c r="N289" s="31">
        <f>Tancagem[[#This Row],[Nominal]]*1000</f>
        <v>-200000</v>
      </c>
    </row>
    <row r="290" spans="1:14" hidden="1" x14ac:dyDescent="0.35">
      <c r="A290" s="9" t="s">
        <v>143</v>
      </c>
      <c r="B290" s="10" t="s">
        <v>141</v>
      </c>
      <c r="C290" s="10" t="s">
        <v>647</v>
      </c>
      <c r="D290" s="10" t="s">
        <v>141</v>
      </c>
      <c r="E290" s="11" t="s">
        <v>623</v>
      </c>
      <c r="F290" s="11">
        <v>24123801</v>
      </c>
      <c r="G290" s="10" t="s">
        <v>579</v>
      </c>
      <c r="H290" s="27">
        <v>-200</v>
      </c>
      <c r="I290" s="12">
        <v>-200</v>
      </c>
      <c r="J290" s="12">
        <v>-200</v>
      </c>
      <c r="K290" s="12">
        <v>0</v>
      </c>
      <c r="L290" s="12">
        <v>0</v>
      </c>
      <c r="M290" s="13"/>
      <c r="N290" s="31">
        <f>Tancagem[[#This Row],[Nominal]]*1000</f>
        <v>-200000</v>
      </c>
    </row>
    <row r="291" spans="1:14" hidden="1" x14ac:dyDescent="0.35">
      <c r="A291" s="9" t="s">
        <v>143</v>
      </c>
      <c r="B291" s="10" t="s">
        <v>141</v>
      </c>
      <c r="C291" s="10" t="s">
        <v>647</v>
      </c>
      <c r="D291" s="10" t="s">
        <v>141</v>
      </c>
      <c r="E291" s="11" t="s">
        <v>626</v>
      </c>
      <c r="F291" s="11">
        <v>27122801</v>
      </c>
      <c r="G291" s="10" t="s">
        <v>579</v>
      </c>
      <c r="H291" s="27">
        <v>-100</v>
      </c>
      <c r="I291" s="12">
        <v>-100</v>
      </c>
      <c r="J291" s="12">
        <v>-100</v>
      </c>
      <c r="K291" s="12">
        <v>0</v>
      </c>
      <c r="L291" s="12">
        <v>0</v>
      </c>
      <c r="M291" s="13"/>
      <c r="N291" s="31">
        <f>Tancagem[[#This Row],[Nominal]]*1000</f>
        <v>-100000</v>
      </c>
    </row>
    <row r="292" spans="1:14" hidden="1" x14ac:dyDescent="0.35">
      <c r="A292" s="9" t="s">
        <v>143</v>
      </c>
      <c r="B292" s="10" t="s">
        <v>141</v>
      </c>
      <c r="C292" s="10" t="s">
        <v>647</v>
      </c>
      <c r="D292" s="10" t="s">
        <v>141</v>
      </c>
      <c r="E292" s="11" t="s">
        <v>621</v>
      </c>
      <c r="F292" s="11">
        <v>27270801</v>
      </c>
      <c r="G292" s="10" t="s">
        <v>579</v>
      </c>
      <c r="H292" s="27">
        <v>-100</v>
      </c>
      <c r="I292" s="12">
        <v>-100</v>
      </c>
      <c r="J292" s="12">
        <v>-100</v>
      </c>
      <c r="K292" s="12">
        <v>0</v>
      </c>
      <c r="L292" s="12">
        <v>0</v>
      </c>
      <c r="M292" s="13"/>
      <c r="N292" s="31">
        <f>Tancagem[[#This Row],[Nominal]]*1000</f>
        <v>-100000</v>
      </c>
    </row>
    <row r="293" spans="1:14" hidden="1" x14ac:dyDescent="0.35">
      <c r="A293" s="9" t="s">
        <v>143</v>
      </c>
      <c r="B293" s="10" t="s">
        <v>141</v>
      </c>
      <c r="C293" s="10" t="s">
        <v>647</v>
      </c>
      <c r="D293" s="10" t="s">
        <v>141</v>
      </c>
      <c r="E293" s="11" t="s">
        <v>624</v>
      </c>
      <c r="F293" s="11">
        <v>24300801</v>
      </c>
      <c r="G293" s="10" t="s">
        <v>579</v>
      </c>
      <c r="H293" s="27">
        <v>-500</v>
      </c>
      <c r="I293" s="12">
        <v>-500</v>
      </c>
      <c r="J293" s="12">
        <v>-500</v>
      </c>
      <c r="K293" s="12">
        <v>0</v>
      </c>
      <c r="L293" s="12">
        <v>0</v>
      </c>
      <c r="M293" s="13"/>
      <c r="N293" s="31">
        <f>Tancagem[[#This Row],[Nominal]]*1000</f>
        <v>-500000</v>
      </c>
    </row>
    <row r="294" spans="1:14" hidden="1" x14ac:dyDescent="0.35">
      <c r="A294" s="9" t="s">
        <v>143</v>
      </c>
      <c r="B294" s="10" t="s">
        <v>141</v>
      </c>
      <c r="C294" s="10" t="s">
        <v>647</v>
      </c>
      <c r="D294" s="10" t="s">
        <v>141</v>
      </c>
      <c r="E294" s="11" t="s">
        <v>622</v>
      </c>
      <c r="F294" s="11">
        <v>24264801</v>
      </c>
      <c r="G294" s="10" t="s">
        <v>579</v>
      </c>
      <c r="H294" s="27">
        <v>-100</v>
      </c>
      <c r="I294" s="12">
        <v>-100</v>
      </c>
      <c r="J294" s="12">
        <v>-100</v>
      </c>
      <c r="K294" s="12">
        <v>0</v>
      </c>
      <c r="L294" s="12">
        <v>0</v>
      </c>
      <c r="M294" s="13"/>
      <c r="N294" s="31">
        <f>Tancagem[[#This Row],[Nominal]]*1000</f>
        <v>-100000</v>
      </c>
    </row>
    <row r="295" spans="1:14" hidden="1" x14ac:dyDescent="0.35">
      <c r="A295" s="9" t="s">
        <v>105</v>
      </c>
      <c r="B295" s="10" t="s">
        <v>648</v>
      </c>
      <c r="C295" s="10">
        <v>1</v>
      </c>
      <c r="D295" s="10" t="s">
        <v>102</v>
      </c>
      <c r="E295" s="11" t="s">
        <v>621</v>
      </c>
      <c r="F295" s="11">
        <v>27270801</v>
      </c>
      <c r="G295" s="10" t="s">
        <v>569</v>
      </c>
      <c r="H295" s="27">
        <v>521.55799999999999</v>
      </c>
      <c r="I295" s="12">
        <v>475.12</v>
      </c>
      <c r="J295" s="12">
        <v>271.05599999999998</v>
      </c>
      <c r="K295" s="12">
        <v>46.438000000000002</v>
      </c>
      <c r="L295" s="12">
        <v>26.492999999999999</v>
      </c>
      <c r="M295" s="13"/>
      <c r="N295" s="31">
        <f>Tancagem[[#This Row],[Nominal]]*1000</f>
        <v>521558</v>
      </c>
    </row>
    <row r="296" spans="1:14" hidden="1" x14ac:dyDescent="0.35">
      <c r="A296" s="9" t="s">
        <v>105</v>
      </c>
      <c r="B296" s="10" t="s">
        <v>648</v>
      </c>
      <c r="C296" s="10">
        <v>2</v>
      </c>
      <c r="D296" s="10" t="s">
        <v>102</v>
      </c>
      <c r="E296" s="11" t="s">
        <v>622</v>
      </c>
      <c r="F296" s="11">
        <v>24264801</v>
      </c>
      <c r="G296" s="10" t="s">
        <v>569</v>
      </c>
      <c r="H296" s="27">
        <v>701.48699999999997</v>
      </c>
      <c r="I296" s="12">
        <v>647.18700000000001</v>
      </c>
      <c r="J296" s="12">
        <v>369.22</v>
      </c>
      <c r="K296" s="12">
        <v>54.3</v>
      </c>
      <c r="L296" s="12">
        <v>30.978000000000002</v>
      </c>
      <c r="M296" s="13"/>
      <c r="N296" s="31">
        <f>Tancagem[[#This Row],[Nominal]]*1000</f>
        <v>701487</v>
      </c>
    </row>
    <row r="297" spans="1:14" hidden="1" x14ac:dyDescent="0.35">
      <c r="A297" s="9" t="s">
        <v>105</v>
      </c>
      <c r="B297" s="10" t="s">
        <v>648</v>
      </c>
      <c r="C297" s="10">
        <v>3</v>
      </c>
      <c r="D297" s="10" t="s">
        <v>102</v>
      </c>
      <c r="E297" s="11" t="s">
        <v>625</v>
      </c>
      <c r="F297" s="11">
        <v>22138801</v>
      </c>
      <c r="G297" s="10" t="s">
        <v>569</v>
      </c>
      <c r="H297" s="27">
        <v>1414.787</v>
      </c>
      <c r="I297" s="12">
        <v>1352.4390000000001</v>
      </c>
      <c r="J297" s="12">
        <v>771.56600000000003</v>
      </c>
      <c r="K297" s="12">
        <v>62.347999999999999</v>
      </c>
      <c r="L297" s="12">
        <v>35.57</v>
      </c>
      <c r="M297" s="13"/>
      <c r="N297" s="31">
        <f>Tancagem[[#This Row],[Nominal]]*1000</f>
        <v>1414787</v>
      </c>
    </row>
    <row r="298" spans="1:14" hidden="1" x14ac:dyDescent="0.35">
      <c r="A298" s="9" t="s">
        <v>105</v>
      </c>
      <c r="B298" s="10" t="s">
        <v>648</v>
      </c>
      <c r="C298" s="10">
        <v>4</v>
      </c>
      <c r="D298" s="10" t="s">
        <v>102</v>
      </c>
      <c r="E298" s="11" t="s">
        <v>625</v>
      </c>
      <c r="F298" s="11">
        <v>22138801</v>
      </c>
      <c r="G298" s="10" t="s">
        <v>569</v>
      </c>
      <c r="H298" s="27">
        <v>1414.412</v>
      </c>
      <c r="I298" s="12">
        <v>1351.672</v>
      </c>
      <c r="J298" s="12">
        <v>771.12900000000002</v>
      </c>
      <c r="K298" s="12">
        <v>62.74</v>
      </c>
      <c r="L298" s="12">
        <v>35.792999999999999</v>
      </c>
      <c r="M298" s="13"/>
      <c r="N298" s="31">
        <f>Tancagem[[#This Row],[Nominal]]*1000</f>
        <v>1414412</v>
      </c>
    </row>
    <row r="299" spans="1:14" hidden="1" x14ac:dyDescent="0.35">
      <c r="A299" s="9" t="s">
        <v>105</v>
      </c>
      <c r="B299" s="10" t="s">
        <v>648</v>
      </c>
      <c r="C299" s="10">
        <v>7</v>
      </c>
      <c r="D299" s="10" t="s">
        <v>102</v>
      </c>
      <c r="E299" s="11" t="s">
        <v>622</v>
      </c>
      <c r="F299" s="11">
        <v>24264801</v>
      </c>
      <c r="G299" s="10" t="s">
        <v>569</v>
      </c>
      <c r="H299" s="27">
        <v>2209.1109999999999</v>
      </c>
      <c r="I299" s="12">
        <v>2037.9169999999999</v>
      </c>
      <c r="J299" s="12">
        <v>1162.6310000000001</v>
      </c>
      <c r="K299" s="12">
        <v>171.19399999999999</v>
      </c>
      <c r="L299" s="12">
        <v>97.665999999999997</v>
      </c>
      <c r="M299" s="13"/>
      <c r="N299" s="31">
        <f>Tancagem[[#This Row],[Nominal]]*1000</f>
        <v>2209111</v>
      </c>
    </row>
    <row r="300" spans="1:14" hidden="1" x14ac:dyDescent="0.35">
      <c r="A300" s="9" t="s">
        <v>105</v>
      </c>
      <c r="B300" s="10" t="s">
        <v>648</v>
      </c>
      <c r="C300" s="10">
        <v>8</v>
      </c>
      <c r="D300" s="10" t="s">
        <v>102</v>
      </c>
      <c r="E300" s="11" t="s">
        <v>626</v>
      </c>
      <c r="F300" s="11">
        <v>27122801</v>
      </c>
      <c r="G300" s="10" t="s">
        <v>569</v>
      </c>
      <c r="H300" s="27">
        <v>3144.4479999999999</v>
      </c>
      <c r="I300" s="12">
        <v>2979.538</v>
      </c>
      <c r="J300" s="12">
        <v>1699.826</v>
      </c>
      <c r="K300" s="12">
        <v>164.91</v>
      </c>
      <c r="L300" s="12">
        <v>94.081000000000003</v>
      </c>
      <c r="M300" s="13"/>
      <c r="N300" s="31">
        <f>Tancagem[[#This Row],[Nominal]]*1000</f>
        <v>3144448</v>
      </c>
    </row>
    <row r="301" spans="1:14" hidden="1" x14ac:dyDescent="0.35">
      <c r="A301" s="9" t="s">
        <v>105</v>
      </c>
      <c r="B301" s="10" t="s">
        <v>648</v>
      </c>
      <c r="C301" s="10">
        <v>12</v>
      </c>
      <c r="D301" s="10" t="s">
        <v>102</v>
      </c>
      <c r="E301" s="11" t="s">
        <v>623</v>
      </c>
      <c r="F301" s="11">
        <v>24123801</v>
      </c>
      <c r="G301" s="10" t="s">
        <v>569</v>
      </c>
      <c r="H301" s="27">
        <v>1344.578</v>
      </c>
      <c r="I301" s="12">
        <v>1266.1369999999999</v>
      </c>
      <c r="J301" s="12">
        <v>722.33100000000002</v>
      </c>
      <c r="K301" s="12">
        <v>78.441000000000003</v>
      </c>
      <c r="L301" s="12">
        <v>44.750999999999998</v>
      </c>
      <c r="M301" s="13"/>
      <c r="N301" s="31">
        <f>Tancagem[[#This Row],[Nominal]]*1000</f>
        <v>1344578</v>
      </c>
    </row>
    <row r="302" spans="1:14" hidden="1" x14ac:dyDescent="0.35">
      <c r="A302" s="9" t="s">
        <v>105</v>
      </c>
      <c r="B302" s="10" t="s">
        <v>648</v>
      </c>
      <c r="C302" s="10">
        <v>13</v>
      </c>
      <c r="D302" s="10" t="s">
        <v>102</v>
      </c>
      <c r="E302" s="11" t="s">
        <v>623</v>
      </c>
      <c r="F302" s="11">
        <v>24123801</v>
      </c>
      <c r="G302" s="10" t="s">
        <v>569</v>
      </c>
      <c r="H302" s="27">
        <v>5851.9440000000004</v>
      </c>
      <c r="I302" s="12">
        <v>5477.4530000000004</v>
      </c>
      <c r="J302" s="12">
        <v>3124.8870000000002</v>
      </c>
      <c r="K302" s="12">
        <v>374.49099999999999</v>
      </c>
      <c r="L302" s="12">
        <v>213.64699999999999</v>
      </c>
      <c r="M302" s="13"/>
      <c r="N302" s="31">
        <f>Tancagem[[#This Row],[Nominal]]*1000</f>
        <v>5851944</v>
      </c>
    </row>
    <row r="303" spans="1:14" hidden="1" x14ac:dyDescent="0.35">
      <c r="A303" s="9" t="s">
        <v>105</v>
      </c>
      <c r="B303" s="10" t="s">
        <v>648</v>
      </c>
      <c r="C303" s="10">
        <v>15</v>
      </c>
      <c r="D303" s="10" t="s">
        <v>102</v>
      </c>
      <c r="E303" s="11" t="s">
        <v>621</v>
      </c>
      <c r="F303" s="11">
        <v>27270801</v>
      </c>
      <c r="G303" s="10" t="s">
        <v>569</v>
      </c>
      <c r="H303" s="27">
        <v>1988.7349999999999</v>
      </c>
      <c r="I303" s="12">
        <v>1909.453</v>
      </c>
      <c r="J303" s="12">
        <v>1089.3430000000001</v>
      </c>
      <c r="K303" s="12">
        <v>79.281999999999996</v>
      </c>
      <c r="L303" s="12">
        <v>45.231000000000002</v>
      </c>
      <c r="M303" s="13"/>
      <c r="N303" s="31">
        <f>Tancagem[[#This Row],[Nominal]]*1000</f>
        <v>1988735</v>
      </c>
    </row>
    <row r="304" spans="1:14" hidden="1" x14ac:dyDescent="0.35">
      <c r="A304" s="9" t="s">
        <v>105</v>
      </c>
      <c r="B304" s="10" t="s">
        <v>648</v>
      </c>
      <c r="C304" s="10">
        <v>25</v>
      </c>
      <c r="D304" s="10" t="s">
        <v>102</v>
      </c>
      <c r="E304" s="11" t="s">
        <v>624</v>
      </c>
      <c r="F304" s="11">
        <v>24300801</v>
      </c>
      <c r="G304" s="10" t="s">
        <v>569</v>
      </c>
      <c r="H304" s="27">
        <v>796.274</v>
      </c>
      <c r="I304" s="12">
        <v>764.15599999999995</v>
      </c>
      <c r="J304" s="12">
        <v>435.95100000000002</v>
      </c>
      <c r="K304" s="12">
        <v>32.118000000000002</v>
      </c>
      <c r="L304" s="12">
        <v>18.323</v>
      </c>
      <c r="M304" s="13"/>
      <c r="N304" s="31">
        <f>Tancagem[[#This Row],[Nominal]]*1000</f>
        <v>796274</v>
      </c>
    </row>
    <row r="305" spans="1:14" ht="29" hidden="1" x14ac:dyDescent="0.35">
      <c r="A305" s="9" t="s">
        <v>111</v>
      </c>
      <c r="B305" s="10" t="s">
        <v>144</v>
      </c>
      <c r="C305" s="10">
        <v>201</v>
      </c>
      <c r="D305" s="10" t="s">
        <v>144</v>
      </c>
      <c r="E305" s="11" t="s">
        <v>622</v>
      </c>
      <c r="F305" s="11">
        <v>24264801</v>
      </c>
      <c r="G305" s="10" t="s">
        <v>569</v>
      </c>
      <c r="H305" s="27">
        <v>3446</v>
      </c>
      <c r="I305" s="12">
        <v>3137</v>
      </c>
      <c r="J305" s="12">
        <v>3137</v>
      </c>
      <c r="K305" s="12">
        <v>242</v>
      </c>
      <c r="L305" s="12">
        <v>242</v>
      </c>
      <c r="M305" s="13"/>
      <c r="N305" s="31">
        <f>Tancagem[[#This Row],[Nominal]]*1000</f>
        <v>3446000</v>
      </c>
    </row>
    <row r="306" spans="1:14" ht="29" hidden="1" x14ac:dyDescent="0.35">
      <c r="A306" s="9" t="s">
        <v>111</v>
      </c>
      <c r="B306" s="10" t="s">
        <v>144</v>
      </c>
      <c r="C306" s="10">
        <v>206</v>
      </c>
      <c r="D306" s="10" t="s">
        <v>144</v>
      </c>
      <c r="E306" s="11" t="s">
        <v>570</v>
      </c>
      <c r="F306" s="11">
        <v>15521801</v>
      </c>
      <c r="G306" s="10" t="s">
        <v>569</v>
      </c>
      <c r="H306" s="27">
        <v>1395</v>
      </c>
      <c r="I306" s="12">
        <v>1193</v>
      </c>
      <c r="J306" s="12">
        <v>1193</v>
      </c>
      <c r="K306" s="12">
        <v>86</v>
      </c>
      <c r="L306" s="12">
        <v>86</v>
      </c>
      <c r="M306" s="13"/>
      <c r="N306" s="31">
        <f>Tancagem[[#This Row],[Nominal]]*1000</f>
        <v>1395000</v>
      </c>
    </row>
    <row r="307" spans="1:14" ht="29" hidden="1" x14ac:dyDescent="0.35">
      <c r="A307" s="9" t="s">
        <v>111</v>
      </c>
      <c r="B307" s="10" t="s">
        <v>144</v>
      </c>
      <c r="C307" s="10">
        <v>111</v>
      </c>
      <c r="D307" s="10" t="s">
        <v>144</v>
      </c>
      <c r="E307" s="11" t="s">
        <v>622</v>
      </c>
      <c r="F307" s="11">
        <v>24264801</v>
      </c>
      <c r="G307" s="10" t="s">
        <v>569</v>
      </c>
      <c r="H307" s="27">
        <v>2424</v>
      </c>
      <c r="I307" s="12">
        <v>2170</v>
      </c>
      <c r="J307" s="12">
        <v>2170</v>
      </c>
      <c r="K307" s="12">
        <v>97</v>
      </c>
      <c r="L307" s="12">
        <v>97</v>
      </c>
      <c r="M307" s="13"/>
      <c r="N307" s="31">
        <f>Tancagem[[#This Row],[Nominal]]*1000</f>
        <v>2424000</v>
      </c>
    </row>
    <row r="308" spans="1:14" ht="29" hidden="1" x14ac:dyDescent="0.35">
      <c r="A308" s="9" t="s">
        <v>111</v>
      </c>
      <c r="B308" s="10" t="s">
        <v>144</v>
      </c>
      <c r="C308" s="10">
        <v>112</v>
      </c>
      <c r="D308" s="10" t="s">
        <v>144</v>
      </c>
      <c r="E308" s="11" t="s">
        <v>622</v>
      </c>
      <c r="F308" s="11">
        <v>24264801</v>
      </c>
      <c r="G308" s="10" t="s">
        <v>569</v>
      </c>
      <c r="H308" s="27">
        <v>1615</v>
      </c>
      <c r="I308" s="12">
        <v>1397</v>
      </c>
      <c r="J308" s="12">
        <v>1397</v>
      </c>
      <c r="K308" s="12">
        <v>67</v>
      </c>
      <c r="L308" s="12">
        <v>67</v>
      </c>
      <c r="M308" s="13"/>
      <c r="N308" s="31">
        <f>Tancagem[[#This Row],[Nominal]]*1000</f>
        <v>1615000</v>
      </c>
    </row>
    <row r="309" spans="1:14" ht="29" hidden="1" x14ac:dyDescent="0.35">
      <c r="A309" s="9" t="s">
        <v>111</v>
      </c>
      <c r="B309" s="10" t="s">
        <v>144</v>
      </c>
      <c r="C309" s="10">
        <v>113</v>
      </c>
      <c r="D309" s="10" t="s">
        <v>144</v>
      </c>
      <c r="E309" s="11" t="s">
        <v>626</v>
      </c>
      <c r="F309" s="11">
        <v>27122801</v>
      </c>
      <c r="G309" s="10" t="s">
        <v>569</v>
      </c>
      <c r="H309" s="27">
        <v>6451</v>
      </c>
      <c r="I309" s="12">
        <v>6110</v>
      </c>
      <c r="J309" s="12">
        <v>6023</v>
      </c>
      <c r="K309" s="12">
        <v>308</v>
      </c>
      <c r="L309" s="12">
        <v>308</v>
      </c>
      <c r="M309" s="13"/>
      <c r="N309" s="31">
        <f>Tancagem[[#This Row],[Nominal]]*1000</f>
        <v>6451000</v>
      </c>
    </row>
    <row r="310" spans="1:14" ht="29" hidden="1" x14ac:dyDescent="0.35">
      <c r="A310" s="9" t="s">
        <v>111</v>
      </c>
      <c r="B310" s="10" t="s">
        <v>144</v>
      </c>
      <c r="C310" s="10">
        <v>214</v>
      </c>
      <c r="D310" s="10" t="s">
        <v>144</v>
      </c>
      <c r="E310" s="11" t="s">
        <v>570</v>
      </c>
      <c r="F310" s="11">
        <v>15521801</v>
      </c>
      <c r="G310" s="10" t="s">
        <v>569</v>
      </c>
      <c r="H310" s="27">
        <v>2802</v>
      </c>
      <c r="I310" s="12">
        <v>2562</v>
      </c>
      <c r="J310" s="12">
        <v>2562</v>
      </c>
      <c r="K310" s="12">
        <v>195</v>
      </c>
      <c r="L310" s="12">
        <v>195</v>
      </c>
      <c r="M310" s="13"/>
      <c r="N310" s="31">
        <f>Tancagem[[#This Row],[Nominal]]*1000</f>
        <v>2802000</v>
      </c>
    </row>
    <row r="311" spans="1:14" ht="29" hidden="1" x14ac:dyDescent="0.35">
      <c r="A311" s="9" t="s">
        <v>111</v>
      </c>
      <c r="B311" s="10" t="s">
        <v>144</v>
      </c>
      <c r="C311" s="10">
        <v>215</v>
      </c>
      <c r="D311" s="10" t="s">
        <v>144</v>
      </c>
      <c r="E311" s="11" t="s">
        <v>624</v>
      </c>
      <c r="F311" s="11">
        <v>24300801</v>
      </c>
      <c r="G311" s="10" t="s">
        <v>569</v>
      </c>
      <c r="H311" s="27">
        <v>310</v>
      </c>
      <c r="I311" s="12">
        <v>284</v>
      </c>
      <c r="J311" s="12">
        <v>284</v>
      </c>
      <c r="K311" s="12">
        <v>12</v>
      </c>
      <c r="L311" s="12">
        <v>12</v>
      </c>
      <c r="M311" s="13"/>
      <c r="N311" s="31">
        <f>Tancagem[[#This Row],[Nominal]]*1000</f>
        <v>310000</v>
      </c>
    </row>
    <row r="312" spans="1:14" ht="29" hidden="1" x14ac:dyDescent="0.35">
      <c r="A312" s="9" t="s">
        <v>111</v>
      </c>
      <c r="B312" s="10" t="s">
        <v>144</v>
      </c>
      <c r="C312" s="10">
        <v>116</v>
      </c>
      <c r="D312" s="10" t="s">
        <v>144</v>
      </c>
      <c r="E312" s="11" t="s">
        <v>622</v>
      </c>
      <c r="F312" s="11">
        <v>24264801</v>
      </c>
      <c r="G312" s="10" t="s">
        <v>569</v>
      </c>
      <c r="H312" s="27">
        <v>1615</v>
      </c>
      <c r="I312" s="12">
        <v>1399</v>
      </c>
      <c r="J312" s="12">
        <v>1379</v>
      </c>
      <c r="K312" s="12">
        <v>67</v>
      </c>
      <c r="L312" s="12">
        <v>67</v>
      </c>
      <c r="M312" s="13"/>
      <c r="N312" s="31">
        <f>Tancagem[[#This Row],[Nominal]]*1000</f>
        <v>1615000</v>
      </c>
    </row>
    <row r="313" spans="1:14" ht="29" hidden="1" x14ac:dyDescent="0.35">
      <c r="A313" s="9" t="s">
        <v>111</v>
      </c>
      <c r="B313" s="10" t="s">
        <v>144</v>
      </c>
      <c r="C313" s="10">
        <v>216</v>
      </c>
      <c r="D313" s="10" t="s">
        <v>144</v>
      </c>
      <c r="E313" s="11" t="s">
        <v>622</v>
      </c>
      <c r="F313" s="11">
        <v>24264801</v>
      </c>
      <c r="G313" s="10" t="s">
        <v>569</v>
      </c>
      <c r="H313" s="27">
        <v>645</v>
      </c>
      <c r="I313" s="12">
        <v>469</v>
      </c>
      <c r="J313" s="12">
        <v>600</v>
      </c>
      <c r="K313" s="12">
        <v>50</v>
      </c>
      <c r="L313" s="12">
        <v>50</v>
      </c>
      <c r="M313" s="13"/>
      <c r="N313" s="31">
        <f>Tancagem[[#This Row],[Nominal]]*1000</f>
        <v>645000</v>
      </c>
    </row>
    <row r="314" spans="1:14" ht="29" hidden="1" x14ac:dyDescent="0.35">
      <c r="A314" s="9" t="s">
        <v>111</v>
      </c>
      <c r="B314" s="10" t="s">
        <v>144</v>
      </c>
      <c r="C314" s="10">
        <v>117</v>
      </c>
      <c r="D314" s="10" t="s">
        <v>144</v>
      </c>
      <c r="E314" s="11" t="s">
        <v>622</v>
      </c>
      <c r="F314" s="11">
        <v>24264801</v>
      </c>
      <c r="G314" s="10" t="s">
        <v>569</v>
      </c>
      <c r="H314" s="27">
        <v>798</v>
      </c>
      <c r="I314" s="12">
        <v>602</v>
      </c>
      <c r="J314" s="12">
        <v>582</v>
      </c>
      <c r="K314" s="12">
        <v>42</v>
      </c>
      <c r="L314" s="12">
        <v>42</v>
      </c>
      <c r="M314" s="13"/>
      <c r="N314" s="31">
        <f>Tancagem[[#This Row],[Nominal]]*1000</f>
        <v>798000</v>
      </c>
    </row>
    <row r="315" spans="1:14" ht="29" hidden="1" x14ac:dyDescent="0.35">
      <c r="A315" s="9" t="s">
        <v>111</v>
      </c>
      <c r="B315" s="10" t="s">
        <v>144</v>
      </c>
      <c r="C315" s="10">
        <v>217</v>
      </c>
      <c r="D315" s="10" t="s">
        <v>144</v>
      </c>
      <c r="E315" s="11" t="s">
        <v>625</v>
      </c>
      <c r="F315" s="11">
        <v>22138801</v>
      </c>
      <c r="G315" s="10" t="s">
        <v>569</v>
      </c>
      <c r="H315" s="27">
        <v>2233</v>
      </c>
      <c r="I315" s="12">
        <v>2036</v>
      </c>
      <c r="J315" s="12">
        <v>2036</v>
      </c>
      <c r="K315" s="12">
        <v>259</v>
      </c>
      <c r="L315" s="12">
        <v>259</v>
      </c>
      <c r="M315" s="13"/>
      <c r="N315" s="31">
        <f>Tancagem[[#This Row],[Nominal]]*1000</f>
        <v>2233000</v>
      </c>
    </row>
    <row r="316" spans="1:14" ht="29" hidden="1" x14ac:dyDescent="0.35">
      <c r="A316" s="9" t="s">
        <v>111</v>
      </c>
      <c r="B316" s="10" t="s">
        <v>144</v>
      </c>
      <c r="C316" s="10">
        <v>118</v>
      </c>
      <c r="D316" s="10" t="s">
        <v>144</v>
      </c>
      <c r="E316" s="11" t="s">
        <v>622</v>
      </c>
      <c r="F316" s="11">
        <v>24264801</v>
      </c>
      <c r="G316" s="10" t="s">
        <v>569</v>
      </c>
      <c r="H316" s="27">
        <v>791</v>
      </c>
      <c r="I316" s="12"/>
      <c r="J316" s="12"/>
      <c r="K316" s="12"/>
      <c r="L316" s="12"/>
      <c r="M316" s="13"/>
      <c r="N316" s="31">
        <f>Tancagem[[#This Row],[Nominal]]*1000</f>
        <v>791000</v>
      </c>
    </row>
    <row r="317" spans="1:14" ht="29" hidden="1" x14ac:dyDescent="0.35">
      <c r="A317" s="9" t="s">
        <v>111</v>
      </c>
      <c r="B317" s="10" t="s">
        <v>144</v>
      </c>
      <c r="C317" s="10">
        <v>218</v>
      </c>
      <c r="D317" s="10" t="s">
        <v>144</v>
      </c>
      <c r="E317" s="11" t="s">
        <v>625</v>
      </c>
      <c r="F317" s="11">
        <v>22138801</v>
      </c>
      <c r="G317" s="10" t="s">
        <v>569</v>
      </c>
      <c r="H317" s="27">
        <v>1663</v>
      </c>
      <c r="I317" s="12">
        <v>1491</v>
      </c>
      <c r="J317" s="12">
        <v>1491</v>
      </c>
      <c r="K317" s="12">
        <v>196</v>
      </c>
      <c r="L317" s="12">
        <v>196</v>
      </c>
      <c r="M317" s="13"/>
      <c r="N317" s="31">
        <f>Tancagem[[#This Row],[Nominal]]*1000</f>
        <v>1663000</v>
      </c>
    </row>
    <row r="318" spans="1:14" ht="29" hidden="1" x14ac:dyDescent="0.35">
      <c r="A318" s="9" t="s">
        <v>111</v>
      </c>
      <c r="B318" s="10" t="s">
        <v>144</v>
      </c>
      <c r="C318" s="10">
        <v>219</v>
      </c>
      <c r="D318" s="10" t="s">
        <v>144</v>
      </c>
      <c r="E318" s="11" t="s">
        <v>625</v>
      </c>
      <c r="F318" s="11">
        <v>22138801</v>
      </c>
      <c r="G318" s="10" t="s">
        <v>569</v>
      </c>
      <c r="H318" s="27">
        <v>1688</v>
      </c>
      <c r="I318" s="12">
        <v>1445</v>
      </c>
      <c r="J318" s="12">
        <v>1445</v>
      </c>
      <c r="K318" s="12">
        <v>193</v>
      </c>
      <c r="L318" s="12">
        <v>193</v>
      </c>
      <c r="M318" s="13"/>
      <c r="N318" s="31">
        <f>Tancagem[[#This Row],[Nominal]]*1000</f>
        <v>1688000</v>
      </c>
    </row>
    <row r="319" spans="1:14" ht="29" hidden="1" x14ac:dyDescent="0.35">
      <c r="A319" s="9" t="s">
        <v>111</v>
      </c>
      <c r="B319" s="10" t="s">
        <v>144</v>
      </c>
      <c r="C319" s="10">
        <v>220</v>
      </c>
      <c r="D319" s="10" t="s">
        <v>144</v>
      </c>
      <c r="E319" s="11" t="s">
        <v>622</v>
      </c>
      <c r="F319" s="11">
        <v>24264801</v>
      </c>
      <c r="G319" s="10" t="s">
        <v>569</v>
      </c>
      <c r="H319" s="27">
        <v>4184</v>
      </c>
      <c r="I319" s="12">
        <v>3865</v>
      </c>
      <c r="J319" s="12">
        <v>3865</v>
      </c>
      <c r="K319" s="12">
        <v>164</v>
      </c>
      <c r="L319" s="12">
        <v>164</v>
      </c>
      <c r="M319" s="13"/>
      <c r="N319" s="31">
        <f>Tancagem[[#This Row],[Nominal]]*1000</f>
        <v>4184000</v>
      </c>
    </row>
    <row r="320" spans="1:14" ht="29" hidden="1" x14ac:dyDescent="0.35">
      <c r="A320" s="9" t="s">
        <v>111</v>
      </c>
      <c r="B320" s="10" t="s">
        <v>144</v>
      </c>
      <c r="C320" s="10">
        <v>120</v>
      </c>
      <c r="D320" s="10" t="s">
        <v>144</v>
      </c>
      <c r="E320" s="11" t="s">
        <v>625</v>
      </c>
      <c r="F320" s="11">
        <v>22138801</v>
      </c>
      <c r="G320" s="10" t="s">
        <v>569</v>
      </c>
      <c r="H320" s="27">
        <v>1607</v>
      </c>
      <c r="I320" s="12">
        <v>1341</v>
      </c>
      <c r="J320" s="12">
        <v>1303</v>
      </c>
      <c r="K320" s="12">
        <v>183</v>
      </c>
      <c r="L320" s="12">
        <v>183</v>
      </c>
      <c r="M320" s="13"/>
      <c r="N320" s="31">
        <f>Tancagem[[#This Row],[Nominal]]*1000</f>
        <v>1607000</v>
      </c>
    </row>
    <row r="321" spans="1:14" ht="29" hidden="1" x14ac:dyDescent="0.35">
      <c r="A321" s="9" t="s">
        <v>111</v>
      </c>
      <c r="B321" s="10" t="s">
        <v>144</v>
      </c>
      <c r="C321" s="10">
        <v>121</v>
      </c>
      <c r="D321" s="10" t="s">
        <v>144</v>
      </c>
      <c r="E321" s="11" t="s">
        <v>625</v>
      </c>
      <c r="F321" s="11">
        <v>22138801</v>
      </c>
      <c r="G321" s="10" t="s">
        <v>569</v>
      </c>
      <c r="H321" s="27">
        <v>4726</v>
      </c>
      <c r="I321" s="12">
        <v>4314</v>
      </c>
      <c r="J321" s="12">
        <v>4349</v>
      </c>
      <c r="K321" s="12">
        <v>575</v>
      </c>
      <c r="L321" s="12">
        <v>575</v>
      </c>
      <c r="M321" s="13"/>
      <c r="N321" s="31">
        <f>Tancagem[[#This Row],[Nominal]]*1000</f>
        <v>4726000</v>
      </c>
    </row>
    <row r="322" spans="1:14" ht="29" hidden="1" x14ac:dyDescent="0.35">
      <c r="A322" s="9" t="s">
        <v>111</v>
      </c>
      <c r="B322" s="10" t="s">
        <v>144</v>
      </c>
      <c r="C322" s="10">
        <v>122</v>
      </c>
      <c r="D322" s="10" t="s">
        <v>144</v>
      </c>
      <c r="E322" s="11" t="s">
        <v>621</v>
      </c>
      <c r="F322" s="11">
        <v>27270801</v>
      </c>
      <c r="G322" s="10" t="s">
        <v>569</v>
      </c>
      <c r="H322" s="27">
        <v>1584</v>
      </c>
      <c r="I322" s="12">
        <v>1501</v>
      </c>
      <c r="J322" s="12">
        <v>1488</v>
      </c>
      <c r="K322" s="12">
        <v>67</v>
      </c>
      <c r="L322" s="12">
        <v>67</v>
      </c>
      <c r="M322" s="13"/>
      <c r="N322" s="31">
        <f>Tancagem[[#This Row],[Nominal]]*1000</f>
        <v>1584000</v>
      </c>
    </row>
    <row r="323" spans="1:14" ht="29" hidden="1" x14ac:dyDescent="0.35">
      <c r="A323" s="9" t="s">
        <v>111</v>
      </c>
      <c r="B323" s="10" t="s">
        <v>144</v>
      </c>
      <c r="C323" s="10">
        <v>123</v>
      </c>
      <c r="D323" s="10" t="s">
        <v>144</v>
      </c>
      <c r="E323" s="11" t="s">
        <v>622</v>
      </c>
      <c r="F323" s="11">
        <v>24264801</v>
      </c>
      <c r="G323" s="10" t="s">
        <v>569</v>
      </c>
      <c r="H323" s="27">
        <v>2376</v>
      </c>
      <c r="I323" s="12">
        <v>2120</v>
      </c>
      <c r="J323" s="12">
        <v>2112</v>
      </c>
      <c r="K323" s="12">
        <v>109</v>
      </c>
      <c r="L323" s="12">
        <v>109</v>
      </c>
      <c r="M323" s="13"/>
      <c r="N323" s="31">
        <f>Tancagem[[#This Row],[Nominal]]*1000</f>
        <v>2376000</v>
      </c>
    </row>
    <row r="324" spans="1:14" ht="29" hidden="1" x14ac:dyDescent="0.35">
      <c r="A324" s="9" t="s">
        <v>111</v>
      </c>
      <c r="B324" s="10" t="s">
        <v>144</v>
      </c>
      <c r="C324" s="10">
        <v>124</v>
      </c>
      <c r="D324" s="10" t="s">
        <v>144</v>
      </c>
      <c r="E324" s="11" t="s">
        <v>624</v>
      </c>
      <c r="F324" s="11">
        <v>24300801</v>
      </c>
      <c r="G324" s="10" t="s">
        <v>569</v>
      </c>
      <c r="H324" s="27">
        <v>499</v>
      </c>
      <c r="I324" s="12">
        <v>466</v>
      </c>
      <c r="J324" s="12">
        <v>466</v>
      </c>
      <c r="K324" s="12">
        <v>33</v>
      </c>
      <c r="L324" s="12">
        <v>33</v>
      </c>
      <c r="M324" s="13"/>
      <c r="N324" s="31">
        <f>Tancagem[[#This Row],[Nominal]]*1000</f>
        <v>499000</v>
      </c>
    </row>
    <row r="325" spans="1:14" ht="29" hidden="1" x14ac:dyDescent="0.35">
      <c r="A325" s="9" t="s">
        <v>111</v>
      </c>
      <c r="B325" s="10" t="s">
        <v>144</v>
      </c>
      <c r="C325" s="10">
        <v>125</v>
      </c>
      <c r="D325" s="10" t="s">
        <v>144</v>
      </c>
      <c r="E325" s="11" t="s">
        <v>625</v>
      </c>
      <c r="F325" s="11">
        <v>22138801</v>
      </c>
      <c r="G325" s="10" t="s">
        <v>569</v>
      </c>
      <c r="H325" s="27">
        <v>2547</v>
      </c>
      <c r="I325" s="12">
        <v>2280</v>
      </c>
      <c r="J325" s="12">
        <v>2314</v>
      </c>
      <c r="K325" s="12">
        <v>258</v>
      </c>
      <c r="L325" s="12">
        <v>258</v>
      </c>
      <c r="M325" s="13"/>
      <c r="N325" s="31">
        <f>Tancagem[[#This Row],[Nominal]]*1000</f>
        <v>2547000</v>
      </c>
    </row>
    <row r="326" spans="1:14" ht="29" hidden="1" x14ac:dyDescent="0.35">
      <c r="A326" s="9" t="s">
        <v>111</v>
      </c>
      <c r="B326" s="10" t="s">
        <v>144</v>
      </c>
      <c r="C326" s="10">
        <v>231</v>
      </c>
      <c r="D326" s="10" t="s">
        <v>144</v>
      </c>
      <c r="E326" s="11" t="s">
        <v>622</v>
      </c>
      <c r="F326" s="11">
        <v>24264801</v>
      </c>
      <c r="G326" s="10" t="s">
        <v>569</v>
      </c>
      <c r="H326" s="27">
        <v>1212</v>
      </c>
      <c r="I326" s="12"/>
      <c r="J326" s="12"/>
      <c r="K326" s="12"/>
      <c r="L326" s="12"/>
      <c r="M326" s="13"/>
      <c r="N326" s="31">
        <f>Tancagem[[#This Row],[Nominal]]*1000</f>
        <v>1212000</v>
      </c>
    </row>
    <row r="327" spans="1:14" ht="29" hidden="1" x14ac:dyDescent="0.35">
      <c r="A327" s="9" t="s">
        <v>111</v>
      </c>
      <c r="B327" s="10" t="s">
        <v>144</v>
      </c>
      <c r="C327" s="10">
        <v>2101</v>
      </c>
      <c r="D327" s="10" t="s">
        <v>144</v>
      </c>
      <c r="E327" s="11" t="s">
        <v>625</v>
      </c>
      <c r="F327" s="11">
        <v>22138801</v>
      </c>
      <c r="G327" s="10" t="s">
        <v>569</v>
      </c>
      <c r="H327" s="27">
        <v>3741</v>
      </c>
      <c r="I327" s="12">
        <v>3476</v>
      </c>
      <c r="J327" s="12">
        <v>3476</v>
      </c>
      <c r="K327" s="12">
        <v>337</v>
      </c>
      <c r="L327" s="12">
        <v>337</v>
      </c>
      <c r="M327" s="13"/>
      <c r="N327" s="31">
        <f>Tancagem[[#This Row],[Nominal]]*1000</f>
        <v>3741000</v>
      </c>
    </row>
    <row r="328" spans="1:14" ht="29" hidden="1" x14ac:dyDescent="0.35">
      <c r="A328" s="9" t="s">
        <v>111</v>
      </c>
      <c r="B328" s="10" t="s">
        <v>144</v>
      </c>
      <c r="C328" s="10">
        <v>2102</v>
      </c>
      <c r="D328" s="10" t="s">
        <v>144</v>
      </c>
      <c r="E328" s="11" t="s">
        <v>625</v>
      </c>
      <c r="F328" s="11">
        <v>22138801</v>
      </c>
      <c r="G328" s="10" t="s">
        <v>569</v>
      </c>
      <c r="H328" s="27">
        <v>1660</v>
      </c>
      <c r="I328" s="12">
        <v>1458</v>
      </c>
      <c r="J328" s="12">
        <v>1451</v>
      </c>
      <c r="K328" s="12">
        <v>152</v>
      </c>
      <c r="L328" s="12">
        <v>152</v>
      </c>
      <c r="M328" s="13"/>
      <c r="N328" s="31">
        <f>Tancagem[[#This Row],[Nominal]]*1000</f>
        <v>1660000</v>
      </c>
    </row>
    <row r="329" spans="1:14" ht="29" hidden="1" x14ac:dyDescent="0.35">
      <c r="A329" s="9" t="s">
        <v>111</v>
      </c>
      <c r="B329" s="10" t="s">
        <v>144</v>
      </c>
      <c r="C329" s="10">
        <v>2103</v>
      </c>
      <c r="D329" s="10" t="s">
        <v>144</v>
      </c>
      <c r="E329" s="11" t="s">
        <v>625</v>
      </c>
      <c r="F329" s="11">
        <v>22138801</v>
      </c>
      <c r="G329" s="10" t="s">
        <v>569</v>
      </c>
      <c r="H329" s="27">
        <v>2384</v>
      </c>
      <c r="I329" s="12">
        <v>2121</v>
      </c>
      <c r="J329" s="12">
        <v>2121</v>
      </c>
      <c r="K329" s="12">
        <v>273</v>
      </c>
      <c r="L329" s="12">
        <v>273</v>
      </c>
      <c r="M329" s="13"/>
      <c r="N329" s="31">
        <f>Tancagem[[#This Row],[Nominal]]*1000</f>
        <v>2384000</v>
      </c>
    </row>
    <row r="330" spans="1:14" ht="29" hidden="1" x14ac:dyDescent="0.35">
      <c r="A330" s="9" t="s">
        <v>111</v>
      </c>
      <c r="B330" s="10" t="s">
        <v>144</v>
      </c>
      <c r="C330" s="10">
        <v>2108</v>
      </c>
      <c r="D330" s="10" t="s">
        <v>144</v>
      </c>
      <c r="E330" s="11" t="s">
        <v>625</v>
      </c>
      <c r="F330" s="11">
        <v>22138801</v>
      </c>
      <c r="G330" s="10" t="s">
        <v>569</v>
      </c>
      <c r="H330" s="27">
        <v>749</v>
      </c>
      <c r="I330" s="12">
        <v>550</v>
      </c>
      <c r="J330" s="12">
        <v>550</v>
      </c>
      <c r="K330" s="12">
        <v>95</v>
      </c>
      <c r="L330" s="12">
        <v>95</v>
      </c>
      <c r="M330" s="13"/>
      <c r="N330" s="31">
        <f>Tancagem[[#This Row],[Nominal]]*1000</f>
        <v>749000</v>
      </c>
    </row>
    <row r="331" spans="1:14" ht="29" hidden="1" x14ac:dyDescent="0.35">
      <c r="A331" s="9" t="s">
        <v>111</v>
      </c>
      <c r="B331" s="10" t="s">
        <v>144</v>
      </c>
      <c r="C331" s="10" t="s">
        <v>629</v>
      </c>
      <c r="D331" s="10" t="s">
        <v>144</v>
      </c>
      <c r="E331" s="11" t="s">
        <v>626</v>
      </c>
      <c r="F331" s="11">
        <v>27122801</v>
      </c>
      <c r="G331" s="10" t="s">
        <v>579</v>
      </c>
      <c r="H331" s="27">
        <v>-100</v>
      </c>
      <c r="I331" s="12">
        <v>-100</v>
      </c>
      <c r="J331" s="12">
        <v>-100</v>
      </c>
      <c r="K331" s="12">
        <v>0</v>
      </c>
      <c r="L331" s="12">
        <v>0</v>
      </c>
      <c r="M331" s="13"/>
      <c r="N331" s="31">
        <f>Tancagem[[#This Row],[Nominal]]*1000</f>
        <v>-100000</v>
      </c>
    </row>
    <row r="332" spans="1:14" ht="29" hidden="1" x14ac:dyDescent="0.35">
      <c r="A332" s="9" t="s">
        <v>111</v>
      </c>
      <c r="B332" s="10" t="s">
        <v>144</v>
      </c>
      <c r="C332" s="10" t="s">
        <v>629</v>
      </c>
      <c r="D332" s="10" t="s">
        <v>144</v>
      </c>
      <c r="E332" s="11" t="s">
        <v>621</v>
      </c>
      <c r="F332" s="11">
        <v>27270801</v>
      </c>
      <c r="G332" s="10" t="s">
        <v>579</v>
      </c>
      <c r="H332" s="27">
        <v>-100</v>
      </c>
      <c r="I332" s="12">
        <v>-100</v>
      </c>
      <c r="J332" s="12">
        <v>-100</v>
      </c>
      <c r="K332" s="12">
        <v>0</v>
      </c>
      <c r="L332" s="12">
        <v>0</v>
      </c>
      <c r="M332" s="13"/>
      <c r="N332" s="31">
        <f>Tancagem[[#This Row],[Nominal]]*1000</f>
        <v>-100000</v>
      </c>
    </row>
    <row r="333" spans="1:14" ht="29" hidden="1" x14ac:dyDescent="0.35">
      <c r="A333" s="9" t="s">
        <v>111</v>
      </c>
      <c r="B333" s="10" t="s">
        <v>144</v>
      </c>
      <c r="C333" s="10" t="s">
        <v>629</v>
      </c>
      <c r="D333" s="10" t="s">
        <v>144</v>
      </c>
      <c r="E333" s="11" t="s">
        <v>625</v>
      </c>
      <c r="F333" s="11">
        <v>22138801</v>
      </c>
      <c r="G333" s="10" t="s">
        <v>579</v>
      </c>
      <c r="H333" s="27">
        <v>-920</v>
      </c>
      <c r="I333" s="12">
        <v>-920</v>
      </c>
      <c r="J333" s="12">
        <v>-920</v>
      </c>
      <c r="K333" s="12">
        <v>0</v>
      </c>
      <c r="L333" s="12">
        <v>0</v>
      </c>
      <c r="M333" s="13"/>
      <c r="N333" s="31">
        <f>Tancagem[[#This Row],[Nominal]]*1000</f>
        <v>-920000</v>
      </c>
    </row>
    <row r="334" spans="1:14" ht="29" hidden="1" x14ac:dyDescent="0.35">
      <c r="A334" s="9" t="s">
        <v>111</v>
      </c>
      <c r="B334" s="10" t="s">
        <v>144</v>
      </c>
      <c r="C334" s="10" t="s">
        <v>629</v>
      </c>
      <c r="D334" s="10" t="s">
        <v>144</v>
      </c>
      <c r="E334" s="11" t="s">
        <v>622</v>
      </c>
      <c r="F334" s="11">
        <v>24264801</v>
      </c>
      <c r="G334" s="10" t="s">
        <v>579</v>
      </c>
      <c r="H334" s="27">
        <v>-450</v>
      </c>
      <c r="I334" s="12">
        <v>-450</v>
      </c>
      <c r="J334" s="12">
        <v>-450</v>
      </c>
      <c r="K334" s="12">
        <v>0</v>
      </c>
      <c r="L334" s="12">
        <v>0</v>
      </c>
      <c r="M334" s="13"/>
      <c r="N334" s="31">
        <f>Tancagem[[#This Row],[Nominal]]*1000</f>
        <v>-450000</v>
      </c>
    </row>
    <row r="335" spans="1:14" ht="29" hidden="1" x14ac:dyDescent="0.35">
      <c r="A335" s="9" t="s">
        <v>111</v>
      </c>
      <c r="B335" s="10" t="s">
        <v>144</v>
      </c>
      <c r="C335" s="10" t="s">
        <v>629</v>
      </c>
      <c r="D335" s="10" t="s">
        <v>144</v>
      </c>
      <c r="E335" s="11" t="s">
        <v>624</v>
      </c>
      <c r="F335" s="11">
        <v>24300801</v>
      </c>
      <c r="G335" s="10" t="s">
        <v>579</v>
      </c>
      <c r="H335" s="27">
        <v>-33</v>
      </c>
      <c r="I335" s="12">
        <v>-33</v>
      </c>
      <c r="J335" s="12">
        <v>-33</v>
      </c>
      <c r="K335" s="12">
        <v>0</v>
      </c>
      <c r="L335" s="12">
        <v>0</v>
      </c>
      <c r="M335" s="13"/>
      <c r="N335" s="31">
        <f>Tancagem[[#This Row],[Nominal]]*1000</f>
        <v>-33000</v>
      </c>
    </row>
    <row r="336" spans="1:14" ht="29" hidden="1" x14ac:dyDescent="0.35">
      <c r="A336" s="9" t="s">
        <v>111</v>
      </c>
      <c r="B336" s="10" t="s">
        <v>144</v>
      </c>
      <c r="C336" s="10" t="s">
        <v>642</v>
      </c>
      <c r="D336" s="10" t="s">
        <v>144</v>
      </c>
      <c r="E336" s="11" t="s">
        <v>626</v>
      </c>
      <c r="F336" s="11">
        <v>27122801</v>
      </c>
      <c r="G336" s="10" t="s">
        <v>579</v>
      </c>
      <c r="H336" s="27">
        <v>-200</v>
      </c>
      <c r="I336" s="12">
        <v>-200</v>
      </c>
      <c r="J336" s="12">
        <v>-200</v>
      </c>
      <c r="K336" s="12">
        <v>0</v>
      </c>
      <c r="L336" s="12">
        <v>0</v>
      </c>
      <c r="M336" s="13"/>
      <c r="N336" s="31">
        <f>Tancagem[[#This Row],[Nominal]]*1000</f>
        <v>-200000</v>
      </c>
    </row>
    <row r="337" spans="1:14" ht="29" hidden="1" x14ac:dyDescent="0.35">
      <c r="A337" s="9" t="s">
        <v>111</v>
      </c>
      <c r="B337" s="10" t="s">
        <v>144</v>
      </c>
      <c r="C337" s="10" t="s">
        <v>642</v>
      </c>
      <c r="D337" s="10" t="s">
        <v>144</v>
      </c>
      <c r="E337" s="11" t="s">
        <v>621</v>
      </c>
      <c r="F337" s="11">
        <v>27270801</v>
      </c>
      <c r="G337" s="10" t="s">
        <v>579</v>
      </c>
      <c r="H337" s="27">
        <v>-400</v>
      </c>
      <c r="I337" s="12">
        <v>-400</v>
      </c>
      <c r="J337" s="12">
        <v>-400</v>
      </c>
      <c r="K337" s="12">
        <v>0</v>
      </c>
      <c r="L337" s="12">
        <v>0</v>
      </c>
      <c r="M337" s="13"/>
      <c r="N337" s="31">
        <f>Tancagem[[#This Row],[Nominal]]*1000</f>
        <v>-400000</v>
      </c>
    </row>
    <row r="338" spans="1:14" ht="29" hidden="1" x14ac:dyDescent="0.35">
      <c r="A338" s="9" t="s">
        <v>111</v>
      </c>
      <c r="B338" s="10" t="s">
        <v>144</v>
      </c>
      <c r="C338" s="10" t="s">
        <v>642</v>
      </c>
      <c r="D338" s="10" t="s">
        <v>144</v>
      </c>
      <c r="E338" s="11" t="s">
        <v>625</v>
      </c>
      <c r="F338" s="11">
        <v>22138801</v>
      </c>
      <c r="G338" s="10" t="s">
        <v>579</v>
      </c>
      <c r="H338" s="27">
        <v>-736</v>
      </c>
      <c r="I338" s="12">
        <v>-736</v>
      </c>
      <c r="J338" s="12">
        <v>-736</v>
      </c>
      <c r="K338" s="12">
        <v>0</v>
      </c>
      <c r="L338" s="12">
        <v>0</v>
      </c>
      <c r="M338" s="13"/>
      <c r="N338" s="31">
        <f>Tancagem[[#This Row],[Nominal]]*1000</f>
        <v>-736000</v>
      </c>
    </row>
    <row r="339" spans="1:14" ht="29" hidden="1" x14ac:dyDescent="0.35">
      <c r="A339" s="9" t="s">
        <v>111</v>
      </c>
      <c r="B339" s="10" t="s">
        <v>144</v>
      </c>
      <c r="C339" s="10" t="s">
        <v>642</v>
      </c>
      <c r="D339" s="10" t="s">
        <v>144</v>
      </c>
      <c r="E339" s="11" t="s">
        <v>622</v>
      </c>
      <c r="F339" s="11">
        <v>24264801</v>
      </c>
      <c r="G339" s="10" t="s">
        <v>579</v>
      </c>
      <c r="H339" s="27">
        <v>-2400</v>
      </c>
      <c r="I339" s="12">
        <v>-2400</v>
      </c>
      <c r="J339" s="12">
        <v>-2400</v>
      </c>
      <c r="K339" s="12">
        <v>0</v>
      </c>
      <c r="L339" s="12">
        <v>0</v>
      </c>
      <c r="M339" s="13"/>
      <c r="N339" s="31">
        <f>Tancagem[[#This Row],[Nominal]]*1000</f>
        <v>-2400000</v>
      </c>
    </row>
    <row r="340" spans="1:14" ht="29" hidden="1" x14ac:dyDescent="0.35">
      <c r="A340" s="9" t="s">
        <v>111</v>
      </c>
      <c r="B340" s="10" t="s">
        <v>144</v>
      </c>
      <c r="C340" s="10" t="s">
        <v>642</v>
      </c>
      <c r="D340" s="10" t="s">
        <v>144</v>
      </c>
      <c r="E340" s="11" t="s">
        <v>624</v>
      </c>
      <c r="F340" s="11">
        <v>24300801</v>
      </c>
      <c r="G340" s="10" t="s">
        <v>579</v>
      </c>
      <c r="H340" s="27">
        <v>-120</v>
      </c>
      <c r="I340" s="12">
        <v>-120</v>
      </c>
      <c r="J340" s="12">
        <v>-120</v>
      </c>
      <c r="K340" s="12">
        <v>0</v>
      </c>
      <c r="L340" s="12">
        <v>0</v>
      </c>
      <c r="M340" s="13"/>
      <c r="N340" s="31">
        <f>Tancagem[[#This Row],[Nominal]]*1000</f>
        <v>-120000</v>
      </c>
    </row>
    <row r="341" spans="1:14" ht="29" hidden="1" x14ac:dyDescent="0.35">
      <c r="A341" s="9" t="s">
        <v>111</v>
      </c>
      <c r="B341" s="10" t="s">
        <v>144</v>
      </c>
      <c r="C341" s="10" t="s">
        <v>642</v>
      </c>
      <c r="D341" s="10" t="s">
        <v>144</v>
      </c>
      <c r="E341" s="11" t="s">
        <v>570</v>
      </c>
      <c r="F341" s="11">
        <v>15521801</v>
      </c>
      <c r="G341" s="10" t="s">
        <v>579</v>
      </c>
      <c r="H341" s="27">
        <v>-1000</v>
      </c>
      <c r="I341" s="12">
        <v>-1000</v>
      </c>
      <c r="J341" s="12">
        <v>-1000</v>
      </c>
      <c r="K341" s="12">
        <v>0</v>
      </c>
      <c r="L341" s="12">
        <v>0</v>
      </c>
      <c r="M341" s="13"/>
      <c r="N341" s="31">
        <f>Tancagem[[#This Row],[Nominal]]*1000</f>
        <v>-1000000</v>
      </c>
    </row>
    <row r="342" spans="1:14" ht="29" hidden="1" x14ac:dyDescent="0.35">
      <c r="A342" s="9" t="s">
        <v>111</v>
      </c>
      <c r="B342" s="10" t="s">
        <v>144</v>
      </c>
      <c r="C342" s="10" t="s">
        <v>627</v>
      </c>
      <c r="D342" s="10" t="s">
        <v>144</v>
      </c>
      <c r="E342" s="11" t="s">
        <v>626</v>
      </c>
      <c r="F342" s="11">
        <v>27122801</v>
      </c>
      <c r="G342" s="10" t="s">
        <v>579</v>
      </c>
      <c r="H342" s="27">
        <v>-150</v>
      </c>
      <c r="I342" s="12">
        <v>-150</v>
      </c>
      <c r="J342" s="12">
        <v>-150</v>
      </c>
      <c r="K342" s="12">
        <v>0</v>
      </c>
      <c r="L342" s="12">
        <v>0</v>
      </c>
      <c r="M342" s="13"/>
      <c r="N342" s="31">
        <f>Tancagem[[#This Row],[Nominal]]*1000</f>
        <v>-150000</v>
      </c>
    </row>
    <row r="343" spans="1:14" ht="29" hidden="1" x14ac:dyDescent="0.35">
      <c r="A343" s="9" t="s">
        <v>111</v>
      </c>
      <c r="B343" s="10" t="s">
        <v>144</v>
      </c>
      <c r="C343" s="10" t="s">
        <v>627</v>
      </c>
      <c r="D343" s="10" t="s">
        <v>144</v>
      </c>
      <c r="E343" s="11" t="s">
        <v>621</v>
      </c>
      <c r="F343" s="11">
        <v>27270801</v>
      </c>
      <c r="G343" s="10" t="s">
        <v>579</v>
      </c>
      <c r="H343" s="27">
        <v>-190</v>
      </c>
      <c r="I343" s="12">
        <v>-190</v>
      </c>
      <c r="J343" s="12">
        <v>-190</v>
      </c>
      <c r="K343" s="12">
        <v>0</v>
      </c>
      <c r="L343" s="12">
        <v>0</v>
      </c>
      <c r="M343" s="13"/>
      <c r="N343" s="31">
        <f>Tancagem[[#This Row],[Nominal]]*1000</f>
        <v>-190000</v>
      </c>
    </row>
    <row r="344" spans="1:14" ht="29" hidden="1" x14ac:dyDescent="0.35">
      <c r="A344" s="9" t="s">
        <v>111</v>
      </c>
      <c r="B344" s="10" t="s">
        <v>144</v>
      </c>
      <c r="C344" s="10" t="s">
        <v>627</v>
      </c>
      <c r="D344" s="10" t="s">
        <v>144</v>
      </c>
      <c r="E344" s="11" t="s">
        <v>625</v>
      </c>
      <c r="F344" s="11">
        <v>22138801</v>
      </c>
      <c r="G344" s="10" t="s">
        <v>579</v>
      </c>
      <c r="H344" s="27">
        <v>-1931</v>
      </c>
      <c r="I344" s="12">
        <v>-1931</v>
      </c>
      <c r="J344" s="12">
        <v>-1931</v>
      </c>
      <c r="K344" s="12">
        <v>0</v>
      </c>
      <c r="L344" s="12">
        <v>0</v>
      </c>
      <c r="M344" s="13"/>
      <c r="N344" s="31">
        <f>Tancagem[[#This Row],[Nominal]]*1000</f>
        <v>-1931000</v>
      </c>
    </row>
    <row r="345" spans="1:14" ht="29" hidden="1" x14ac:dyDescent="0.35">
      <c r="A345" s="9" t="s">
        <v>111</v>
      </c>
      <c r="B345" s="10" t="s">
        <v>144</v>
      </c>
      <c r="C345" s="10" t="s">
        <v>627</v>
      </c>
      <c r="D345" s="10" t="s">
        <v>144</v>
      </c>
      <c r="E345" s="11" t="s">
        <v>622</v>
      </c>
      <c r="F345" s="11">
        <v>24264801</v>
      </c>
      <c r="G345" s="10" t="s">
        <v>579</v>
      </c>
      <c r="H345" s="27">
        <v>-1600</v>
      </c>
      <c r="I345" s="12">
        <v>-1600</v>
      </c>
      <c r="J345" s="12">
        <v>-1600</v>
      </c>
      <c r="K345" s="12">
        <v>0</v>
      </c>
      <c r="L345" s="12">
        <v>0</v>
      </c>
      <c r="M345" s="13"/>
      <c r="N345" s="31">
        <f>Tancagem[[#This Row],[Nominal]]*1000</f>
        <v>-1600000</v>
      </c>
    </row>
    <row r="346" spans="1:14" ht="29" hidden="1" x14ac:dyDescent="0.35">
      <c r="A346" s="9" t="s">
        <v>111</v>
      </c>
      <c r="B346" s="10" t="s">
        <v>144</v>
      </c>
      <c r="C346" s="10" t="s">
        <v>627</v>
      </c>
      <c r="D346" s="10" t="s">
        <v>144</v>
      </c>
      <c r="E346" s="11" t="s">
        <v>624</v>
      </c>
      <c r="F346" s="11">
        <v>24300801</v>
      </c>
      <c r="G346" s="10" t="s">
        <v>579</v>
      </c>
      <c r="H346" s="27">
        <v>-90</v>
      </c>
      <c r="I346" s="12">
        <v>-90</v>
      </c>
      <c r="J346" s="12">
        <v>-90</v>
      </c>
      <c r="K346" s="12">
        <v>0</v>
      </c>
      <c r="L346" s="12">
        <v>0</v>
      </c>
      <c r="M346" s="13"/>
      <c r="N346" s="31">
        <f>Tancagem[[#This Row],[Nominal]]*1000</f>
        <v>-90000</v>
      </c>
    </row>
    <row r="347" spans="1:14" ht="29" hidden="1" x14ac:dyDescent="0.35">
      <c r="A347" s="9" t="s">
        <v>111</v>
      </c>
      <c r="B347" s="10" t="s">
        <v>144</v>
      </c>
      <c r="C347" s="10" t="s">
        <v>53</v>
      </c>
      <c r="D347" s="10" t="s">
        <v>144</v>
      </c>
      <c r="E347" s="11" t="s">
        <v>626</v>
      </c>
      <c r="F347" s="11">
        <v>27122801</v>
      </c>
      <c r="G347" s="10" t="s">
        <v>579</v>
      </c>
      <c r="H347" s="27">
        <v>-150</v>
      </c>
      <c r="I347" s="12">
        <v>-150</v>
      </c>
      <c r="J347" s="12">
        <v>-150</v>
      </c>
      <c r="K347" s="12">
        <v>0</v>
      </c>
      <c r="L347" s="12">
        <v>0</v>
      </c>
      <c r="M347" s="13"/>
      <c r="N347" s="31">
        <f>Tancagem[[#This Row],[Nominal]]*1000</f>
        <v>-150000</v>
      </c>
    </row>
    <row r="348" spans="1:14" ht="29" hidden="1" x14ac:dyDescent="0.35">
      <c r="A348" s="9" t="s">
        <v>111</v>
      </c>
      <c r="B348" s="10" t="s">
        <v>144</v>
      </c>
      <c r="C348" s="10" t="s">
        <v>53</v>
      </c>
      <c r="D348" s="10" t="s">
        <v>144</v>
      </c>
      <c r="E348" s="11" t="s">
        <v>621</v>
      </c>
      <c r="F348" s="11">
        <v>27270801</v>
      </c>
      <c r="G348" s="10" t="s">
        <v>579</v>
      </c>
      <c r="H348" s="27">
        <v>-100</v>
      </c>
      <c r="I348" s="12">
        <v>-100</v>
      </c>
      <c r="J348" s="12">
        <v>-100</v>
      </c>
      <c r="K348" s="12">
        <v>0</v>
      </c>
      <c r="L348" s="12">
        <v>0</v>
      </c>
      <c r="M348" s="13"/>
      <c r="N348" s="31">
        <f>Tancagem[[#This Row],[Nominal]]*1000</f>
        <v>-100000</v>
      </c>
    </row>
    <row r="349" spans="1:14" ht="29" hidden="1" x14ac:dyDescent="0.35">
      <c r="A349" s="9" t="s">
        <v>111</v>
      </c>
      <c r="B349" s="10" t="s">
        <v>144</v>
      </c>
      <c r="C349" s="10" t="s">
        <v>53</v>
      </c>
      <c r="D349" s="10" t="s">
        <v>144</v>
      </c>
      <c r="E349" s="11" t="s">
        <v>622</v>
      </c>
      <c r="F349" s="11">
        <v>24264801</v>
      </c>
      <c r="G349" s="10" t="s">
        <v>579</v>
      </c>
      <c r="H349" s="27">
        <v>-1625</v>
      </c>
      <c r="I349" s="12">
        <v>-1625</v>
      </c>
      <c r="J349" s="12">
        <v>-1625</v>
      </c>
      <c r="K349" s="12">
        <v>0</v>
      </c>
      <c r="L349" s="12">
        <v>0</v>
      </c>
      <c r="M349" s="13"/>
      <c r="N349" s="31">
        <f>Tancagem[[#This Row],[Nominal]]*1000</f>
        <v>-1625000</v>
      </c>
    </row>
    <row r="350" spans="1:14" ht="29" hidden="1" x14ac:dyDescent="0.35">
      <c r="A350" s="9" t="s">
        <v>111</v>
      </c>
      <c r="B350" s="10" t="s">
        <v>144</v>
      </c>
      <c r="C350" s="10" t="s">
        <v>53</v>
      </c>
      <c r="D350" s="10" t="s">
        <v>144</v>
      </c>
      <c r="E350" s="11" t="s">
        <v>625</v>
      </c>
      <c r="F350" s="11">
        <v>22138801</v>
      </c>
      <c r="G350" s="10" t="s">
        <v>579</v>
      </c>
      <c r="H350" s="27">
        <v>-2852</v>
      </c>
      <c r="I350" s="12">
        <v>-2852</v>
      </c>
      <c r="J350" s="12">
        <v>-2852</v>
      </c>
      <c r="K350" s="12">
        <v>0</v>
      </c>
      <c r="L350" s="12">
        <v>0</v>
      </c>
      <c r="M350" s="13"/>
      <c r="N350" s="31">
        <f>Tancagem[[#This Row],[Nominal]]*1000</f>
        <v>-2852000</v>
      </c>
    </row>
    <row r="351" spans="1:14" ht="29" hidden="1" x14ac:dyDescent="0.35">
      <c r="A351" s="9" t="s">
        <v>111</v>
      </c>
      <c r="B351" s="10" t="s">
        <v>144</v>
      </c>
      <c r="C351" s="10" t="s">
        <v>53</v>
      </c>
      <c r="D351" s="10" t="s">
        <v>144</v>
      </c>
      <c r="E351" s="11" t="s">
        <v>624</v>
      </c>
      <c r="F351" s="11">
        <v>24300801</v>
      </c>
      <c r="G351" s="10" t="s">
        <v>579</v>
      </c>
      <c r="H351" s="27">
        <v>-45</v>
      </c>
      <c r="I351" s="12">
        <v>-45</v>
      </c>
      <c r="J351" s="12">
        <v>-45</v>
      </c>
      <c r="K351" s="12">
        <v>0</v>
      </c>
      <c r="L351" s="12">
        <v>0</v>
      </c>
      <c r="M351" s="13"/>
      <c r="N351" s="31">
        <f>Tancagem[[#This Row],[Nominal]]*1000</f>
        <v>-45000</v>
      </c>
    </row>
    <row r="352" spans="1:14" ht="29" hidden="1" x14ac:dyDescent="0.35">
      <c r="A352" s="9" t="s">
        <v>46</v>
      </c>
      <c r="B352" s="10" t="s">
        <v>147</v>
      </c>
      <c r="C352" s="10" t="s">
        <v>649</v>
      </c>
      <c r="D352" s="10" t="s">
        <v>147</v>
      </c>
      <c r="E352" s="11" t="s">
        <v>624</v>
      </c>
      <c r="F352" s="11">
        <v>24300801</v>
      </c>
      <c r="G352" s="10" t="s">
        <v>632</v>
      </c>
      <c r="H352" s="27">
        <v>200</v>
      </c>
      <c r="I352" s="12">
        <v>200</v>
      </c>
      <c r="J352" s="12">
        <v>200</v>
      </c>
      <c r="K352" s="12">
        <v>0</v>
      </c>
      <c r="L352" s="12">
        <v>0</v>
      </c>
      <c r="M352" s="13"/>
      <c r="N352" s="31">
        <f>Tancagem[[#This Row],[Nominal]]*1000</f>
        <v>200000</v>
      </c>
    </row>
    <row r="353" spans="1:14" ht="29" hidden="1" x14ac:dyDescent="0.35">
      <c r="A353" s="9" t="s">
        <v>46</v>
      </c>
      <c r="B353" s="10" t="s">
        <v>147</v>
      </c>
      <c r="C353" s="10" t="s">
        <v>649</v>
      </c>
      <c r="D353" s="10" t="s">
        <v>147</v>
      </c>
      <c r="E353" s="11" t="s">
        <v>626</v>
      </c>
      <c r="F353" s="11">
        <v>27122801</v>
      </c>
      <c r="G353" s="10" t="s">
        <v>632</v>
      </c>
      <c r="H353" s="27">
        <v>160</v>
      </c>
      <c r="I353" s="12">
        <v>160</v>
      </c>
      <c r="J353" s="12">
        <v>160</v>
      </c>
      <c r="K353" s="12">
        <v>0</v>
      </c>
      <c r="L353" s="12">
        <v>0</v>
      </c>
      <c r="M353" s="13"/>
      <c r="N353" s="31">
        <f>Tancagem[[#This Row],[Nominal]]*1000</f>
        <v>160000</v>
      </c>
    </row>
    <row r="354" spans="1:14" ht="29" hidden="1" x14ac:dyDescent="0.35">
      <c r="A354" s="9" t="s">
        <v>46</v>
      </c>
      <c r="B354" s="10" t="s">
        <v>147</v>
      </c>
      <c r="C354" s="10" t="s">
        <v>649</v>
      </c>
      <c r="D354" s="10" t="s">
        <v>147</v>
      </c>
      <c r="E354" s="11" t="s">
        <v>621</v>
      </c>
      <c r="F354" s="11">
        <v>27270801</v>
      </c>
      <c r="G354" s="10" t="s">
        <v>632</v>
      </c>
      <c r="H354" s="27">
        <v>600</v>
      </c>
      <c r="I354" s="12">
        <v>600</v>
      </c>
      <c r="J354" s="12">
        <v>600</v>
      </c>
      <c r="K354" s="12">
        <v>0</v>
      </c>
      <c r="L354" s="12">
        <v>0</v>
      </c>
      <c r="M354" s="13"/>
      <c r="N354" s="31">
        <f>Tancagem[[#This Row],[Nominal]]*1000</f>
        <v>600000</v>
      </c>
    </row>
    <row r="355" spans="1:14" ht="29" hidden="1" x14ac:dyDescent="0.35">
      <c r="A355" s="9" t="s">
        <v>46</v>
      </c>
      <c r="B355" s="10" t="s">
        <v>147</v>
      </c>
      <c r="C355" s="10" t="s">
        <v>649</v>
      </c>
      <c r="D355" s="10" t="s">
        <v>147</v>
      </c>
      <c r="E355" s="11" t="s">
        <v>625</v>
      </c>
      <c r="F355" s="11">
        <v>22138801</v>
      </c>
      <c r="G355" s="10" t="s">
        <v>632</v>
      </c>
      <c r="H355" s="27">
        <v>650</v>
      </c>
      <c r="I355" s="12">
        <v>650</v>
      </c>
      <c r="J355" s="12">
        <v>650</v>
      </c>
      <c r="K355" s="12">
        <v>0</v>
      </c>
      <c r="L355" s="12">
        <v>0</v>
      </c>
      <c r="M355" s="13"/>
      <c r="N355" s="31">
        <f>Tancagem[[#This Row],[Nominal]]*1000</f>
        <v>650000</v>
      </c>
    </row>
    <row r="356" spans="1:14" ht="29" hidden="1" x14ac:dyDescent="0.35">
      <c r="A356" s="9" t="s">
        <v>46</v>
      </c>
      <c r="B356" s="10" t="s">
        <v>147</v>
      </c>
      <c r="C356" s="10" t="s">
        <v>649</v>
      </c>
      <c r="D356" s="10" t="s">
        <v>147</v>
      </c>
      <c r="E356" s="11" t="s">
        <v>623</v>
      </c>
      <c r="F356" s="11">
        <v>24123801</v>
      </c>
      <c r="G356" s="10" t="s">
        <v>632</v>
      </c>
      <c r="H356" s="27">
        <v>700</v>
      </c>
      <c r="I356" s="12">
        <v>700</v>
      </c>
      <c r="J356" s="12">
        <v>700</v>
      </c>
      <c r="K356" s="12">
        <v>0</v>
      </c>
      <c r="L356" s="12">
        <v>0</v>
      </c>
      <c r="M356" s="13"/>
      <c r="N356" s="31">
        <f>Tancagem[[#This Row],[Nominal]]*1000</f>
        <v>700000</v>
      </c>
    </row>
    <row r="357" spans="1:14" ht="29" hidden="1" x14ac:dyDescent="0.35">
      <c r="A357" s="9" t="s">
        <v>46</v>
      </c>
      <c r="B357" s="10" t="s">
        <v>147</v>
      </c>
      <c r="C357" s="10" t="s">
        <v>649</v>
      </c>
      <c r="D357" s="10" t="s">
        <v>147</v>
      </c>
      <c r="E357" s="11" t="s">
        <v>622</v>
      </c>
      <c r="F357" s="11">
        <v>24264801</v>
      </c>
      <c r="G357" s="10" t="s">
        <v>632</v>
      </c>
      <c r="H357" s="27">
        <v>900</v>
      </c>
      <c r="I357" s="12">
        <v>900</v>
      </c>
      <c r="J357" s="12">
        <v>900</v>
      </c>
      <c r="K357" s="12">
        <v>0</v>
      </c>
      <c r="L357" s="12">
        <v>0</v>
      </c>
      <c r="M357" s="13"/>
      <c r="N357" s="31">
        <f>Tancagem[[#This Row],[Nominal]]*1000</f>
        <v>900000</v>
      </c>
    </row>
    <row r="358" spans="1:14" ht="29" hidden="1" x14ac:dyDescent="0.35">
      <c r="A358" s="9" t="s">
        <v>46</v>
      </c>
      <c r="B358" s="10" t="s">
        <v>147</v>
      </c>
      <c r="C358" s="10" t="s">
        <v>650</v>
      </c>
      <c r="D358" s="10" t="s">
        <v>147</v>
      </c>
      <c r="E358" s="11" t="s">
        <v>625</v>
      </c>
      <c r="F358" s="11">
        <v>22138801</v>
      </c>
      <c r="G358" s="10" t="s">
        <v>569</v>
      </c>
      <c r="H358" s="27">
        <v>2882.5140000000001</v>
      </c>
      <c r="I358" s="12">
        <v>2478.2429999999999</v>
      </c>
      <c r="J358" s="12">
        <v>470.86617000000001</v>
      </c>
      <c r="K358" s="12">
        <v>116.02</v>
      </c>
      <c r="L358" s="12">
        <v>22.044</v>
      </c>
      <c r="M358" s="13"/>
      <c r="N358" s="31">
        <f>Tancagem[[#This Row],[Nominal]]*1000</f>
        <v>2882514</v>
      </c>
    </row>
    <row r="359" spans="1:14" ht="29" hidden="1" x14ac:dyDescent="0.35">
      <c r="A359" s="9" t="s">
        <v>46</v>
      </c>
      <c r="B359" s="10" t="s">
        <v>147</v>
      </c>
      <c r="C359" s="10" t="s">
        <v>651</v>
      </c>
      <c r="D359" s="10" t="s">
        <v>147</v>
      </c>
      <c r="E359" s="11" t="s">
        <v>625</v>
      </c>
      <c r="F359" s="11">
        <v>22138801</v>
      </c>
      <c r="G359" s="10" t="s">
        <v>569</v>
      </c>
      <c r="H359" s="27">
        <v>2869.857</v>
      </c>
      <c r="I359" s="12">
        <v>2491.7849999999999</v>
      </c>
      <c r="J359" s="12">
        <v>473.43914999999998</v>
      </c>
      <c r="K359" s="12">
        <v>91</v>
      </c>
      <c r="L359" s="12">
        <v>17.306339999999999</v>
      </c>
      <c r="M359" s="13"/>
      <c r="N359" s="31">
        <f>Tancagem[[#This Row],[Nominal]]*1000</f>
        <v>2869857</v>
      </c>
    </row>
    <row r="360" spans="1:14" ht="29" hidden="1" x14ac:dyDescent="0.35">
      <c r="A360" s="9" t="s">
        <v>46</v>
      </c>
      <c r="B360" s="10" t="s">
        <v>147</v>
      </c>
      <c r="C360" s="10" t="s">
        <v>652</v>
      </c>
      <c r="D360" s="10" t="s">
        <v>147</v>
      </c>
      <c r="E360" s="11" t="s">
        <v>624</v>
      </c>
      <c r="F360" s="11">
        <v>24300801</v>
      </c>
      <c r="G360" s="10" t="s">
        <v>569</v>
      </c>
      <c r="H360" s="27">
        <v>1113.886</v>
      </c>
      <c r="I360" s="12">
        <v>954.74199999999996</v>
      </c>
      <c r="J360" s="12">
        <v>181.40098</v>
      </c>
      <c r="K360" s="12">
        <v>47.755000000000003</v>
      </c>
      <c r="L360" s="12">
        <v>9.0734500000000011</v>
      </c>
      <c r="M360" s="13"/>
      <c r="N360" s="31">
        <f>Tancagem[[#This Row],[Nominal]]*1000</f>
        <v>1113886</v>
      </c>
    </row>
    <row r="361" spans="1:14" ht="29" hidden="1" x14ac:dyDescent="0.35">
      <c r="A361" s="9" t="s">
        <v>46</v>
      </c>
      <c r="B361" s="10" t="s">
        <v>147</v>
      </c>
      <c r="C361" s="10" t="s">
        <v>653</v>
      </c>
      <c r="D361" s="10" t="s">
        <v>147</v>
      </c>
      <c r="E361" s="11" t="s">
        <v>624</v>
      </c>
      <c r="F361" s="11">
        <v>24300801</v>
      </c>
      <c r="G361" s="10" t="s">
        <v>569</v>
      </c>
      <c r="H361" s="27">
        <v>200.56899999999999</v>
      </c>
      <c r="I361" s="12">
        <v>170.459</v>
      </c>
      <c r="J361" s="12">
        <v>32.387209999999996</v>
      </c>
      <c r="K361" s="12">
        <v>10.068</v>
      </c>
      <c r="L361" s="12">
        <v>1.9129200000000002</v>
      </c>
      <c r="M361" s="13"/>
      <c r="N361" s="31">
        <f>Tancagem[[#This Row],[Nominal]]*1000</f>
        <v>200569</v>
      </c>
    </row>
    <row r="362" spans="1:14" ht="29" hidden="1" x14ac:dyDescent="0.35">
      <c r="A362" s="9" t="s">
        <v>46</v>
      </c>
      <c r="B362" s="10" t="s">
        <v>147</v>
      </c>
      <c r="C362" s="10" t="s">
        <v>654</v>
      </c>
      <c r="D362" s="10" t="s">
        <v>147</v>
      </c>
      <c r="E362" s="11" t="s">
        <v>624</v>
      </c>
      <c r="F362" s="11">
        <v>24300801</v>
      </c>
      <c r="G362" s="10" t="s">
        <v>569</v>
      </c>
      <c r="H362" s="27">
        <v>119.748</v>
      </c>
      <c r="I362" s="12">
        <v>95.296000000000006</v>
      </c>
      <c r="J362" s="12">
        <v>18.106240000000003</v>
      </c>
      <c r="K362" s="12">
        <v>12.477</v>
      </c>
      <c r="L362" s="12">
        <v>2.3706300000000002</v>
      </c>
      <c r="M362" s="13"/>
      <c r="N362" s="31">
        <f>Tancagem[[#This Row],[Nominal]]*1000</f>
        <v>119748</v>
      </c>
    </row>
    <row r="363" spans="1:14" ht="29" hidden="1" x14ac:dyDescent="0.35">
      <c r="A363" s="9" t="s">
        <v>46</v>
      </c>
      <c r="B363" s="10" t="s">
        <v>147</v>
      </c>
      <c r="C363" s="10" t="s">
        <v>655</v>
      </c>
      <c r="D363" s="10" t="s">
        <v>147</v>
      </c>
      <c r="E363" s="11" t="s">
        <v>621</v>
      </c>
      <c r="F363" s="11">
        <v>27270801</v>
      </c>
      <c r="G363" s="10" t="s">
        <v>569</v>
      </c>
      <c r="H363" s="27">
        <v>5676.01</v>
      </c>
      <c r="I363" s="12">
        <v>4838.7960000000003</v>
      </c>
      <c r="J363" s="12">
        <v>919.37123999999994</v>
      </c>
      <c r="K363" s="12">
        <v>269.613</v>
      </c>
      <c r="L363" s="12">
        <v>51.226469999999999</v>
      </c>
      <c r="M363" s="13"/>
      <c r="N363" s="31">
        <f>Tancagem[[#This Row],[Nominal]]*1000</f>
        <v>5676010</v>
      </c>
    </row>
    <row r="364" spans="1:14" ht="87" hidden="1" x14ac:dyDescent="0.35">
      <c r="A364" s="9" t="s">
        <v>46</v>
      </c>
      <c r="B364" s="10" t="s">
        <v>147</v>
      </c>
      <c r="C364" s="10" t="s">
        <v>656</v>
      </c>
      <c r="D364" s="10" t="s">
        <v>147</v>
      </c>
      <c r="E364" s="11" t="s">
        <v>621</v>
      </c>
      <c r="F364" s="11">
        <v>27270801</v>
      </c>
      <c r="G364" s="10" t="s">
        <v>569</v>
      </c>
      <c r="H364" s="27">
        <v>5678.6360000000004</v>
      </c>
      <c r="I364" s="12">
        <v>4838.7960000000003</v>
      </c>
      <c r="J364" s="12">
        <v>919.37123999999994</v>
      </c>
      <c r="K364" s="12">
        <v>269.613</v>
      </c>
      <c r="L364" s="12">
        <v>51.226469999999999</v>
      </c>
      <c r="M364" s="13" t="s">
        <v>657</v>
      </c>
      <c r="N364" s="31">
        <f>Tancagem[[#This Row],[Nominal]]*1000</f>
        <v>5678636</v>
      </c>
    </row>
    <row r="365" spans="1:14" ht="29" hidden="1" x14ac:dyDescent="0.35">
      <c r="A365" s="9" t="s">
        <v>46</v>
      </c>
      <c r="B365" s="10" t="s">
        <v>147</v>
      </c>
      <c r="C365" s="10" t="s">
        <v>658</v>
      </c>
      <c r="D365" s="10" t="s">
        <v>147</v>
      </c>
      <c r="E365" s="11" t="s">
        <v>623</v>
      </c>
      <c r="F365" s="11">
        <v>24123801</v>
      </c>
      <c r="G365" s="10" t="s">
        <v>569</v>
      </c>
      <c r="H365" s="27">
        <v>4747.09</v>
      </c>
      <c r="I365" s="12">
        <v>3996.89</v>
      </c>
      <c r="J365" s="12">
        <v>759.40909999999997</v>
      </c>
      <c r="K365" s="12">
        <v>275.49099999999999</v>
      </c>
      <c r="L365" s="12">
        <v>52.343290000000003</v>
      </c>
      <c r="M365" s="13"/>
      <c r="N365" s="31">
        <f>Tancagem[[#This Row],[Nominal]]*1000</f>
        <v>4747090</v>
      </c>
    </row>
    <row r="366" spans="1:14" ht="29" hidden="1" x14ac:dyDescent="0.35">
      <c r="A366" s="9" t="s">
        <v>46</v>
      </c>
      <c r="B366" s="10" t="s">
        <v>147</v>
      </c>
      <c r="C366" s="10" t="s">
        <v>659</v>
      </c>
      <c r="D366" s="10" t="s">
        <v>147</v>
      </c>
      <c r="E366" s="11" t="s">
        <v>623</v>
      </c>
      <c r="F366" s="11">
        <v>24123801</v>
      </c>
      <c r="G366" s="10" t="s">
        <v>569</v>
      </c>
      <c r="H366" s="27">
        <v>4741.6319999999996</v>
      </c>
      <c r="I366" s="12">
        <v>4027.9</v>
      </c>
      <c r="J366" s="12">
        <v>765.30100000000004</v>
      </c>
      <c r="K366" s="12">
        <v>239.56899999999999</v>
      </c>
      <c r="L366" s="12">
        <v>45.51811</v>
      </c>
      <c r="M366" s="13"/>
      <c r="N366" s="31">
        <f>Tancagem[[#This Row],[Nominal]]*1000</f>
        <v>4741632</v>
      </c>
    </row>
    <row r="367" spans="1:14" ht="29" hidden="1" x14ac:dyDescent="0.35">
      <c r="A367" s="9" t="s">
        <v>46</v>
      </c>
      <c r="B367" s="10" t="s">
        <v>147</v>
      </c>
      <c r="C367" s="10" t="s">
        <v>660</v>
      </c>
      <c r="D367" s="10" t="s">
        <v>147</v>
      </c>
      <c r="E367" s="11" t="s">
        <v>622</v>
      </c>
      <c r="F367" s="11">
        <v>24264801</v>
      </c>
      <c r="G367" s="10" t="s">
        <v>569</v>
      </c>
      <c r="H367" s="27">
        <v>4735.6360000000004</v>
      </c>
      <c r="I367" s="12">
        <v>4038.9349999999999</v>
      </c>
      <c r="J367" s="12">
        <v>767.39765</v>
      </c>
      <c r="K367" s="12">
        <v>223.137</v>
      </c>
      <c r="L367" s="12">
        <v>42.396029999999996</v>
      </c>
      <c r="M367" s="13"/>
      <c r="N367" s="31">
        <f>Tancagem[[#This Row],[Nominal]]*1000</f>
        <v>4735636</v>
      </c>
    </row>
    <row r="368" spans="1:14" ht="29" hidden="1" x14ac:dyDescent="0.35">
      <c r="A368" s="9" t="s">
        <v>46</v>
      </c>
      <c r="B368" s="10" t="s">
        <v>147</v>
      </c>
      <c r="C368" s="10" t="s">
        <v>661</v>
      </c>
      <c r="D368" s="10" t="s">
        <v>147</v>
      </c>
      <c r="E368" s="11" t="s">
        <v>622</v>
      </c>
      <c r="F368" s="11">
        <v>24264801</v>
      </c>
      <c r="G368" s="10" t="s">
        <v>569</v>
      </c>
      <c r="H368" s="27">
        <v>5656.7610000000004</v>
      </c>
      <c r="I368" s="12">
        <v>4888.8530000000001</v>
      </c>
      <c r="J368" s="12">
        <v>928.88207000000011</v>
      </c>
      <c r="K368" s="12">
        <v>202.232</v>
      </c>
      <c r="L368" s="12">
        <v>38.424080000000004</v>
      </c>
      <c r="M368" s="13"/>
      <c r="N368" s="31">
        <f>Tancagem[[#This Row],[Nominal]]*1000</f>
        <v>5656761</v>
      </c>
    </row>
    <row r="369" spans="1:14" ht="29" hidden="1" x14ac:dyDescent="0.35">
      <c r="A369" s="9" t="s">
        <v>46</v>
      </c>
      <c r="B369" s="10" t="s">
        <v>147</v>
      </c>
      <c r="C369" s="10" t="s">
        <v>662</v>
      </c>
      <c r="D369" s="10" t="s">
        <v>147</v>
      </c>
      <c r="E369" s="11" t="s">
        <v>624</v>
      </c>
      <c r="F369" s="11">
        <v>24300801</v>
      </c>
      <c r="G369" s="10" t="s">
        <v>569</v>
      </c>
      <c r="H369" s="27">
        <v>651.79899999999998</v>
      </c>
      <c r="I369" s="12">
        <v>553.60199999999998</v>
      </c>
      <c r="J369" s="12">
        <v>105.18438</v>
      </c>
      <c r="K369" s="12">
        <v>33.017000000000003</v>
      </c>
      <c r="L369" s="12">
        <v>6.2732300000000008</v>
      </c>
      <c r="M369" s="13"/>
      <c r="N369" s="31">
        <f>Tancagem[[#This Row],[Nominal]]*1000</f>
        <v>651799</v>
      </c>
    </row>
    <row r="370" spans="1:14" ht="29" hidden="1" x14ac:dyDescent="0.35">
      <c r="A370" s="9" t="s">
        <v>46</v>
      </c>
      <c r="B370" s="10" t="s">
        <v>147</v>
      </c>
      <c r="C370" s="10" t="s">
        <v>663</v>
      </c>
      <c r="D370" s="10" t="s">
        <v>147</v>
      </c>
      <c r="E370" s="11" t="s">
        <v>630</v>
      </c>
      <c r="F370" s="11">
        <v>26181801</v>
      </c>
      <c r="G370" s="10" t="s">
        <v>569</v>
      </c>
      <c r="H370" s="27">
        <v>1968.606</v>
      </c>
      <c r="I370" s="12">
        <v>1693.6559999999999</v>
      </c>
      <c r="J370" s="12">
        <v>135.49248</v>
      </c>
      <c r="K370" s="12">
        <v>78.088999999999999</v>
      </c>
      <c r="L370" s="12">
        <v>6.2471199999999998</v>
      </c>
      <c r="M370" s="13"/>
      <c r="N370" s="31">
        <f>Tancagem[[#This Row],[Nominal]]*1000</f>
        <v>1968606</v>
      </c>
    </row>
    <row r="371" spans="1:14" ht="29" hidden="1" x14ac:dyDescent="0.35">
      <c r="A371" s="9" t="s">
        <v>46</v>
      </c>
      <c r="B371" s="10" t="s">
        <v>147</v>
      </c>
      <c r="C371" s="10" t="s">
        <v>664</v>
      </c>
      <c r="D371" s="10" t="s">
        <v>147</v>
      </c>
      <c r="E371" s="11" t="s">
        <v>630</v>
      </c>
      <c r="F371" s="11">
        <v>26181801</v>
      </c>
      <c r="G371" s="10" t="s">
        <v>569</v>
      </c>
      <c r="H371" s="27">
        <v>1980.288</v>
      </c>
      <c r="I371" s="12">
        <v>1708.79</v>
      </c>
      <c r="J371" s="12">
        <v>136.70320000000001</v>
      </c>
      <c r="K371" s="12">
        <v>73.468999999999994</v>
      </c>
      <c r="L371" s="12">
        <v>5.8775199999999996</v>
      </c>
      <c r="M371" s="13"/>
      <c r="N371" s="31">
        <f>Tancagem[[#This Row],[Nominal]]*1000</f>
        <v>1980288</v>
      </c>
    </row>
    <row r="372" spans="1:14" ht="29" hidden="1" x14ac:dyDescent="0.35">
      <c r="A372" s="9" t="s">
        <v>46</v>
      </c>
      <c r="B372" s="10" t="s">
        <v>147</v>
      </c>
      <c r="C372" s="10" t="s">
        <v>665</v>
      </c>
      <c r="D372" s="10" t="s">
        <v>147</v>
      </c>
      <c r="E372" s="11" t="s">
        <v>626</v>
      </c>
      <c r="F372" s="11">
        <v>27122801</v>
      </c>
      <c r="G372" s="10" t="s">
        <v>569</v>
      </c>
      <c r="H372" s="27">
        <v>2097.2020000000002</v>
      </c>
      <c r="I372" s="12">
        <v>1817.962</v>
      </c>
      <c r="J372" s="12">
        <v>345.41278000000005</v>
      </c>
      <c r="K372" s="12">
        <v>69.52</v>
      </c>
      <c r="L372" s="12">
        <v>13.2088</v>
      </c>
      <c r="M372" s="13"/>
      <c r="N372" s="31">
        <f>Tancagem[[#This Row],[Nominal]]*1000</f>
        <v>2097202</v>
      </c>
    </row>
    <row r="373" spans="1:14" ht="58" hidden="1" x14ac:dyDescent="0.35">
      <c r="A373" s="9" t="s">
        <v>143</v>
      </c>
      <c r="B373" s="10" t="s">
        <v>152</v>
      </c>
      <c r="C373" s="10" t="s">
        <v>666</v>
      </c>
      <c r="D373" s="10" t="s">
        <v>152</v>
      </c>
      <c r="E373" s="11" t="s">
        <v>626</v>
      </c>
      <c r="F373" s="11">
        <v>27122801</v>
      </c>
      <c r="G373" s="10" t="s">
        <v>632</v>
      </c>
      <c r="H373" s="27">
        <v>130</v>
      </c>
      <c r="I373" s="12">
        <v>130</v>
      </c>
      <c r="J373" s="12">
        <v>130</v>
      </c>
      <c r="K373" s="12">
        <v>0</v>
      </c>
      <c r="L373" s="12">
        <v>0</v>
      </c>
      <c r="M373" s="13"/>
      <c r="N373" s="31">
        <f>Tancagem[[#This Row],[Nominal]]*1000</f>
        <v>130000</v>
      </c>
    </row>
    <row r="374" spans="1:14" ht="58" hidden="1" x14ac:dyDescent="0.35">
      <c r="A374" s="9" t="s">
        <v>143</v>
      </c>
      <c r="B374" s="10" t="s">
        <v>152</v>
      </c>
      <c r="C374" s="10" t="s">
        <v>666</v>
      </c>
      <c r="D374" s="10" t="s">
        <v>152</v>
      </c>
      <c r="E374" s="11" t="s">
        <v>621</v>
      </c>
      <c r="F374" s="11">
        <v>27270801</v>
      </c>
      <c r="G374" s="10" t="s">
        <v>632</v>
      </c>
      <c r="H374" s="27">
        <v>35</v>
      </c>
      <c r="I374" s="12">
        <v>35</v>
      </c>
      <c r="J374" s="12">
        <v>35</v>
      </c>
      <c r="K374" s="12">
        <v>0</v>
      </c>
      <c r="L374" s="12">
        <v>0</v>
      </c>
      <c r="M374" s="13"/>
      <c r="N374" s="31">
        <f>Tancagem[[#This Row],[Nominal]]*1000</f>
        <v>35000</v>
      </c>
    </row>
    <row r="375" spans="1:14" ht="58" hidden="1" x14ac:dyDescent="0.35">
      <c r="A375" s="9" t="s">
        <v>143</v>
      </c>
      <c r="B375" s="10" t="s">
        <v>152</v>
      </c>
      <c r="C375" s="10" t="s">
        <v>666</v>
      </c>
      <c r="D375" s="10" t="s">
        <v>152</v>
      </c>
      <c r="E375" s="11" t="s">
        <v>625</v>
      </c>
      <c r="F375" s="11">
        <v>22138801</v>
      </c>
      <c r="G375" s="10" t="s">
        <v>632</v>
      </c>
      <c r="H375" s="27">
        <v>300</v>
      </c>
      <c r="I375" s="12">
        <v>300</v>
      </c>
      <c r="J375" s="12">
        <v>300</v>
      </c>
      <c r="K375" s="12">
        <v>0</v>
      </c>
      <c r="L375" s="12">
        <v>0</v>
      </c>
      <c r="M375" s="13"/>
      <c r="N375" s="31">
        <f>Tancagem[[#This Row],[Nominal]]*1000</f>
        <v>300000</v>
      </c>
    </row>
    <row r="376" spans="1:14" ht="58" hidden="1" x14ac:dyDescent="0.35">
      <c r="A376" s="9" t="s">
        <v>143</v>
      </c>
      <c r="B376" s="10" t="s">
        <v>152</v>
      </c>
      <c r="C376" s="10" t="s">
        <v>666</v>
      </c>
      <c r="D376" s="10" t="s">
        <v>152</v>
      </c>
      <c r="E376" s="11" t="s">
        <v>639</v>
      </c>
      <c r="F376" s="11">
        <v>22024801</v>
      </c>
      <c r="G376" s="10" t="s">
        <v>632</v>
      </c>
      <c r="H376" s="27">
        <v>50</v>
      </c>
      <c r="I376" s="12">
        <v>50</v>
      </c>
      <c r="J376" s="12">
        <v>50</v>
      </c>
      <c r="K376" s="12">
        <v>0</v>
      </c>
      <c r="L376" s="12">
        <v>0</v>
      </c>
      <c r="M376" s="13"/>
      <c r="N376" s="31">
        <f>Tancagem[[#This Row],[Nominal]]*1000</f>
        <v>50000</v>
      </c>
    </row>
    <row r="377" spans="1:14" ht="58" hidden="1" x14ac:dyDescent="0.35">
      <c r="A377" s="9" t="s">
        <v>143</v>
      </c>
      <c r="B377" s="10" t="s">
        <v>152</v>
      </c>
      <c r="C377" s="10" t="s">
        <v>666</v>
      </c>
      <c r="D377" s="10" t="s">
        <v>152</v>
      </c>
      <c r="E377" s="11" t="s">
        <v>623</v>
      </c>
      <c r="F377" s="11">
        <v>24123801</v>
      </c>
      <c r="G377" s="10" t="s">
        <v>632</v>
      </c>
      <c r="H377" s="27">
        <v>600</v>
      </c>
      <c r="I377" s="12">
        <v>600</v>
      </c>
      <c r="J377" s="12">
        <v>600</v>
      </c>
      <c r="K377" s="12">
        <v>0</v>
      </c>
      <c r="L377" s="12">
        <v>0</v>
      </c>
      <c r="M377" s="13"/>
      <c r="N377" s="31">
        <f>Tancagem[[#This Row],[Nominal]]*1000</f>
        <v>600000</v>
      </c>
    </row>
    <row r="378" spans="1:14" ht="58" hidden="1" x14ac:dyDescent="0.35">
      <c r="A378" s="9" t="s">
        <v>143</v>
      </c>
      <c r="B378" s="10" t="s">
        <v>152</v>
      </c>
      <c r="C378" s="10" t="s">
        <v>666</v>
      </c>
      <c r="D378" s="10" t="s">
        <v>152</v>
      </c>
      <c r="E378" s="11" t="s">
        <v>622</v>
      </c>
      <c r="F378" s="11">
        <v>24264801</v>
      </c>
      <c r="G378" s="10" t="s">
        <v>632</v>
      </c>
      <c r="H378" s="27">
        <v>200</v>
      </c>
      <c r="I378" s="12">
        <v>200</v>
      </c>
      <c r="J378" s="12">
        <v>200</v>
      </c>
      <c r="K378" s="12">
        <v>0</v>
      </c>
      <c r="L378" s="12">
        <v>0</v>
      </c>
      <c r="M378" s="13"/>
      <c r="N378" s="31">
        <f>Tancagem[[#This Row],[Nominal]]*1000</f>
        <v>200000</v>
      </c>
    </row>
    <row r="379" spans="1:14" ht="58" hidden="1" x14ac:dyDescent="0.35">
      <c r="A379" s="9" t="s">
        <v>143</v>
      </c>
      <c r="B379" s="10" t="s">
        <v>152</v>
      </c>
      <c r="C379" s="10" t="s">
        <v>666</v>
      </c>
      <c r="D379" s="10" t="s">
        <v>152</v>
      </c>
      <c r="E379" s="11" t="s">
        <v>624</v>
      </c>
      <c r="F379" s="11">
        <v>24300801</v>
      </c>
      <c r="G379" s="10" t="s">
        <v>632</v>
      </c>
      <c r="H379" s="27">
        <v>75</v>
      </c>
      <c r="I379" s="12">
        <v>75</v>
      </c>
      <c r="J379" s="12">
        <v>75</v>
      </c>
      <c r="K379" s="12">
        <v>0</v>
      </c>
      <c r="L379" s="12">
        <v>0</v>
      </c>
      <c r="M379" s="13"/>
      <c r="N379" s="31">
        <f>Tancagem[[#This Row],[Nominal]]*1000</f>
        <v>75000</v>
      </c>
    </row>
    <row r="380" spans="1:14" ht="58" hidden="1" x14ac:dyDescent="0.35">
      <c r="A380" s="9" t="s">
        <v>143</v>
      </c>
      <c r="B380" s="10" t="s">
        <v>152</v>
      </c>
      <c r="C380" s="10" t="s">
        <v>666</v>
      </c>
      <c r="D380" s="10" t="s">
        <v>152</v>
      </c>
      <c r="E380" s="11" t="s">
        <v>636</v>
      </c>
      <c r="F380" s="11">
        <v>24132801</v>
      </c>
      <c r="G380" s="10" t="s">
        <v>632</v>
      </c>
      <c r="H380" s="27">
        <v>200</v>
      </c>
      <c r="I380" s="12">
        <v>200</v>
      </c>
      <c r="J380" s="12">
        <v>200</v>
      </c>
      <c r="K380" s="12">
        <v>0</v>
      </c>
      <c r="L380" s="12">
        <v>0</v>
      </c>
      <c r="M380" s="13"/>
      <c r="N380" s="31">
        <f>Tancagem[[#This Row],[Nominal]]*1000</f>
        <v>200000</v>
      </c>
    </row>
    <row r="381" spans="1:14" ht="58" hidden="1" x14ac:dyDescent="0.35">
      <c r="A381" s="9" t="s">
        <v>143</v>
      </c>
      <c r="B381" s="10" t="s">
        <v>152</v>
      </c>
      <c r="C381" s="10" t="s">
        <v>666</v>
      </c>
      <c r="D381" s="10" t="s">
        <v>152</v>
      </c>
      <c r="E381" s="11" t="s">
        <v>630</v>
      </c>
      <c r="F381" s="11">
        <v>26181801</v>
      </c>
      <c r="G381" s="10" t="s">
        <v>632</v>
      </c>
      <c r="H381" s="27">
        <v>200</v>
      </c>
      <c r="I381" s="12">
        <v>200</v>
      </c>
      <c r="J381" s="12">
        <v>200</v>
      </c>
      <c r="K381" s="12">
        <v>0</v>
      </c>
      <c r="L381" s="12">
        <v>0</v>
      </c>
      <c r="M381" s="13"/>
      <c r="N381" s="31">
        <f>Tancagem[[#This Row],[Nominal]]*1000</f>
        <v>200000</v>
      </c>
    </row>
    <row r="382" spans="1:14" ht="188.5" hidden="1" x14ac:dyDescent="0.35">
      <c r="A382" s="9" t="s">
        <v>97</v>
      </c>
      <c r="B382" s="10" t="s">
        <v>154</v>
      </c>
      <c r="C382" s="10" t="s">
        <v>629</v>
      </c>
      <c r="D382" s="10" t="s">
        <v>154</v>
      </c>
      <c r="E382" s="11" t="s">
        <v>625</v>
      </c>
      <c r="F382" s="11">
        <v>22138801</v>
      </c>
      <c r="G382" s="10" t="s">
        <v>632</v>
      </c>
      <c r="H382" s="27">
        <v>400</v>
      </c>
      <c r="I382" s="12">
        <v>400</v>
      </c>
      <c r="J382" s="12">
        <v>400</v>
      </c>
      <c r="K382" s="12">
        <v>0</v>
      </c>
      <c r="L382" s="12">
        <v>0</v>
      </c>
      <c r="M382" s="13" t="s">
        <v>667</v>
      </c>
      <c r="N382" s="31">
        <f>Tancagem[[#This Row],[Nominal]]*1000</f>
        <v>400000</v>
      </c>
    </row>
    <row r="383" spans="1:14" ht="29" hidden="1" x14ac:dyDescent="0.35">
      <c r="A383" s="9" t="s">
        <v>97</v>
      </c>
      <c r="B383" s="10" t="s">
        <v>154</v>
      </c>
      <c r="C383" s="10" t="s">
        <v>629</v>
      </c>
      <c r="D383" s="10" t="s">
        <v>154</v>
      </c>
      <c r="E383" s="11" t="s">
        <v>623</v>
      </c>
      <c r="F383" s="11">
        <v>24123801</v>
      </c>
      <c r="G383" s="10" t="s">
        <v>632</v>
      </c>
      <c r="H383" s="27">
        <v>150</v>
      </c>
      <c r="I383" s="12">
        <v>150</v>
      </c>
      <c r="J383" s="12">
        <v>150</v>
      </c>
      <c r="K383" s="12">
        <v>0</v>
      </c>
      <c r="L383" s="12">
        <v>0</v>
      </c>
      <c r="M383" s="13"/>
      <c r="N383" s="31">
        <f>Tancagem[[#This Row],[Nominal]]*1000</f>
        <v>150000</v>
      </c>
    </row>
    <row r="384" spans="1:14" ht="29" hidden="1" x14ac:dyDescent="0.35">
      <c r="A384" s="9" t="s">
        <v>97</v>
      </c>
      <c r="B384" s="10" t="s">
        <v>154</v>
      </c>
      <c r="C384" s="10" t="s">
        <v>629</v>
      </c>
      <c r="D384" s="10" t="s">
        <v>154</v>
      </c>
      <c r="E384" s="11" t="s">
        <v>622</v>
      </c>
      <c r="F384" s="11">
        <v>24264801</v>
      </c>
      <c r="G384" s="10" t="s">
        <v>632</v>
      </c>
      <c r="H384" s="27">
        <v>135</v>
      </c>
      <c r="I384" s="12">
        <v>135</v>
      </c>
      <c r="J384" s="12">
        <v>135</v>
      </c>
      <c r="K384" s="12">
        <v>0</v>
      </c>
      <c r="L384" s="12">
        <v>0</v>
      </c>
      <c r="M384" s="13"/>
      <c r="N384" s="31">
        <f>Tancagem[[#This Row],[Nominal]]*1000</f>
        <v>135000</v>
      </c>
    </row>
    <row r="385" spans="1:14" ht="29" hidden="1" x14ac:dyDescent="0.35">
      <c r="A385" s="9" t="s">
        <v>97</v>
      </c>
      <c r="B385" s="10" t="s">
        <v>154</v>
      </c>
      <c r="C385" s="10" t="s">
        <v>629</v>
      </c>
      <c r="D385" s="10" t="s">
        <v>154</v>
      </c>
      <c r="E385" s="11" t="s">
        <v>626</v>
      </c>
      <c r="F385" s="11">
        <v>27122801</v>
      </c>
      <c r="G385" s="10" t="s">
        <v>632</v>
      </c>
      <c r="H385" s="27">
        <v>100</v>
      </c>
      <c r="I385" s="12">
        <v>100</v>
      </c>
      <c r="J385" s="12">
        <v>100</v>
      </c>
      <c r="K385" s="12">
        <v>0</v>
      </c>
      <c r="L385" s="12">
        <v>0</v>
      </c>
      <c r="M385" s="13"/>
      <c r="N385" s="31">
        <f>Tancagem[[#This Row],[Nominal]]*1000</f>
        <v>100000</v>
      </c>
    </row>
    <row r="386" spans="1:14" ht="29" hidden="1" x14ac:dyDescent="0.35">
      <c r="A386" s="9" t="s">
        <v>97</v>
      </c>
      <c r="B386" s="10" t="s">
        <v>154</v>
      </c>
      <c r="C386" s="10" t="s">
        <v>629</v>
      </c>
      <c r="D386" s="10" t="s">
        <v>154</v>
      </c>
      <c r="E386" s="11" t="s">
        <v>621</v>
      </c>
      <c r="F386" s="11">
        <v>27270801</v>
      </c>
      <c r="G386" s="10" t="s">
        <v>632</v>
      </c>
      <c r="H386" s="27">
        <v>270</v>
      </c>
      <c r="I386" s="12">
        <v>270</v>
      </c>
      <c r="J386" s="12">
        <v>270</v>
      </c>
      <c r="K386" s="12">
        <v>0</v>
      </c>
      <c r="L386" s="12">
        <v>0</v>
      </c>
      <c r="M386" s="13"/>
      <c r="N386" s="31">
        <f>Tancagem[[#This Row],[Nominal]]*1000</f>
        <v>270000</v>
      </c>
    </row>
    <row r="387" spans="1:14" ht="29" hidden="1" x14ac:dyDescent="0.35">
      <c r="A387" s="9" t="s">
        <v>97</v>
      </c>
      <c r="B387" s="10" t="s">
        <v>154</v>
      </c>
      <c r="C387" s="10" t="s">
        <v>629</v>
      </c>
      <c r="D387" s="10" t="s">
        <v>154</v>
      </c>
      <c r="E387" s="11" t="s">
        <v>624</v>
      </c>
      <c r="F387" s="11">
        <v>24300801</v>
      </c>
      <c r="G387" s="10" t="s">
        <v>632</v>
      </c>
      <c r="H387" s="27">
        <v>120</v>
      </c>
      <c r="I387" s="12">
        <v>120</v>
      </c>
      <c r="J387" s="12">
        <v>120</v>
      </c>
      <c r="K387" s="12">
        <v>0</v>
      </c>
      <c r="L387" s="12">
        <v>0</v>
      </c>
      <c r="M387" s="13"/>
      <c r="N387" s="31">
        <f>Tancagem[[#This Row],[Nominal]]*1000</f>
        <v>120000</v>
      </c>
    </row>
    <row r="388" spans="1:14" ht="29" hidden="1" x14ac:dyDescent="0.35">
      <c r="A388" s="9" t="s">
        <v>97</v>
      </c>
      <c r="B388" s="10" t="s">
        <v>154</v>
      </c>
      <c r="C388" s="10" t="s">
        <v>668</v>
      </c>
      <c r="D388" s="10" t="s">
        <v>154</v>
      </c>
      <c r="E388" s="11" t="s">
        <v>625</v>
      </c>
      <c r="F388" s="11">
        <v>22138801</v>
      </c>
      <c r="G388" s="10" t="s">
        <v>632</v>
      </c>
      <c r="H388" s="27">
        <v>200</v>
      </c>
      <c r="I388" s="12">
        <v>200</v>
      </c>
      <c r="J388" s="12">
        <v>200</v>
      </c>
      <c r="K388" s="12">
        <v>0</v>
      </c>
      <c r="L388" s="12">
        <v>0</v>
      </c>
      <c r="M388" s="13"/>
      <c r="N388" s="31">
        <f>Tancagem[[#This Row],[Nominal]]*1000</f>
        <v>200000</v>
      </c>
    </row>
    <row r="389" spans="1:14" ht="29" hidden="1" x14ac:dyDescent="0.35">
      <c r="A389" s="9" t="s">
        <v>97</v>
      </c>
      <c r="B389" s="10" t="s">
        <v>154</v>
      </c>
      <c r="C389" s="10" t="s">
        <v>668</v>
      </c>
      <c r="D389" s="10" t="s">
        <v>154</v>
      </c>
      <c r="E389" s="11" t="s">
        <v>623</v>
      </c>
      <c r="F389" s="11">
        <v>24123801</v>
      </c>
      <c r="G389" s="10" t="s">
        <v>632</v>
      </c>
      <c r="H389" s="27">
        <v>150</v>
      </c>
      <c r="I389" s="12">
        <v>150</v>
      </c>
      <c r="J389" s="12">
        <v>150</v>
      </c>
      <c r="K389" s="12">
        <v>0</v>
      </c>
      <c r="L389" s="12">
        <v>0</v>
      </c>
      <c r="M389" s="13"/>
      <c r="N389" s="31">
        <f>Tancagem[[#This Row],[Nominal]]*1000</f>
        <v>150000</v>
      </c>
    </row>
    <row r="390" spans="1:14" ht="29" hidden="1" x14ac:dyDescent="0.35">
      <c r="A390" s="9" t="s">
        <v>97</v>
      </c>
      <c r="B390" s="10" t="s">
        <v>154</v>
      </c>
      <c r="C390" s="10" t="s">
        <v>668</v>
      </c>
      <c r="D390" s="10" t="s">
        <v>154</v>
      </c>
      <c r="E390" s="11" t="s">
        <v>622</v>
      </c>
      <c r="F390" s="11">
        <v>24264801</v>
      </c>
      <c r="G390" s="10" t="s">
        <v>632</v>
      </c>
      <c r="H390" s="27">
        <v>150</v>
      </c>
      <c r="I390" s="12">
        <v>150</v>
      </c>
      <c r="J390" s="12">
        <v>150</v>
      </c>
      <c r="K390" s="12">
        <v>0</v>
      </c>
      <c r="L390" s="12">
        <v>0</v>
      </c>
      <c r="M390" s="13"/>
      <c r="N390" s="31">
        <f>Tancagem[[#This Row],[Nominal]]*1000</f>
        <v>150000</v>
      </c>
    </row>
    <row r="391" spans="1:14" ht="29" hidden="1" x14ac:dyDescent="0.35">
      <c r="A391" s="9" t="s">
        <v>97</v>
      </c>
      <c r="B391" s="10" t="s">
        <v>154</v>
      </c>
      <c r="C391" s="10" t="s">
        <v>668</v>
      </c>
      <c r="D391" s="10" t="s">
        <v>154</v>
      </c>
      <c r="E391" s="11" t="s">
        <v>626</v>
      </c>
      <c r="F391" s="11">
        <v>27122801</v>
      </c>
      <c r="G391" s="10" t="s">
        <v>632</v>
      </c>
      <c r="H391" s="27">
        <v>60</v>
      </c>
      <c r="I391" s="12">
        <v>60</v>
      </c>
      <c r="J391" s="12">
        <v>60</v>
      </c>
      <c r="K391" s="12">
        <v>0</v>
      </c>
      <c r="L391" s="12">
        <v>0</v>
      </c>
      <c r="M391" s="13"/>
      <c r="N391" s="31">
        <f>Tancagem[[#This Row],[Nominal]]*1000</f>
        <v>60000</v>
      </c>
    </row>
    <row r="392" spans="1:14" ht="29" hidden="1" x14ac:dyDescent="0.35">
      <c r="A392" s="9" t="s">
        <v>97</v>
      </c>
      <c r="B392" s="10" t="s">
        <v>154</v>
      </c>
      <c r="C392" s="10" t="s">
        <v>668</v>
      </c>
      <c r="D392" s="10" t="s">
        <v>154</v>
      </c>
      <c r="E392" s="11" t="s">
        <v>621</v>
      </c>
      <c r="F392" s="11">
        <v>27270801</v>
      </c>
      <c r="G392" s="10" t="s">
        <v>632</v>
      </c>
      <c r="H392" s="27">
        <v>90</v>
      </c>
      <c r="I392" s="12">
        <v>90</v>
      </c>
      <c r="J392" s="12">
        <v>90</v>
      </c>
      <c r="K392" s="12">
        <v>0</v>
      </c>
      <c r="L392" s="12">
        <v>0</v>
      </c>
      <c r="M392" s="13"/>
      <c r="N392" s="31">
        <f>Tancagem[[#This Row],[Nominal]]*1000</f>
        <v>90000</v>
      </c>
    </row>
    <row r="393" spans="1:14" ht="29" hidden="1" x14ac:dyDescent="0.35">
      <c r="A393" s="9" t="s">
        <v>97</v>
      </c>
      <c r="B393" s="10" t="s">
        <v>154</v>
      </c>
      <c r="C393" s="10" t="s">
        <v>668</v>
      </c>
      <c r="D393" s="10" t="s">
        <v>154</v>
      </c>
      <c r="E393" s="11" t="s">
        <v>624</v>
      </c>
      <c r="F393" s="11">
        <v>24300801</v>
      </c>
      <c r="G393" s="10" t="s">
        <v>632</v>
      </c>
      <c r="H393" s="27">
        <v>60</v>
      </c>
      <c r="I393" s="12">
        <v>60</v>
      </c>
      <c r="J393" s="12">
        <v>60</v>
      </c>
      <c r="K393" s="12">
        <v>0</v>
      </c>
      <c r="L393" s="12">
        <v>0</v>
      </c>
      <c r="M393" s="13"/>
      <c r="N393" s="31">
        <f>Tancagem[[#This Row],[Nominal]]*1000</f>
        <v>60000</v>
      </c>
    </row>
    <row r="394" spans="1:14" ht="29" hidden="1" x14ac:dyDescent="0.35">
      <c r="A394" s="9" t="s">
        <v>97</v>
      </c>
      <c r="B394" s="10" t="s">
        <v>154</v>
      </c>
      <c r="C394" s="10" t="s">
        <v>669</v>
      </c>
      <c r="D394" s="10" t="s">
        <v>154</v>
      </c>
      <c r="E394" s="11" t="s">
        <v>624</v>
      </c>
      <c r="F394" s="11">
        <v>24300801</v>
      </c>
      <c r="G394" s="10" t="s">
        <v>632</v>
      </c>
      <c r="H394" s="27">
        <v>15</v>
      </c>
      <c r="I394" s="12">
        <v>14</v>
      </c>
      <c r="J394" s="12">
        <v>14</v>
      </c>
      <c r="K394" s="12">
        <v>1</v>
      </c>
      <c r="L394" s="12">
        <v>1</v>
      </c>
      <c r="M394" s="13"/>
      <c r="N394" s="31">
        <f>Tancagem[[#This Row],[Nominal]]*1000</f>
        <v>15000</v>
      </c>
    </row>
    <row r="395" spans="1:14" ht="29" hidden="1" x14ac:dyDescent="0.35">
      <c r="A395" s="9" t="s">
        <v>92</v>
      </c>
      <c r="B395" s="10" t="s">
        <v>156</v>
      </c>
      <c r="C395" s="10">
        <v>1</v>
      </c>
      <c r="D395" s="10" t="s">
        <v>156</v>
      </c>
      <c r="E395" s="11" t="s">
        <v>626</v>
      </c>
      <c r="F395" s="11">
        <v>27122801</v>
      </c>
      <c r="G395" s="10" t="s">
        <v>569</v>
      </c>
      <c r="H395" s="27">
        <v>960.59699999999998</v>
      </c>
      <c r="I395" s="12">
        <v>900</v>
      </c>
      <c r="J395" s="12">
        <v>225</v>
      </c>
      <c r="K395" s="12">
        <v>50</v>
      </c>
      <c r="L395" s="12">
        <v>17</v>
      </c>
      <c r="M395" s="13"/>
      <c r="N395" s="31">
        <f>Tancagem[[#This Row],[Nominal]]*1000</f>
        <v>960597</v>
      </c>
    </row>
    <row r="396" spans="1:14" ht="29" hidden="1" x14ac:dyDescent="0.35">
      <c r="A396" s="9" t="s">
        <v>92</v>
      </c>
      <c r="B396" s="10" t="s">
        <v>156</v>
      </c>
      <c r="C396" s="10">
        <v>2</v>
      </c>
      <c r="D396" s="10" t="s">
        <v>156</v>
      </c>
      <c r="E396" s="11" t="s">
        <v>621</v>
      </c>
      <c r="F396" s="11">
        <v>27270801</v>
      </c>
      <c r="G396" s="10" t="s">
        <v>569</v>
      </c>
      <c r="H396" s="27">
        <v>538.79700000000003</v>
      </c>
      <c r="I396" s="12">
        <v>500</v>
      </c>
      <c r="J396" s="12">
        <v>150</v>
      </c>
      <c r="K396" s="12">
        <v>50</v>
      </c>
      <c r="L396" s="12">
        <v>13</v>
      </c>
      <c r="M396" s="13"/>
      <c r="N396" s="31">
        <f>Tancagem[[#This Row],[Nominal]]*1000</f>
        <v>538797</v>
      </c>
    </row>
    <row r="397" spans="1:14" ht="29" hidden="1" x14ac:dyDescent="0.35">
      <c r="A397" s="9" t="s">
        <v>92</v>
      </c>
      <c r="B397" s="10" t="s">
        <v>156</v>
      </c>
      <c r="C397" s="10">
        <v>3</v>
      </c>
      <c r="D397" s="10" t="s">
        <v>156</v>
      </c>
      <c r="E397" s="11" t="s">
        <v>621</v>
      </c>
      <c r="F397" s="11">
        <v>27270801</v>
      </c>
      <c r="G397" s="10" t="s">
        <v>569</v>
      </c>
      <c r="H397" s="27">
        <v>242.93</v>
      </c>
      <c r="I397" s="12">
        <v>200</v>
      </c>
      <c r="J397" s="12">
        <v>25</v>
      </c>
      <c r="K397" s="12">
        <v>0</v>
      </c>
      <c r="L397" s="12">
        <v>0</v>
      </c>
      <c r="M397" s="13"/>
      <c r="N397" s="31">
        <f>Tancagem[[#This Row],[Nominal]]*1000</f>
        <v>242930</v>
      </c>
    </row>
    <row r="398" spans="1:14" ht="29" hidden="1" x14ac:dyDescent="0.35">
      <c r="A398" s="9" t="s">
        <v>92</v>
      </c>
      <c r="B398" s="10" t="s">
        <v>156</v>
      </c>
      <c r="C398" s="10">
        <v>4</v>
      </c>
      <c r="D398" s="10" t="s">
        <v>156</v>
      </c>
      <c r="E398" s="11" t="s">
        <v>625</v>
      </c>
      <c r="F398" s="11">
        <v>22138801</v>
      </c>
      <c r="G398" s="10" t="s">
        <v>569</v>
      </c>
      <c r="H398" s="27">
        <v>1544.02</v>
      </c>
      <c r="I398" s="12">
        <v>1216</v>
      </c>
      <c r="J398" s="12">
        <v>304</v>
      </c>
      <c r="K398" s="12">
        <v>60</v>
      </c>
      <c r="L398" s="12">
        <v>18</v>
      </c>
      <c r="M398" s="13"/>
      <c r="N398" s="31">
        <f>Tancagem[[#This Row],[Nominal]]*1000</f>
        <v>1544020</v>
      </c>
    </row>
    <row r="399" spans="1:14" ht="29" hidden="1" x14ac:dyDescent="0.35">
      <c r="A399" s="9" t="s">
        <v>92</v>
      </c>
      <c r="B399" s="10" t="s">
        <v>156</v>
      </c>
      <c r="C399" s="10">
        <v>5</v>
      </c>
      <c r="D399" s="10" t="s">
        <v>156</v>
      </c>
      <c r="E399" s="11" t="s">
        <v>670</v>
      </c>
      <c r="F399" s="11">
        <v>24319801</v>
      </c>
      <c r="G399" s="10" t="s">
        <v>569</v>
      </c>
      <c r="H399" s="27">
        <v>2105.7379999999998</v>
      </c>
      <c r="I399" s="12">
        <v>2000</v>
      </c>
      <c r="J399" s="12">
        <v>500</v>
      </c>
      <c r="K399" s="12">
        <v>90</v>
      </c>
      <c r="L399" s="12">
        <v>25</v>
      </c>
      <c r="M399" s="13"/>
      <c r="N399" s="31">
        <f>Tancagem[[#This Row],[Nominal]]*1000</f>
        <v>2105738</v>
      </c>
    </row>
    <row r="400" spans="1:14" ht="174" hidden="1" x14ac:dyDescent="0.35">
      <c r="A400" s="9" t="s">
        <v>92</v>
      </c>
      <c r="B400" s="10" t="s">
        <v>156</v>
      </c>
      <c r="C400" s="10" t="s">
        <v>671</v>
      </c>
      <c r="D400" s="10" t="s">
        <v>156</v>
      </c>
      <c r="E400" s="11" t="s">
        <v>638</v>
      </c>
      <c r="F400" s="11">
        <v>24141801</v>
      </c>
      <c r="G400" s="10" t="s">
        <v>632</v>
      </c>
      <c r="H400" s="27">
        <v>90</v>
      </c>
      <c r="I400" s="12">
        <v>90</v>
      </c>
      <c r="J400" s="12">
        <v>90</v>
      </c>
      <c r="K400" s="12">
        <v>0</v>
      </c>
      <c r="L400" s="12">
        <v>0</v>
      </c>
      <c r="M400" s="13" t="s">
        <v>672</v>
      </c>
      <c r="N400" s="31">
        <f>Tancagem[[#This Row],[Nominal]]*1000</f>
        <v>90000</v>
      </c>
    </row>
    <row r="401" spans="1:14" hidden="1" x14ac:dyDescent="0.35">
      <c r="A401" s="9" t="s">
        <v>105</v>
      </c>
      <c r="B401" s="10" t="s">
        <v>159</v>
      </c>
      <c r="C401" s="10">
        <v>1</v>
      </c>
      <c r="D401" s="10" t="s">
        <v>159</v>
      </c>
      <c r="E401" s="11" t="s">
        <v>626</v>
      </c>
      <c r="F401" s="11">
        <v>27122801</v>
      </c>
      <c r="G401" s="10" t="s">
        <v>569</v>
      </c>
      <c r="H401" s="27">
        <v>409</v>
      </c>
      <c r="I401" s="12">
        <v>357</v>
      </c>
      <c r="J401" s="12">
        <v>357</v>
      </c>
      <c r="K401" s="12">
        <v>30</v>
      </c>
      <c r="L401" s="12">
        <v>30</v>
      </c>
      <c r="M401" s="13"/>
      <c r="N401" s="31">
        <f>Tancagem[[#This Row],[Nominal]]*1000</f>
        <v>409000</v>
      </c>
    </row>
    <row r="402" spans="1:14" hidden="1" x14ac:dyDescent="0.35">
      <c r="A402" s="9" t="s">
        <v>105</v>
      </c>
      <c r="B402" s="10" t="s">
        <v>159</v>
      </c>
      <c r="C402" s="10">
        <v>2</v>
      </c>
      <c r="D402" s="10" t="s">
        <v>159</v>
      </c>
      <c r="E402" s="11" t="s">
        <v>621</v>
      </c>
      <c r="F402" s="11">
        <v>27270801</v>
      </c>
      <c r="G402" s="10" t="s">
        <v>569</v>
      </c>
      <c r="H402" s="27">
        <v>141</v>
      </c>
      <c r="I402" s="12">
        <v>111</v>
      </c>
      <c r="J402" s="12">
        <v>111</v>
      </c>
      <c r="K402" s="12">
        <v>15</v>
      </c>
      <c r="L402" s="12">
        <v>15</v>
      </c>
      <c r="M402" s="13"/>
      <c r="N402" s="31">
        <f>Tancagem[[#This Row],[Nominal]]*1000</f>
        <v>141000</v>
      </c>
    </row>
    <row r="403" spans="1:14" hidden="1" x14ac:dyDescent="0.35">
      <c r="A403" s="9" t="s">
        <v>105</v>
      </c>
      <c r="B403" s="10" t="s">
        <v>159</v>
      </c>
      <c r="C403" s="10">
        <v>3</v>
      </c>
      <c r="D403" s="10" t="s">
        <v>159</v>
      </c>
      <c r="E403" s="11" t="s">
        <v>625</v>
      </c>
      <c r="F403" s="11">
        <v>22138801</v>
      </c>
      <c r="G403" s="10" t="s">
        <v>569</v>
      </c>
      <c r="H403" s="27">
        <v>760</v>
      </c>
      <c r="I403" s="12">
        <v>651</v>
      </c>
      <c r="J403" s="12">
        <v>651</v>
      </c>
      <c r="K403" s="12">
        <v>86</v>
      </c>
      <c r="L403" s="12">
        <v>86</v>
      </c>
      <c r="M403" s="13"/>
      <c r="N403" s="31">
        <f>Tancagem[[#This Row],[Nominal]]*1000</f>
        <v>760000</v>
      </c>
    </row>
    <row r="404" spans="1:14" hidden="1" x14ac:dyDescent="0.35">
      <c r="A404" s="9" t="s">
        <v>105</v>
      </c>
      <c r="B404" s="10" t="s">
        <v>159</v>
      </c>
      <c r="C404" s="10">
        <v>4</v>
      </c>
      <c r="D404" s="10" t="s">
        <v>159</v>
      </c>
      <c r="E404" s="11" t="s">
        <v>670</v>
      </c>
      <c r="F404" s="11">
        <v>24319801</v>
      </c>
      <c r="G404" s="10" t="s">
        <v>569</v>
      </c>
      <c r="H404" s="27">
        <v>752</v>
      </c>
      <c r="I404" s="12">
        <v>692</v>
      </c>
      <c r="J404" s="12">
        <v>692</v>
      </c>
      <c r="K404" s="12">
        <v>38</v>
      </c>
      <c r="L404" s="12">
        <v>38</v>
      </c>
      <c r="M404" s="13"/>
      <c r="N404" s="31">
        <f>Tancagem[[#This Row],[Nominal]]*1000</f>
        <v>752000</v>
      </c>
    </row>
    <row r="405" spans="1:14" hidden="1" x14ac:dyDescent="0.35">
      <c r="A405" s="9" t="s">
        <v>105</v>
      </c>
      <c r="B405" s="10" t="s">
        <v>159</v>
      </c>
      <c r="C405" s="10">
        <v>6</v>
      </c>
      <c r="D405" s="10" t="s">
        <v>159</v>
      </c>
      <c r="E405" s="11" t="s">
        <v>638</v>
      </c>
      <c r="F405" s="11">
        <v>24141801</v>
      </c>
      <c r="G405" s="10" t="s">
        <v>569</v>
      </c>
      <c r="H405" s="27">
        <v>1081</v>
      </c>
      <c r="I405" s="12">
        <v>1017</v>
      </c>
      <c r="J405" s="12">
        <v>1017</v>
      </c>
      <c r="K405" s="12">
        <v>41</v>
      </c>
      <c r="L405" s="12">
        <v>41</v>
      </c>
      <c r="M405" s="13"/>
      <c r="N405" s="31">
        <f>Tancagem[[#This Row],[Nominal]]*1000</f>
        <v>1081000</v>
      </c>
    </row>
    <row r="406" spans="1:14" hidden="1" x14ac:dyDescent="0.35">
      <c r="A406" s="9" t="s">
        <v>105</v>
      </c>
      <c r="B406" s="10" t="s">
        <v>159</v>
      </c>
      <c r="C406" s="10" t="s">
        <v>642</v>
      </c>
      <c r="D406" s="10" t="s">
        <v>159</v>
      </c>
      <c r="E406" s="11" t="s">
        <v>638</v>
      </c>
      <c r="F406" s="11">
        <v>24141801</v>
      </c>
      <c r="G406" s="10" t="s">
        <v>579</v>
      </c>
      <c r="H406" s="27">
        <v>-540</v>
      </c>
      <c r="I406" s="12">
        <v>-540</v>
      </c>
      <c r="J406" s="12">
        <v>-540</v>
      </c>
      <c r="K406" s="12">
        <v>0</v>
      </c>
      <c r="L406" s="12">
        <v>0</v>
      </c>
      <c r="M406" s="13"/>
      <c r="N406" s="31">
        <f>Tancagem[[#This Row],[Nominal]]*1000</f>
        <v>-540000</v>
      </c>
    </row>
    <row r="407" spans="1:14" hidden="1" x14ac:dyDescent="0.35">
      <c r="A407" s="9" t="s">
        <v>105</v>
      </c>
      <c r="B407" s="10" t="s">
        <v>159</v>
      </c>
      <c r="C407" s="10" t="s">
        <v>642</v>
      </c>
      <c r="D407" s="10" t="s">
        <v>159</v>
      </c>
      <c r="E407" s="11" t="s">
        <v>670</v>
      </c>
      <c r="F407" s="11">
        <v>24319801</v>
      </c>
      <c r="G407" s="10" t="s">
        <v>579</v>
      </c>
      <c r="H407" s="27">
        <v>-400</v>
      </c>
      <c r="I407" s="12">
        <v>-400</v>
      </c>
      <c r="J407" s="12">
        <v>-400</v>
      </c>
      <c r="K407" s="12">
        <v>0</v>
      </c>
      <c r="L407" s="12">
        <v>0</v>
      </c>
      <c r="M407" s="13"/>
      <c r="N407" s="31">
        <f>Tancagem[[#This Row],[Nominal]]*1000</f>
        <v>-400000</v>
      </c>
    </row>
    <row r="408" spans="1:14" hidden="1" x14ac:dyDescent="0.35">
      <c r="A408" s="9" t="s">
        <v>105</v>
      </c>
      <c r="B408" s="10" t="s">
        <v>159</v>
      </c>
      <c r="C408" s="10" t="s">
        <v>642</v>
      </c>
      <c r="D408" s="10" t="s">
        <v>159</v>
      </c>
      <c r="E408" s="11" t="s">
        <v>625</v>
      </c>
      <c r="F408" s="11">
        <v>22138801</v>
      </c>
      <c r="G408" s="10" t="s">
        <v>579</v>
      </c>
      <c r="H408" s="27">
        <v>-300</v>
      </c>
      <c r="I408" s="12">
        <v>-300</v>
      </c>
      <c r="J408" s="12">
        <v>-300</v>
      </c>
      <c r="K408" s="12">
        <v>0</v>
      </c>
      <c r="L408" s="12">
        <v>0</v>
      </c>
      <c r="M408" s="13"/>
      <c r="N408" s="31">
        <f>Tancagem[[#This Row],[Nominal]]*1000</f>
        <v>-300000</v>
      </c>
    </row>
    <row r="409" spans="1:14" hidden="1" x14ac:dyDescent="0.35">
      <c r="A409" s="9" t="s">
        <v>105</v>
      </c>
      <c r="B409" s="10" t="s">
        <v>159</v>
      </c>
      <c r="C409" s="10" t="s">
        <v>642</v>
      </c>
      <c r="D409" s="10" t="s">
        <v>159</v>
      </c>
      <c r="E409" s="11" t="s">
        <v>621</v>
      </c>
      <c r="F409" s="11">
        <v>27270801</v>
      </c>
      <c r="G409" s="10" t="s">
        <v>579</v>
      </c>
      <c r="H409" s="27">
        <v>-60</v>
      </c>
      <c r="I409" s="12">
        <v>-60</v>
      </c>
      <c r="J409" s="12">
        <v>-60</v>
      </c>
      <c r="K409" s="12">
        <v>0</v>
      </c>
      <c r="L409" s="12">
        <v>0</v>
      </c>
      <c r="M409" s="13"/>
      <c r="N409" s="31">
        <f>Tancagem[[#This Row],[Nominal]]*1000</f>
        <v>-60000</v>
      </c>
    </row>
    <row r="410" spans="1:14" hidden="1" x14ac:dyDescent="0.35">
      <c r="A410" s="9" t="s">
        <v>105</v>
      </c>
      <c r="B410" s="10" t="s">
        <v>159</v>
      </c>
      <c r="C410" s="10" t="s">
        <v>642</v>
      </c>
      <c r="D410" s="10" t="s">
        <v>159</v>
      </c>
      <c r="E410" s="11" t="s">
        <v>626</v>
      </c>
      <c r="F410" s="11">
        <v>27122801</v>
      </c>
      <c r="G410" s="10" t="s">
        <v>579</v>
      </c>
      <c r="H410" s="27">
        <v>-120</v>
      </c>
      <c r="I410" s="12">
        <v>-120</v>
      </c>
      <c r="J410" s="12">
        <v>-120</v>
      </c>
      <c r="K410" s="12">
        <v>0</v>
      </c>
      <c r="L410" s="12">
        <v>0</v>
      </c>
      <c r="M410" s="13"/>
      <c r="N410" s="31">
        <f>Tancagem[[#This Row],[Nominal]]*1000</f>
        <v>-120000</v>
      </c>
    </row>
    <row r="411" spans="1:14" ht="29" hidden="1" x14ac:dyDescent="0.35">
      <c r="A411" s="9" t="s">
        <v>164</v>
      </c>
      <c r="B411" s="10" t="s">
        <v>162</v>
      </c>
      <c r="C411" s="10">
        <v>1</v>
      </c>
      <c r="D411" s="10" t="s">
        <v>162</v>
      </c>
      <c r="E411" s="11" t="s">
        <v>624</v>
      </c>
      <c r="F411" s="11">
        <v>24300801</v>
      </c>
      <c r="G411" s="10" t="s">
        <v>569</v>
      </c>
      <c r="H411" s="27">
        <v>60</v>
      </c>
      <c r="I411" s="12">
        <v>53</v>
      </c>
      <c r="J411" s="12">
        <v>53</v>
      </c>
      <c r="K411" s="12">
        <v>1</v>
      </c>
      <c r="L411" s="12">
        <v>1</v>
      </c>
      <c r="M411" s="13"/>
      <c r="N411" s="31">
        <f>Tancagem[[#This Row],[Nominal]]*1000</f>
        <v>60000</v>
      </c>
    </row>
    <row r="412" spans="1:14" ht="29" hidden="1" x14ac:dyDescent="0.35">
      <c r="A412" s="9" t="s">
        <v>164</v>
      </c>
      <c r="B412" s="10" t="s">
        <v>162</v>
      </c>
      <c r="C412" s="10">
        <v>2</v>
      </c>
      <c r="D412" s="10" t="s">
        <v>162</v>
      </c>
      <c r="E412" s="11" t="s">
        <v>621</v>
      </c>
      <c r="F412" s="11">
        <v>27270801</v>
      </c>
      <c r="G412" s="10" t="s">
        <v>569</v>
      </c>
      <c r="H412" s="27">
        <v>60</v>
      </c>
      <c r="I412" s="12">
        <v>53</v>
      </c>
      <c r="J412" s="12">
        <v>53</v>
      </c>
      <c r="K412" s="12">
        <v>1</v>
      </c>
      <c r="L412" s="12">
        <v>1</v>
      </c>
      <c r="M412" s="13"/>
      <c r="N412" s="31">
        <f>Tancagem[[#This Row],[Nominal]]*1000</f>
        <v>60000</v>
      </c>
    </row>
    <row r="413" spans="1:14" ht="29" hidden="1" x14ac:dyDescent="0.35">
      <c r="A413" s="9" t="s">
        <v>164</v>
      </c>
      <c r="B413" s="10" t="s">
        <v>162</v>
      </c>
      <c r="C413" s="10">
        <v>3</v>
      </c>
      <c r="D413" s="10" t="s">
        <v>162</v>
      </c>
      <c r="E413" s="11" t="s">
        <v>626</v>
      </c>
      <c r="F413" s="11">
        <v>27122801</v>
      </c>
      <c r="G413" s="10" t="s">
        <v>569</v>
      </c>
      <c r="H413" s="27">
        <v>60</v>
      </c>
      <c r="I413" s="12">
        <v>53</v>
      </c>
      <c r="J413" s="12">
        <v>53</v>
      </c>
      <c r="K413" s="12">
        <v>1</v>
      </c>
      <c r="L413" s="12">
        <v>1</v>
      </c>
      <c r="M413" s="13"/>
      <c r="N413" s="31">
        <f>Tancagem[[#This Row],[Nominal]]*1000</f>
        <v>60000</v>
      </c>
    </row>
    <row r="414" spans="1:14" ht="29" hidden="1" x14ac:dyDescent="0.35">
      <c r="A414" s="9" t="s">
        <v>164</v>
      </c>
      <c r="B414" s="10" t="s">
        <v>162</v>
      </c>
      <c r="C414" s="10">
        <v>4</v>
      </c>
      <c r="D414" s="10" t="s">
        <v>162</v>
      </c>
      <c r="E414" s="11" t="s">
        <v>626</v>
      </c>
      <c r="F414" s="11">
        <v>27122801</v>
      </c>
      <c r="G414" s="10" t="s">
        <v>569</v>
      </c>
      <c r="H414" s="27">
        <v>74</v>
      </c>
      <c r="I414" s="12">
        <v>66</v>
      </c>
      <c r="J414" s="12">
        <v>66</v>
      </c>
      <c r="K414" s="12">
        <v>2</v>
      </c>
      <c r="L414" s="12">
        <v>2</v>
      </c>
      <c r="M414" s="13"/>
      <c r="N414" s="31">
        <f>Tancagem[[#This Row],[Nominal]]*1000</f>
        <v>74000</v>
      </c>
    </row>
    <row r="415" spans="1:14" ht="29" hidden="1" x14ac:dyDescent="0.35">
      <c r="A415" s="9" t="s">
        <v>164</v>
      </c>
      <c r="B415" s="10" t="s">
        <v>162</v>
      </c>
      <c r="C415" s="10">
        <v>5</v>
      </c>
      <c r="D415" s="10" t="s">
        <v>162</v>
      </c>
      <c r="E415" s="11" t="s">
        <v>623</v>
      </c>
      <c r="F415" s="11">
        <v>24123801</v>
      </c>
      <c r="G415" s="10" t="s">
        <v>569</v>
      </c>
      <c r="H415" s="27">
        <v>213</v>
      </c>
      <c r="I415" s="12">
        <v>181</v>
      </c>
      <c r="J415" s="12">
        <v>181</v>
      </c>
      <c r="K415" s="12">
        <v>10</v>
      </c>
      <c r="L415" s="12">
        <v>10</v>
      </c>
      <c r="M415" s="13"/>
      <c r="N415" s="31">
        <f>Tancagem[[#This Row],[Nominal]]*1000</f>
        <v>213000</v>
      </c>
    </row>
    <row r="416" spans="1:14" ht="29" hidden="1" x14ac:dyDescent="0.35">
      <c r="A416" s="9" t="s">
        <v>164</v>
      </c>
      <c r="B416" s="10" t="s">
        <v>162</v>
      </c>
      <c r="C416" s="10">
        <v>6</v>
      </c>
      <c r="D416" s="10" t="s">
        <v>162</v>
      </c>
      <c r="E416" s="11" t="s">
        <v>622</v>
      </c>
      <c r="F416" s="11">
        <v>24264801</v>
      </c>
      <c r="G416" s="10" t="s">
        <v>569</v>
      </c>
      <c r="H416" s="27">
        <v>519</v>
      </c>
      <c r="I416" s="12">
        <v>422</v>
      </c>
      <c r="J416" s="12">
        <v>422</v>
      </c>
      <c r="K416" s="12">
        <v>52</v>
      </c>
      <c r="L416" s="12">
        <v>52</v>
      </c>
      <c r="M416" s="13"/>
      <c r="N416" s="31">
        <f>Tancagem[[#This Row],[Nominal]]*1000</f>
        <v>519000</v>
      </c>
    </row>
    <row r="417" spans="1:14" ht="29" hidden="1" x14ac:dyDescent="0.35">
      <c r="A417" s="9" t="s">
        <v>164</v>
      </c>
      <c r="B417" s="10" t="s">
        <v>162</v>
      </c>
      <c r="C417" s="10">
        <v>7</v>
      </c>
      <c r="D417" s="10" t="s">
        <v>162</v>
      </c>
      <c r="E417" s="11" t="s">
        <v>625</v>
      </c>
      <c r="F417" s="11">
        <v>22138801</v>
      </c>
      <c r="G417" s="10" t="s">
        <v>569</v>
      </c>
      <c r="H417" s="27">
        <v>519</v>
      </c>
      <c r="I417" s="12">
        <v>410</v>
      </c>
      <c r="J417" s="12">
        <v>410</v>
      </c>
      <c r="K417" s="12">
        <v>62</v>
      </c>
      <c r="L417" s="12">
        <v>62</v>
      </c>
      <c r="M417" s="13"/>
      <c r="N417" s="31">
        <f>Tancagem[[#This Row],[Nominal]]*1000</f>
        <v>519000</v>
      </c>
    </row>
    <row r="418" spans="1:14" ht="29" hidden="1" x14ac:dyDescent="0.35">
      <c r="A418" s="9" t="s">
        <v>164</v>
      </c>
      <c r="B418" s="10" t="s">
        <v>167</v>
      </c>
      <c r="C418" s="10" t="s">
        <v>669</v>
      </c>
      <c r="D418" s="10" t="s">
        <v>167</v>
      </c>
      <c r="E418" s="11" t="s">
        <v>626</v>
      </c>
      <c r="F418" s="11">
        <v>27122801</v>
      </c>
      <c r="G418" s="10" t="s">
        <v>632</v>
      </c>
      <c r="H418" s="27">
        <v>651</v>
      </c>
      <c r="I418" s="12">
        <v>651</v>
      </c>
      <c r="J418" s="12">
        <v>651</v>
      </c>
      <c r="K418" s="12">
        <v>0</v>
      </c>
      <c r="L418" s="12">
        <v>0</v>
      </c>
      <c r="M418" s="13"/>
      <c r="N418" s="31">
        <f>Tancagem[[#This Row],[Nominal]]*1000</f>
        <v>651000</v>
      </c>
    </row>
    <row r="419" spans="1:14" ht="29" hidden="1" x14ac:dyDescent="0.35">
      <c r="A419" s="9" t="s">
        <v>164</v>
      </c>
      <c r="B419" s="10" t="s">
        <v>167</v>
      </c>
      <c r="C419" s="10" t="s">
        <v>669</v>
      </c>
      <c r="D419" s="10" t="s">
        <v>167</v>
      </c>
      <c r="E419" s="11" t="s">
        <v>624</v>
      </c>
      <c r="F419" s="11">
        <v>24300801</v>
      </c>
      <c r="G419" s="10" t="s">
        <v>632</v>
      </c>
      <c r="H419" s="27">
        <v>12</v>
      </c>
      <c r="I419" s="12">
        <v>10</v>
      </c>
      <c r="J419" s="12">
        <v>10</v>
      </c>
      <c r="K419" s="12">
        <v>2</v>
      </c>
      <c r="L419" s="12">
        <v>2</v>
      </c>
      <c r="M419" s="13"/>
      <c r="N419" s="31">
        <f>Tancagem[[#This Row],[Nominal]]*1000</f>
        <v>12000</v>
      </c>
    </row>
    <row r="420" spans="1:14" hidden="1" x14ac:dyDescent="0.35">
      <c r="A420" s="9" t="s">
        <v>143</v>
      </c>
      <c r="B420" s="10" t="s">
        <v>169</v>
      </c>
      <c r="C420" s="10">
        <v>1</v>
      </c>
      <c r="D420" s="10" t="s">
        <v>169</v>
      </c>
      <c r="E420" s="11" t="s">
        <v>625</v>
      </c>
      <c r="F420" s="11">
        <v>22138801</v>
      </c>
      <c r="G420" s="10" t="s">
        <v>569</v>
      </c>
      <c r="H420" s="27">
        <v>1170</v>
      </c>
      <c r="I420" s="12">
        <v>1010</v>
      </c>
      <c r="J420" s="12">
        <v>1010</v>
      </c>
      <c r="K420" s="12">
        <v>61.87</v>
      </c>
      <c r="L420" s="12">
        <v>61.87</v>
      </c>
      <c r="M420" s="13"/>
      <c r="N420" s="31">
        <f>Tancagem[[#This Row],[Nominal]]*1000</f>
        <v>1170000</v>
      </c>
    </row>
    <row r="421" spans="1:14" hidden="1" x14ac:dyDescent="0.35">
      <c r="A421" s="9" t="s">
        <v>143</v>
      </c>
      <c r="B421" s="10" t="s">
        <v>169</v>
      </c>
      <c r="C421" s="10">
        <v>2</v>
      </c>
      <c r="D421" s="10" t="s">
        <v>169</v>
      </c>
      <c r="E421" s="11" t="s">
        <v>626</v>
      </c>
      <c r="F421" s="11">
        <v>27122801</v>
      </c>
      <c r="G421" s="10" t="s">
        <v>569</v>
      </c>
      <c r="H421" s="27">
        <v>466</v>
      </c>
      <c r="I421" s="12">
        <v>434</v>
      </c>
      <c r="J421" s="12">
        <v>434</v>
      </c>
      <c r="K421" s="12">
        <v>34.256999999999998</v>
      </c>
      <c r="L421" s="12">
        <v>34.256999999999998</v>
      </c>
      <c r="M421" s="13"/>
      <c r="N421" s="31">
        <f>Tancagem[[#This Row],[Nominal]]*1000</f>
        <v>466000</v>
      </c>
    </row>
    <row r="422" spans="1:14" hidden="1" x14ac:dyDescent="0.35">
      <c r="A422" s="9" t="s">
        <v>143</v>
      </c>
      <c r="B422" s="10" t="s">
        <v>169</v>
      </c>
      <c r="C422" s="10">
        <v>3</v>
      </c>
      <c r="D422" s="10" t="s">
        <v>169</v>
      </c>
      <c r="E422" s="11" t="s">
        <v>623</v>
      </c>
      <c r="F422" s="11">
        <v>24123801</v>
      </c>
      <c r="G422" s="10" t="s">
        <v>569</v>
      </c>
      <c r="H422" s="27">
        <v>490</v>
      </c>
      <c r="I422" s="12">
        <v>425</v>
      </c>
      <c r="J422" s="12">
        <v>425</v>
      </c>
      <c r="K422" s="12">
        <v>25.39</v>
      </c>
      <c r="L422" s="12">
        <v>25.39</v>
      </c>
      <c r="M422" s="13"/>
      <c r="N422" s="31">
        <f>Tancagem[[#This Row],[Nominal]]*1000</f>
        <v>490000</v>
      </c>
    </row>
    <row r="423" spans="1:14" hidden="1" x14ac:dyDescent="0.35">
      <c r="A423" s="9" t="s">
        <v>143</v>
      </c>
      <c r="B423" s="10" t="s">
        <v>169</v>
      </c>
      <c r="C423" s="10">
        <v>4</v>
      </c>
      <c r="D423" s="10" t="s">
        <v>169</v>
      </c>
      <c r="E423" s="11" t="s">
        <v>622</v>
      </c>
      <c r="F423" s="11">
        <v>24264801</v>
      </c>
      <c r="G423" s="10" t="s">
        <v>569</v>
      </c>
      <c r="H423" s="27">
        <v>2463</v>
      </c>
      <c r="I423" s="12">
        <v>2276</v>
      </c>
      <c r="J423" s="12">
        <v>2276</v>
      </c>
      <c r="K423" s="12">
        <v>59.573999999999998</v>
      </c>
      <c r="L423" s="12">
        <v>59.573999999999998</v>
      </c>
      <c r="M423" s="13"/>
      <c r="N423" s="31">
        <f>Tancagem[[#This Row],[Nominal]]*1000</f>
        <v>2463000</v>
      </c>
    </row>
    <row r="424" spans="1:14" hidden="1" x14ac:dyDescent="0.35">
      <c r="A424" s="9" t="s">
        <v>143</v>
      </c>
      <c r="B424" s="10" t="s">
        <v>169</v>
      </c>
      <c r="C424" s="10">
        <v>5</v>
      </c>
      <c r="D424" s="10" t="s">
        <v>169</v>
      </c>
      <c r="E424" s="11" t="s">
        <v>624</v>
      </c>
      <c r="F424" s="11">
        <v>24300801</v>
      </c>
      <c r="G424" s="10" t="s">
        <v>569</v>
      </c>
      <c r="H424" s="27">
        <v>64</v>
      </c>
      <c r="I424" s="12">
        <v>61</v>
      </c>
      <c r="J424" s="12">
        <v>61</v>
      </c>
      <c r="K424" s="12">
        <v>1.7</v>
      </c>
      <c r="L424" s="12">
        <v>1.7</v>
      </c>
      <c r="M424" s="13"/>
      <c r="N424" s="31">
        <f>Tancagem[[#This Row],[Nominal]]*1000</f>
        <v>64000</v>
      </c>
    </row>
    <row r="425" spans="1:14" hidden="1" x14ac:dyDescent="0.35">
      <c r="A425" s="9" t="s">
        <v>143</v>
      </c>
      <c r="B425" s="10" t="s">
        <v>169</v>
      </c>
      <c r="C425" s="10">
        <v>6</v>
      </c>
      <c r="D425" s="10" t="s">
        <v>169</v>
      </c>
      <c r="E425" s="11" t="s">
        <v>624</v>
      </c>
      <c r="F425" s="11">
        <v>24300801</v>
      </c>
      <c r="G425" s="10" t="s">
        <v>569</v>
      </c>
      <c r="H425" s="27">
        <v>64</v>
      </c>
      <c r="I425" s="12">
        <v>61</v>
      </c>
      <c r="J425" s="12">
        <v>61</v>
      </c>
      <c r="K425" s="12">
        <v>1.7</v>
      </c>
      <c r="L425" s="12">
        <v>1.7</v>
      </c>
      <c r="M425" s="13"/>
      <c r="N425" s="31">
        <f>Tancagem[[#This Row],[Nominal]]*1000</f>
        <v>64000</v>
      </c>
    </row>
    <row r="426" spans="1:14" hidden="1" x14ac:dyDescent="0.35">
      <c r="A426" s="9" t="s">
        <v>143</v>
      </c>
      <c r="B426" s="10" t="s">
        <v>169</v>
      </c>
      <c r="C426" s="10">
        <v>7</v>
      </c>
      <c r="D426" s="10" t="s">
        <v>169</v>
      </c>
      <c r="E426" s="11" t="s">
        <v>624</v>
      </c>
      <c r="F426" s="11">
        <v>24300801</v>
      </c>
      <c r="G426" s="10" t="s">
        <v>569</v>
      </c>
      <c r="H426" s="27">
        <v>0</v>
      </c>
      <c r="I426" s="12">
        <v>0</v>
      </c>
      <c r="J426" s="12">
        <v>0</v>
      </c>
      <c r="K426" s="12">
        <v>0</v>
      </c>
      <c r="L426" s="12">
        <v>0</v>
      </c>
      <c r="M426" s="13"/>
      <c r="N426" s="31">
        <f>Tancagem[[#This Row],[Nominal]]*1000</f>
        <v>0</v>
      </c>
    </row>
    <row r="427" spans="1:14" hidden="1" x14ac:dyDescent="0.35">
      <c r="A427" s="9" t="s">
        <v>143</v>
      </c>
      <c r="B427" s="10" t="s">
        <v>673</v>
      </c>
      <c r="C427" s="10" t="s">
        <v>647</v>
      </c>
      <c r="D427" s="10" t="s">
        <v>673</v>
      </c>
      <c r="E427" s="11" t="s">
        <v>625</v>
      </c>
      <c r="F427" s="11">
        <v>22138801</v>
      </c>
      <c r="G427" s="10" t="s">
        <v>632</v>
      </c>
      <c r="H427" s="27">
        <v>10</v>
      </c>
      <c r="I427" s="12">
        <v>10</v>
      </c>
      <c r="J427" s="12">
        <v>10</v>
      </c>
      <c r="K427" s="12">
        <v>0</v>
      </c>
      <c r="L427" s="12">
        <v>0</v>
      </c>
      <c r="M427" s="13"/>
      <c r="N427" s="31">
        <f>Tancagem[[#This Row],[Nominal]]*1000</f>
        <v>10000</v>
      </c>
    </row>
    <row r="428" spans="1:14" hidden="1" x14ac:dyDescent="0.35">
      <c r="A428" s="9" t="s">
        <v>143</v>
      </c>
      <c r="B428" s="10" t="s">
        <v>673</v>
      </c>
      <c r="C428" s="10" t="s">
        <v>647</v>
      </c>
      <c r="D428" s="10" t="s">
        <v>673</v>
      </c>
      <c r="E428" s="11" t="s">
        <v>623</v>
      </c>
      <c r="F428" s="11">
        <v>24123801</v>
      </c>
      <c r="G428" s="10" t="s">
        <v>632</v>
      </c>
      <c r="H428" s="27">
        <v>10</v>
      </c>
      <c r="I428" s="12">
        <v>10</v>
      </c>
      <c r="J428" s="12">
        <v>10</v>
      </c>
      <c r="K428" s="12">
        <v>0</v>
      </c>
      <c r="L428" s="12">
        <v>0</v>
      </c>
      <c r="M428" s="13"/>
      <c r="N428" s="31">
        <f>Tancagem[[#This Row],[Nominal]]*1000</f>
        <v>10000</v>
      </c>
    </row>
    <row r="429" spans="1:14" hidden="1" x14ac:dyDescent="0.35">
      <c r="A429" s="9" t="s">
        <v>143</v>
      </c>
      <c r="B429" s="10" t="s">
        <v>673</v>
      </c>
      <c r="C429" s="10" t="s">
        <v>647</v>
      </c>
      <c r="D429" s="10" t="s">
        <v>673</v>
      </c>
      <c r="E429" s="11" t="s">
        <v>626</v>
      </c>
      <c r="F429" s="11">
        <v>27122801</v>
      </c>
      <c r="G429" s="10" t="s">
        <v>632</v>
      </c>
      <c r="H429" s="27">
        <v>10</v>
      </c>
      <c r="I429" s="12">
        <v>10</v>
      </c>
      <c r="J429" s="12">
        <v>10</v>
      </c>
      <c r="K429" s="12">
        <v>0</v>
      </c>
      <c r="L429" s="12">
        <v>0</v>
      </c>
      <c r="M429" s="13"/>
      <c r="N429" s="31">
        <f>Tancagem[[#This Row],[Nominal]]*1000</f>
        <v>10000</v>
      </c>
    </row>
    <row r="430" spans="1:14" hidden="1" x14ac:dyDescent="0.35">
      <c r="A430" s="9" t="s">
        <v>143</v>
      </c>
      <c r="B430" s="10" t="s">
        <v>673</v>
      </c>
      <c r="C430" s="10" t="s">
        <v>647</v>
      </c>
      <c r="D430" s="10" t="s">
        <v>673</v>
      </c>
      <c r="E430" s="11" t="s">
        <v>621</v>
      </c>
      <c r="F430" s="11">
        <v>27270801</v>
      </c>
      <c r="G430" s="10" t="s">
        <v>632</v>
      </c>
      <c r="H430" s="27">
        <v>10</v>
      </c>
      <c r="I430" s="12">
        <v>10</v>
      </c>
      <c r="J430" s="12">
        <v>10</v>
      </c>
      <c r="K430" s="12">
        <v>0</v>
      </c>
      <c r="L430" s="12">
        <v>0</v>
      </c>
      <c r="M430" s="13"/>
      <c r="N430" s="31">
        <f>Tancagem[[#This Row],[Nominal]]*1000</f>
        <v>10000</v>
      </c>
    </row>
    <row r="431" spans="1:14" hidden="1" x14ac:dyDescent="0.35">
      <c r="A431" s="9" t="s">
        <v>143</v>
      </c>
      <c r="B431" s="10" t="s">
        <v>673</v>
      </c>
      <c r="C431" s="10" t="s">
        <v>647</v>
      </c>
      <c r="D431" s="10" t="s">
        <v>673</v>
      </c>
      <c r="E431" s="11" t="s">
        <v>624</v>
      </c>
      <c r="F431" s="11">
        <v>24300801</v>
      </c>
      <c r="G431" s="10" t="s">
        <v>632</v>
      </c>
      <c r="H431" s="27">
        <v>10</v>
      </c>
      <c r="I431" s="12">
        <v>10</v>
      </c>
      <c r="J431" s="12">
        <v>10</v>
      </c>
      <c r="K431" s="12">
        <v>0</v>
      </c>
      <c r="L431" s="12">
        <v>0</v>
      </c>
      <c r="M431" s="13"/>
      <c r="N431" s="31">
        <f>Tancagem[[#This Row],[Nominal]]*1000</f>
        <v>10000</v>
      </c>
    </row>
    <row r="432" spans="1:14" hidden="1" x14ac:dyDescent="0.35">
      <c r="A432" s="9" t="s">
        <v>143</v>
      </c>
      <c r="B432" s="10" t="s">
        <v>673</v>
      </c>
      <c r="C432" s="10" t="s">
        <v>647</v>
      </c>
      <c r="D432" s="10" t="s">
        <v>673</v>
      </c>
      <c r="E432" s="11" t="s">
        <v>622</v>
      </c>
      <c r="F432" s="11">
        <v>24264801</v>
      </c>
      <c r="G432" s="10" t="s">
        <v>632</v>
      </c>
      <c r="H432" s="27">
        <v>10</v>
      </c>
      <c r="I432" s="12">
        <v>10</v>
      </c>
      <c r="J432" s="12">
        <v>10</v>
      </c>
      <c r="K432" s="12">
        <v>0</v>
      </c>
      <c r="L432" s="12">
        <v>0</v>
      </c>
      <c r="M432" s="13"/>
      <c r="N432" s="31">
        <f>Tancagem[[#This Row],[Nominal]]*1000</f>
        <v>10000</v>
      </c>
    </row>
    <row r="433" spans="1:14" hidden="1" x14ac:dyDescent="0.35">
      <c r="A433" s="9" t="s">
        <v>105</v>
      </c>
      <c r="B433" s="10" t="s">
        <v>674</v>
      </c>
      <c r="C433" s="10">
        <v>101</v>
      </c>
      <c r="D433" s="10" t="s">
        <v>674</v>
      </c>
      <c r="E433" s="11" t="s">
        <v>625</v>
      </c>
      <c r="F433" s="11">
        <v>22138801</v>
      </c>
      <c r="G433" s="10" t="s">
        <v>569</v>
      </c>
      <c r="H433" s="27">
        <v>1334</v>
      </c>
      <c r="I433" s="12">
        <v>1109</v>
      </c>
      <c r="J433" s="12">
        <v>369</v>
      </c>
      <c r="K433" s="12">
        <v>173</v>
      </c>
      <c r="L433" s="12">
        <v>57</v>
      </c>
      <c r="M433" s="13"/>
      <c r="N433" s="31">
        <f>Tancagem[[#This Row],[Nominal]]*1000</f>
        <v>1334000</v>
      </c>
    </row>
    <row r="434" spans="1:14" hidden="1" x14ac:dyDescent="0.35">
      <c r="A434" s="9" t="s">
        <v>105</v>
      </c>
      <c r="B434" s="10" t="s">
        <v>674</v>
      </c>
      <c r="C434" s="10">
        <v>102</v>
      </c>
      <c r="D434" s="10" t="s">
        <v>674</v>
      </c>
      <c r="E434" s="11" t="s">
        <v>624</v>
      </c>
      <c r="F434" s="11">
        <v>24300801</v>
      </c>
      <c r="G434" s="10" t="s">
        <v>569</v>
      </c>
      <c r="H434" s="27">
        <v>1309</v>
      </c>
      <c r="I434" s="12">
        <v>1069</v>
      </c>
      <c r="J434" s="12">
        <v>356</v>
      </c>
      <c r="K434" s="12">
        <v>96</v>
      </c>
      <c r="L434" s="12">
        <v>32</v>
      </c>
      <c r="M434" s="13"/>
      <c r="N434" s="31">
        <f>Tancagem[[#This Row],[Nominal]]*1000</f>
        <v>1309000</v>
      </c>
    </row>
    <row r="435" spans="1:14" hidden="1" x14ac:dyDescent="0.35">
      <c r="A435" s="9" t="s">
        <v>105</v>
      </c>
      <c r="B435" s="10" t="s">
        <v>674</v>
      </c>
      <c r="C435" s="10">
        <v>103</v>
      </c>
      <c r="D435" s="10" t="s">
        <v>674</v>
      </c>
      <c r="E435" s="11" t="s">
        <v>625</v>
      </c>
      <c r="F435" s="11">
        <v>22138801</v>
      </c>
      <c r="G435" s="10" t="s">
        <v>569</v>
      </c>
      <c r="H435" s="27">
        <v>2301</v>
      </c>
      <c r="I435" s="12">
        <v>2002</v>
      </c>
      <c r="J435" s="12">
        <v>668</v>
      </c>
      <c r="K435" s="12">
        <v>229</v>
      </c>
      <c r="L435" s="12">
        <v>77</v>
      </c>
      <c r="M435" s="13"/>
      <c r="N435" s="31">
        <f>Tancagem[[#This Row],[Nominal]]*1000</f>
        <v>2301000</v>
      </c>
    </row>
    <row r="436" spans="1:14" hidden="1" x14ac:dyDescent="0.35">
      <c r="A436" s="9" t="s">
        <v>105</v>
      </c>
      <c r="B436" s="10" t="s">
        <v>674</v>
      </c>
      <c r="C436" s="10">
        <v>108</v>
      </c>
      <c r="D436" s="10" t="s">
        <v>674</v>
      </c>
      <c r="E436" s="11" t="s">
        <v>623</v>
      </c>
      <c r="F436" s="11">
        <v>24123801</v>
      </c>
      <c r="G436" s="10" t="s">
        <v>569</v>
      </c>
      <c r="H436" s="27">
        <v>5047</v>
      </c>
      <c r="I436" s="12">
        <v>4542</v>
      </c>
      <c r="J436" s="12">
        <v>1514</v>
      </c>
      <c r="K436" s="12">
        <v>229</v>
      </c>
      <c r="L436" s="12">
        <v>77</v>
      </c>
      <c r="M436" s="13"/>
      <c r="N436" s="31">
        <f>Tancagem[[#This Row],[Nominal]]*1000</f>
        <v>5047000</v>
      </c>
    </row>
    <row r="437" spans="1:14" hidden="1" x14ac:dyDescent="0.35">
      <c r="A437" s="9" t="s">
        <v>105</v>
      </c>
      <c r="B437" s="10" t="s">
        <v>674</v>
      </c>
      <c r="C437" s="10">
        <v>109</v>
      </c>
      <c r="D437" s="10" t="s">
        <v>674</v>
      </c>
      <c r="E437" s="11" t="s">
        <v>623</v>
      </c>
      <c r="F437" s="11">
        <v>24123801</v>
      </c>
      <c r="G437" s="10" t="s">
        <v>569</v>
      </c>
      <c r="H437" s="27">
        <v>5427</v>
      </c>
      <c r="I437" s="12">
        <v>4946</v>
      </c>
      <c r="J437" s="12">
        <v>1649</v>
      </c>
      <c r="K437" s="12">
        <v>189</v>
      </c>
      <c r="L437" s="12">
        <v>63</v>
      </c>
      <c r="M437" s="13"/>
      <c r="N437" s="31">
        <f>Tancagem[[#This Row],[Nominal]]*1000</f>
        <v>5427000</v>
      </c>
    </row>
    <row r="438" spans="1:14" ht="29" hidden="1" x14ac:dyDescent="0.35">
      <c r="A438" s="9" t="s">
        <v>97</v>
      </c>
      <c r="B438" s="10" t="s">
        <v>171</v>
      </c>
      <c r="C438" s="10">
        <v>51</v>
      </c>
      <c r="D438" s="10" t="s">
        <v>171</v>
      </c>
      <c r="E438" s="11" t="s">
        <v>625</v>
      </c>
      <c r="F438" s="11">
        <v>22138801</v>
      </c>
      <c r="G438" s="10" t="s">
        <v>569</v>
      </c>
      <c r="H438" s="27">
        <v>5579</v>
      </c>
      <c r="I438" s="12">
        <v>4581</v>
      </c>
      <c r="J438" s="12">
        <v>4581</v>
      </c>
      <c r="K438" s="12">
        <v>569</v>
      </c>
      <c r="L438" s="12">
        <v>569</v>
      </c>
      <c r="M438" s="13"/>
      <c r="N438" s="31">
        <f>Tancagem[[#This Row],[Nominal]]*1000</f>
        <v>5579000</v>
      </c>
    </row>
    <row r="439" spans="1:14" ht="29" hidden="1" x14ac:dyDescent="0.35">
      <c r="A439" s="9" t="s">
        <v>97</v>
      </c>
      <c r="B439" s="10" t="s">
        <v>171</v>
      </c>
      <c r="C439" s="10">
        <v>52</v>
      </c>
      <c r="D439" s="10" t="s">
        <v>171</v>
      </c>
      <c r="E439" s="11" t="s">
        <v>621</v>
      </c>
      <c r="F439" s="11">
        <v>27270801</v>
      </c>
      <c r="G439" s="10" t="s">
        <v>569</v>
      </c>
      <c r="H439" s="27">
        <v>5438</v>
      </c>
      <c r="I439" s="12"/>
      <c r="J439" s="12"/>
      <c r="K439" s="12"/>
      <c r="L439" s="12"/>
      <c r="M439" s="13"/>
      <c r="N439" s="31">
        <f>Tancagem[[#This Row],[Nominal]]*1000</f>
        <v>5438000</v>
      </c>
    </row>
    <row r="440" spans="1:14" ht="29" hidden="1" x14ac:dyDescent="0.35">
      <c r="A440" s="9" t="s">
        <v>97</v>
      </c>
      <c r="B440" s="10" t="s">
        <v>171</v>
      </c>
      <c r="C440" s="10">
        <v>53</v>
      </c>
      <c r="D440" s="10" t="s">
        <v>171</v>
      </c>
      <c r="E440" s="11" t="s">
        <v>626</v>
      </c>
      <c r="F440" s="11">
        <v>27122801</v>
      </c>
      <c r="G440" s="10" t="s">
        <v>569</v>
      </c>
      <c r="H440" s="27">
        <v>3324</v>
      </c>
      <c r="I440" s="12"/>
      <c r="J440" s="12"/>
      <c r="K440" s="12"/>
      <c r="L440" s="12"/>
      <c r="M440" s="13"/>
      <c r="N440" s="31">
        <f>Tancagem[[#This Row],[Nominal]]*1000</f>
        <v>3324000</v>
      </c>
    </row>
    <row r="441" spans="1:14" ht="29" hidden="1" x14ac:dyDescent="0.35">
      <c r="A441" s="9" t="s">
        <v>97</v>
      </c>
      <c r="B441" s="10" t="s">
        <v>171</v>
      </c>
      <c r="C441" s="10">
        <v>55</v>
      </c>
      <c r="D441" s="10" t="s">
        <v>171</v>
      </c>
      <c r="E441" s="11" t="s">
        <v>624</v>
      </c>
      <c r="F441" s="11">
        <v>24300801</v>
      </c>
      <c r="G441" s="10" t="s">
        <v>569</v>
      </c>
      <c r="H441" s="27">
        <v>1138</v>
      </c>
      <c r="I441" s="12">
        <v>1027</v>
      </c>
      <c r="J441" s="12">
        <v>1027</v>
      </c>
      <c r="K441" s="12">
        <v>77</v>
      </c>
      <c r="L441" s="12">
        <v>77</v>
      </c>
      <c r="M441" s="13"/>
      <c r="N441" s="31">
        <f>Tancagem[[#This Row],[Nominal]]*1000</f>
        <v>1138000</v>
      </c>
    </row>
    <row r="442" spans="1:14" ht="29" hidden="1" x14ac:dyDescent="0.35">
      <c r="A442" s="9" t="s">
        <v>97</v>
      </c>
      <c r="B442" s="10" t="s">
        <v>171</v>
      </c>
      <c r="C442" s="10">
        <v>57</v>
      </c>
      <c r="D442" s="10" t="s">
        <v>171</v>
      </c>
      <c r="E442" s="11" t="s">
        <v>639</v>
      </c>
      <c r="F442" s="11">
        <v>22024801</v>
      </c>
      <c r="G442" s="10" t="s">
        <v>569</v>
      </c>
      <c r="H442" s="27">
        <v>1204</v>
      </c>
      <c r="I442" s="12">
        <v>854</v>
      </c>
      <c r="J442" s="12">
        <v>854</v>
      </c>
      <c r="K442" s="12">
        <v>176</v>
      </c>
      <c r="L442" s="12">
        <v>179</v>
      </c>
      <c r="M442" s="13"/>
      <c r="N442" s="31">
        <f>Tancagem[[#This Row],[Nominal]]*1000</f>
        <v>1204000</v>
      </c>
    </row>
    <row r="443" spans="1:14" ht="29" hidden="1" x14ac:dyDescent="0.35">
      <c r="A443" s="9" t="s">
        <v>97</v>
      </c>
      <c r="B443" s="10" t="s">
        <v>171</v>
      </c>
      <c r="C443" s="10">
        <v>66</v>
      </c>
      <c r="D443" s="10" t="s">
        <v>171</v>
      </c>
      <c r="E443" s="11" t="s">
        <v>622</v>
      </c>
      <c r="F443" s="11">
        <v>24264801</v>
      </c>
      <c r="G443" s="10" t="s">
        <v>569</v>
      </c>
      <c r="H443" s="27">
        <v>5447</v>
      </c>
      <c r="I443" s="12">
        <v>4250</v>
      </c>
      <c r="J443" s="12">
        <v>4250</v>
      </c>
      <c r="K443" s="12">
        <v>629</v>
      </c>
      <c r="L443" s="12">
        <v>629</v>
      </c>
      <c r="M443" s="13"/>
      <c r="N443" s="31">
        <f>Tancagem[[#This Row],[Nominal]]*1000</f>
        <v>5447000</v>
      </c>
    </row>
    <row r="444" spans="1:14" ht="29" hidden="1" x14ac:dyDescent="0.35">
      <c r="A444" s="9" t="s">
        <v>97</v>
      </c>
      <c r="B444" s="10" t="s">
        <v>171</v>
      </c>
      <c r="C444" s="10">
        <v>67</v>
      </c>
      <c r="D444" s="10" t="s">
        <v>171</v>
      </c>
      <c r="E444" s="11" t="s">
        <v>621</v>
      </c>
      <c r="F444" s="11">
        <v>27270801</v>
      </c>
      <c r="G444" s="10" t="s">
        <v>569</v>
      </c>
      <c r="H444" s="27">
        <v>3300</v>
      </c>
      <c r="I444" s="12">
        <v>2506</v>
      </c>
      <c r="J444" s="12">
        <v>2506</v>
      </c>
      <c r="K444" s="12">
        <v>395</v>
      </c>
      <c r="L444" s="12">
        <v>395</v>
      </c>
      <c r="M444" s="13"/>
      <c r="N444" s="31">
        <f>Tancagem[[#This Row],[Nominal]]*1000</f>
        <v>3300000</v>
      </c>
    </row>
    <row r="445" spans="1:14" ht="29" hidden="1" x14ac:dyDescent="0.35">
      <c r="A445" s="9" t="s">
        <v>97</v>
      </c>
      <c r="B445" s="10" t="s">
        <v>171</v>
      </c>
      <c r="C445" s="10">
        <v>68</v>
      </c>
      <c r="D445" s="10" t="s">
        <v>171</v>
      </c>
      <c r="E445" s="11" t="s">
        <v>624</v>
      </c>
      <c r="F445" s="11">
        <v>24300801</v>
      </c>
      <c r="G445" s="10" t="s">
        <v>569</v>
      </c>
      <c r="H445" s="27">
        <v>1170</v>
      </c>
      <c r="I445" s="12">
        <v>854</v>
      </c>
      <c r="J445" s="12">
        <v>854</v>
      </c>
      <c r="K445" s="12">
        <v>176</v>
      </c>
      <c r="L445" s="12">
        <v>176</v>
      </c>
      <c r="M445" s="13"/>
      <c r="N445" s="31">
        <f>Tancagem[[#This Row],[Nominal]]*1000</f>
        <v>1170000</v>
      </c>
    </row>
    <row r="446" spans="1:14" ht="29" hidden="1" x14ac:dyDescent="0.35">
      <c r="A446" s="9" t="s">
        <v>97</v>
      </c>
      <c r="B446" s="10" t="s">
        <v>171</v>
      </c>
      <c r="C446" s="10">
        <v>85</v>
      </c>
      <c r="D446" s="10" t="s">
        <v>171</v>
      </c>
      <c r="E446" s="11" t="s">
        <v>626</v>
      </c>
      <c r="F446" s="11">
        <v>27122801</v>
      </c>
      <c r="G446" s="10" t="s">
        <v>569</v>
      </c>
      <c r="H446" s="27">
        <v>2078</v>
      </c>
      <c r="I446" s="12">
        <v>1567</v>
      </c>
      <c r="J446" s="12">
        <v>1567</v>
      </c>
      <c r="K446" s="12">
        <v>256</v>
      </c>
      <c r="L446" s="12">
        <v>256</v>
      </c>
      <c r="M446" s="13"/>
      <c r="N446" s="31">
        <f>Tancagem[[#This Row],[Nominal]]*1000</f>
        <v>2078000</v>
      </c>
    </row>
    <row r="447" spans="1:14" ht="29" hidden="1" x14ac:dyDescent="0.35">
      <c r="A447" s="9" t="s">
        <v>97</v>
      </c>
      <c r="B447" s="10" t="s">
        <v>171</v>
      </c>
      <c r="C447" s="10">
        <v>86</v>
      </c>
      <c r="D447" s="10" t="s">
        <v>171</v>
      </c>
      <c r="E447" s="11" t="s">
        <v>626</v>
      </c>
      <c r="F447" s="11">
        <v>27122801</v>
      </c>
      <c r="G447" s="10" t="s">
        <v>569</v>
      </c>
      <c r="H447" s="27">
        <v>2028</v>
      </c>
      <c r="I447" s="12">
        <v>1564</v>
      </c>
      <c r="J447" s="12">
        <v>1564</v>
      </c>
      <c r="K447" s="12">
        <v>266</v>
      </c>
      <c r="L447" s="12">
        <v>266</v>
      </c>
      <c r="M447" s="13"/>
      <c r="N447" s="31">
        <f>Tancagem[[#This Row],[Nominal]]*1000</f>
        <v>2028000</v>
      </c>
    </row>
    <row r="448" spans="1:14" ht="29" hidden="1" x14ac:dyDescent="0.35">
      <c r="A448" s="9" t="s">
        <v>97</v>
      </c>
      <c r="B448" s="10" t="s">
        <v>171</v>
      </c>
      <c r="C448" s="10">
        <v>104</v>
      </c>
      <c r="D448" s="10" t="s">
        <v>171</v>
      </c>
      <c r="E448" s="11" t="s">
        <v>625</v>
      </c>
      <c r="F448" s="11">
        <v>22138801</v>
      </c>
      <c r="G448" s="10" t="s">
        <v>569</v>
      </c>
      <c r="H448" s="27">
        <v>5617</v>
      </c>
      <c r="I448" s="12">
        <v>4285</v>
      </c>
      <c r="J448" s="12">
        <v>4285</v>
      </c>
      <c r="K448" s="12">
        <v>691</v>
      </c>
      <c r="L448" s="12">
        <v>691</v>
      </c>
      <c r="M448" s="13"/>
      <c r="N448" s="31">
        <f>Tancagem[[#This Row],[Nominal]]*1000</f>
        <v>5617000</v>
      </c>
    </row>
    <row r="449" spans="1:14" ht="29" hidden="1" x14ac:dyDescent="0.35">
      <c r="A449" s="9" t="s">
        <v>97</v>
      </c>
      <c r="B449" s="10" t="s">
        <v>171</v>
      </c>
      <c r="C449" s="10">
        <v>111</v>
      </c>
      <c r="D449" s="10" t="s">
        <v>171</v>
      </c>
      <c r="E449" s="11" t="s">
        <v>621</v>
      </c>
      <c r="F449" s="11">
        <v>27270801</v>
      </c>
      <c r="G449" s="10" t="s">
        <v>569</v>
      </c>
      <c r="H449" s="27">
        <v>2901</v>
      </c>
      <c r="I449" s="12">
        <v>2191</v>
      </c>
      <c r="J449" s="12">
        <v>2191</v>
      </c>
      <c r="K449" s="12">
        <v>318</v>
      </c>
      <c r="L449" s="12">
        <v>318</v>
      </c>
      <c r="M449" s="13"/>
      <c r="N449" s="31">
        <f>Tancagem[[#This Row],[Nominal]]*1000</f>
        <v>2901000</v>
      </c>
    </row>
    <row r="450" spans="1:14" ht="29" hidden="1" x14ac:dyDescent="0.35">
      <c r="A450" s="9" t="s">
        <v>97</v>
      </c>
      <c r="B450" s="10" t="s">
        <v>171</v>
      </c>
      <c r="C450" s="10">
        <v>112</v>
      </c>
      <c r="D450" s="10" t="s">
        <v>171</v>
      </c>
      <c r="E450" s="11" t="s">
        <v>622</v>
      </c>
      <c r="F450" s="11">
        <v>24264801</v>
      </c>
      <c r="G450" s="10" t="s">
        <v>569</v>
      </c>
      <c r="H450" s="27">
        <v>6044</v>
      </c>
      <c r="I450" s="12">
        <v>5393</v>
      </c>
      <c r="J450" s="12">
        <v>5393</v>
      </c>
      <c r="K450" s="12">
        <v>430</v>
      </c>
      <c r="L450" s="12">
        <v>430</v>
      </c>
      <c r="M450" s="13"/>
      <c r="N450" s="31">
        <f>Tancagem[[#This Row],[Nominal]]*1000</f>
        <v>6044000</v>
      </c>
    </row>
    <row r="451" spans="1:14" ht="29" hidden="1" x14ac:dyDescent="0.35">
      <c r="A451" s="9" t="s">
        <v>97</v>
      </c>
      <c r="B451" s="10" t="s">
        <v>171</v>
      </c>
      <c r="C451" s="10">
        <v>113</v>
      </c>
      <c r="D451" s="10" t="s">
        <v>171</v>
      </c>
      <c r="E451" s="11" t="s">
        <v>623</v>
      </c>
      <c r="F451" s="11">
        <v>24123801</v>
      </c>
      <c r="G451" s="10" t="s">
        <v>569</v>
      </c>
      <c r="H451" s="27">
        <v>6013</v>
      </c>
      <c r="I451" s="12">
        <v>5359</v>
      </c>
      <c r="J451" s="12">
        <v>5359</v>
      </c>
      <c r="K451" s="12">
        <v>437</v>
      </c>
      <c r="L451" s="12">
        <v>437</v>
      </c>
      <c r="M451" s="13"/>
      <c r="N451" s="31">
        <f>Tancagem[[#This Row],[Nominal]]*1000</f>
        <v>6013000</v>
      </c>
    </row>
    <row r="452" spans="1:14" ht="29" hidden="1" x14ac:dyDescent="0.35">
      <c r="A452" s="9" t="s">
        <v>97</v>
      </c>
      <c r="B452" s="10" t="s">
        <v>171</v>
      </c>
      <c r="C452" s="10">
        <v>114</v>
      </c>
      <c r="D452" s="10" t="s">
        <v>171</v>
      </c>
      <c r="E452" s="11" t="s">
        <v>621</v>
      </c>
      <c r="F452" s="11">
        <v>27270801</v>
      </c>
      <c r="G452" s="10" t="s">
        <v>569</v>
      </c>
      <c r="H452" s="27">
        <v>5518</v>
      </c>
      <c r="I452" s="12">
        <v>4607</v>
      </c>
      <c r="J452" s="12">
        <v>4607</v>
      </c>
      <c r="K452" s="12">
        <v>556</v>
      </c>
      <c r="L452" s="12">
        <v>556</v>
      </c>
      <c r="M452" s="13"/>
      <c r="N452" s="31">
        <f>Tancagem[[#This Row],[Nominal]]*1000</f>
        <v>5518000</v>
      </c>
    </row>
    <row r="453" spans="1:14" ht="29" hidden="1" x14ac:dyDescent="0.35">
      <c r="A453" s="9" t="s">
        <v>97</v>
      </c>
      <c r="B453" s="10" t="s">
        <v>171</v>
      </c>
      <c r="C453" s="10" t="s">
        <v>675</v>
      </c>
      <c r="D453" s="10" t="s">
        <v>171</v>
      </c>
      <c r="E453" s="11" t="s">
        <v>621</v>
      </c>
      <c r="F453" s="11">
        <v>27270801</v>
      </c>
      <c r="G453" s="10" t="s">
        <v>579</v>
      </c>
      <c r="H453" s="27">
        <v>-1800</v>
      </c>
      <c r="I453" s="12">
        <v>-1800</v>
      </c>
      <c r="J453" s="12">
        <v>-1800</v>
      </c>
      <c r="K453" s="12">
        <v>0</v>
      </c>
      <c r="L453" s="12">
        <v>0</v>
      </c>
      <c r="M453" s="13"/>
      <c r="N453" s="31">
        <f>Tancagem[[#This Row],[Nominal]]*1000</f>
        <v>-1800000</v>
      </c>
    </row>
    <row r="454" spans="1:14" ht="29" hidden="1" x14ac:dyDescent="0.35">
      <c r="A454" s="9" t="s">
        <v>97</v>
      </c>
      <c r="B454" s="10" t="s">
        <v>171</v>
      </c>
      <c r="C454" s="10" t="s">
        <v>676</v>
      </c>
      <c r="D454" s="10" t="s">
        <v>171</v>
      </c>
      <c r="E454" s="11" t="s">
        <v>621</v>
      </c>
      <c r="F454" s="11">
        <v>27270801</v>
      </c>
      <c r="G454" s="10" t="s">
        <v>579</v>
      </c>
      <c r="H454" s="27">
        <v>-50</v>
      </c>
      <c r="I454" s="12">
        <v>-50</v>
      </c>
      <c r="J454" s="12">
        <v>-50</v>
      </c>
      <c r="K454" s="12">
        <v>0</v>
      </c>
      <c r="L454" s="12">
        <v>0</v>
      </c>
      <c r="M454" s="13"/>
      <c r="N454" s="31">
        <f>Tancagem[[#This Row],[Nominal]]*1000</f>
        <v>-50000</v>
      </c>
    </row>
    <row r="455" spans="1:14" ht="29" hidden="1" x14ac:dyDescent="0.35">
      <c r="A455" s="9" t="s">
        <v>164</v>
      </c>
      <c r="B455" s="10" t="s">
        <v>174</v>
      </c>
      <c r="C455" s="10">
        <v>1</v>
      </c>
      <c r="D455" s="10" t="s">
        <v>174</v>
      </c>
      <c r="E455" s="11" t="s">
        <v>624</v>
      </c>
      <c r="F455" s="11">
        <v>24300801</v>
      </c>
      <c r="G455" s="10" t="s">
        <v>569</v>
      </c>
      <c r="H455" s="27">
        <v>50</v>
      </c>
      <c r="I455" s="12">
        <v>48</v>
      </c>
      <c r="J455" s="12">
        <v>48</v>
      </c>
      <c r="K455" s="12">
        <v>2</v>
      </c>
      <c r="L455" s="12">
        <v>2</v>
      </c>
      <c r="M455" s="13"/>
      <c r="N455" s="31">
        <f>Tancagem[[#This Row],[Nominal]]*1000</f>
        <v>50000</v>
      </c>
    </row>
    <row r="456" spans="1:14" ht="29" hidden="1" x14ac:dyDescent="0.35">
      <c r="A456" s="9" t="s">
        <v>164</v>
      </c>
      <c r="B456" s="10" t="s">
        <v>174</v>
      </c>
      <c r="C456" s="10">
        <v>2</v>
      </c>
      <c r="D456" s="10" t="s">
        <v>174</v>
      </c>
      <c r="E456" s="11" t="s">
        <v>621</v>
      </c>
      <c r="F456" s="11">
        <v>27270801</v>
      </c>
      <c r="G456" s="10" t="s">
        <v>569</v>
      </c>
      <c r="H456" s="27">
        <v>60</v>
      </c>
      <c r="I456" s="12">
        <v>58</v>
      </c>
      <c r="J456" s="12">
        <v>58</v>
      </c>
      <c r="K456" s="12">
        <v>3</v>
      </c>
      <c r="L456" s="12">
        <v>3</v>
      </c>
      <c r="M456" s="13"/>
      <c r="N456" s="31">
        <f>Tancagem[[#This Row],[Nominal]]*1000</f>
        <v>60000</v>
      </c>
    </row>
    <row r="457" spans="1:14" ht="29" hidden="1" x14ac:dyDescent="0.35">
      <c r="A457" s="9" t="s">
        <v>164</v>
      </c>
      <c r="B457" s="10" t="s">
        <v>174</v>
      </c>
      <c r="C457" s="10">
        <v>3</v>
      </c>
      <c r="D457" s="10" t="s">
        <v>174</v>
      </c>
      <c r="E457" s="11" t="s">
        <v>626</v>
      </c>
      <c r="F457" s="11">
        <v>27122801</v>
      </c>
      <c r="G457" s="10" t="s">
        <v>569</v>
      </c>
      <c r="H457" s="27">
        <v>75</v>
      </c>
      <c r="I457" s="12">
        <v>72</v>
      </c>
      <c r="J457" s="12">
        <v>72</v>
      </c>
      <c r="K457" s="12">
        <v>4</v>
      </c>
      <c r="L457" s="12">
        <v>4</v>
      </c>
      <c r="M457" s="13"/>
      <c r="N457" s="31">
        <f>Tancagem[[#This Row],[Nominal]]*1000</f>
        <v>75000</v>
      </c>
    </row>
    <row r="458" spans="1:14" ht="29" hidden="1" x14ac:dyDescent="0.35">
      <c r="A458" s="9" t="s">
        <v>164</v>
      </c>
      <c r="B458" s="10" t="s">
        <v>174</v>
      </c>
      <c r="C458" s="10">
        <v>4</v>
      </c>
      <c r="D458" s="10" t="s">
        <v>174</v>
      </c>
      <c r="E458" s="11" t="s">
        <v>626</v>
      </c>
      <c r="F458" s="11">
        <v>27122801</v>
      </c>
      <c r="G458" s="10" t="s">
        <v>569</v>
      </c>
      <c r="H458" s="27">
        <v>75</v>
      </c>
      <c r="I458" s="12">
        <v>73</v>
      </c>
      <c r="J458" s="12">
        <v>73</v>
      </c>
      <c r="K458" s="12">
        <v>4</v>
      </c>
      <c r="L458" s="12">
        <v>4</v>
      </c>
      <c r="M458" s="13"/>
      <c r="N458" s="31">
        <f>Tancagem[[#This Row],[Nominal]]*1000</f>
        <v>75000</v>
      </c>
    </row>
    <row r="459" spans="1:14" ht="29" hidden="1" x14ac:dyDescent="0.35">
      <c r="A459" s="9" t="s">
        <v>164</v>
      </c>
      <c r="B459" s="10" t="s">
        <v>174</v>
      </c>
      <c r="C459" s="10">
        <v>5</v>
      </c>
      <c r="D459" s="10" t="s">
        <v>174</v>
      </c>
      <c r="E459" s="11" t="s">
        <v>623</v>
      </c>
      <c r="F459" s="11">
        <v>24123801</v>
      </c>
      <c r="G459" s="10" t="s">
        <v>569</v>
      </c>
      <c r="H459" s="27">
        <v>213</v>
      </c>
      <c r="I459" s="12">
        <v>196</v>
      </c>
      <c r="J459" s="12">
        <v>196</v>
      </c>
      <c r="K459" s="12">
        <v>17</v>
      </c>
      <c r="L459" s="12">
        <v>17</v>
      </c>
      <c r="M459" s="13"/>
      <c r="N459" s="31">
        <f>Tancagem[[#This Row],[Nominal]]*1000</f>
        <v>213000</v>
      </c>
    </row>
    <row r="460" spans="1:14" ht="29" hidden="1" x14ac:dyDescent="0.35">
      <c r="A460" s="9" t="s">
        <v>164</v>
      </c>
      <c r="B460" s="10" t="s">
        <v>174</v>
      </c>
      <c r="C460" s="10">
        <v>7</v>
      </c>
      <c r="D460" s="10" t="s">
        <v>174</v>
      </c>
      <c r="E460" s="11" t="s">
        <v>622</v>
      </c>
      <c r="F460" s="11">
        <v>24264801</v>
      </c>
      <c r="G460" s="10" t="s">
        <v>569</v>
      </c>
      <c r="H460" s="27">
        <v>515</v>
      </c>
      <c r="I460" s="12">
        <v>438</v>
      </c>
      <c r="J460" s="12">
        <v>438</v>
      </c>
      <c r="K460" s="12">
        <v>29</v>
      </c>
      <c r="L460" s="12">
        <v>29</v>
      </c>
      <c r="M460" s="13"/>
      <c r="N460" s="31">
        <f>Tancagem[[#This Row],[Nominal]]*1000</f>
        <v>515000</v>
      </c>
    </row>
    <row r="461" spans="1:14" ht="29" hidden="1" x14ac:dyDescent="0.35">
      <c r="A461" s="9" t="s">
        <v>164</v>
      </c>
      <c r="B461" s="10" t="s">
        <v>174</v>
      </c>
      <c r="C461" s="10">
        <v>8</v>
      </c>
      <c r="D461" s="10" t="s">
        <v>174</v>
      </c>
      <c r="E461" s="11" t="s">
        <v>625</v>
      </c>
      <c r="F461" s="11">
        <v>22138801</v>
      </c>
      <c r="G461" s="10" t="s">
        <v>569</v>
      </c>
      <c r="H461" s="27">
        <v>515</v>
      </c>
      <c r="I461" s="12">
        <v>380</v>
      </c>
      <c r="J461" s="12">
        <v>380</v>
      </c>
      <c r="K461" s="12">
        <v>96</v>
      </c>
      <c r="L461" s="12">
        <v>96</v>
      </c>
      <c r="M461" s="13"/>
      <c r="N461" s="31">
        <f>Tancagem[[#This Row],[Nominal]]*1000</f>
        <v>515000</v>
      </c>
    </row>
    <row r="462" spans="1:14" ht="29" hidden="1" x14ac:dyDescent="0.35">
      <c r="A462" s="9" t="s">
        <v>111</v>
      </c>
      <c r="B462" s="10" t="s">
        <v>176</v>
      </c>
      <c r="C462" s="10" t="s">
        <v>669</v>
      </c>
      <c r="D462" s="10" t="s">
        <v>176</v>
      </c>
      <c r="E462" s="11" t="s">
        <v>626</v>
      </c>
      <c r="F462" s="11">
        <v>27122801</v>
      </c>
      <c r="G462" s="10" t="s">
        <v>632</v>
      </c>
      <c r="H462" s="27">
        <v>141</v>
      </c>
      <c r="I462" s="12">
        <v>120</v>
      </c>
      <c r="J462" s="12">
        <v>120</v>
      </c>
      <c r="K462" s="12">
        <v>21</v>
      </c>
      <c r="L462" s="12">
        <v>21</v>
      </c>
      <c r="M462" s="13"/>
      <c r="N462" s="31">
        <f>Tancagem[[#This Row],[Nominal]]*1000</f>
        <v>141000</v>
      </c>
    </row>
    <row r="463" spans="1:14" ht="29" hidden="1" x14ac:dyDescent="0.35">
      <c r="A463" s="9" t="s">
        <v>111</v>
      </c>
      <c r="B463" s="10" t="s">
        <v>176</v>
      </c>
      <c r="C463" s="10" t="s">
        <v>669</v>
      </c>
      <c r="D463" s="10" t="s">
        <v>176</v>
      </c>
      <c r="E463" s="11" t="s">
        <v>621</v>
      </c>
      <c r="F463" s="11">
        <v>27270801</v>
      </c>
      <c r="G463" s="10" t="s">
        <v>632</v>
      </c>
      <c r="H463" s="27">
        <v>73</v>
      </c>
      <c r="I463" s="12">
        <v>60</v>
      </c>
      <c r="J463" s="12">
        <v>60</v>
      </c>
      <c r="K463" s="12">
        <v>13</v>
      </c>
      <c r="L463" s="12">
        <v>13</v>
      </c>
      <c r="M463" s="13"/>
      <c r="N463" s="31">
        <f>Tancagem[[#This Row],[Nominal]]*1000</f>
        <v>73000</v>
      </c>
    </row>
    <row r="464" spans="1:14" ht="29" hidden="1" x14ac:dyDescent="0.35">
      <c r="A464" s="9" t="s">
        <v>111</v>
      </c>
      <c r="B464" s="10" t="s">
        <v>176</v>
      </c>
      <c r="C464" s="10" t="s">
        <v>669</v>
      </c>
      <c r="D464" s="10" t="s">
        <v>176</v>
      </c>
      <c r="E464" s="11" t="s">
        <v>624</v>
      </c>
      <c r="F464" s="11">
        <v>24300801</v>
      </c>
      <c r="G464" s="10" t="s">
        <v>632</v>
      </c>
      <c r="H464" s="27">
        <v>121</v>
      </c>
      <c r="I464" s="12">
        <v>100</v>
      </c>
      <c r="J464" s="12">
        <v>100</v>
      </c>
      <c r="K464" s="12">
        <v>21</v>
      </c>
      <c r="L464" s="12">
        <v>21</v>
      </c>
      <c r="M464" s="13"/>
      <c r="N464" s="31">
        <f>Tancagem[[#This Row],[Nominal]]*1000</f>
        <v>121000</v>
      </c>
    </row>
    <row r="465" spans="1:14" ht="29" hidden="1" x14ac:dyDescent="0.35">
      <c r="A465" s="9" t="s">
        <v>164</v>
      </c>
      <c r="B465" s="10" t="s">
        <v>179</v>
      </c>
      <c r="C465" s="10">
        <v>1</v>
      </c>
      <c r="D465" s="10" t="s">
        <v>179</v>
      </c>
      <c r="E465" s="11" t="s">
        <v>625</v>
      </c>
      <c r="F465" s="11">
        <v>22138801</v>
      </c>
      <c r="G465" s="10" t="s">
        <v>569</v>
      </c>
      <c r="H465" s="27">
        <v>105</v>
      </c>
      <c r="I465" s="12">
        <v>96</v>
      </c>
      <c r="J465" s="12">
        <v>96</v>
      </c>
      <c r="K465" s="12">
        <v>3</v>
      </c>
      <c r="L465" s="12">
        <v>3</v>
      </c>
      <c r="M465" s="13"/>
      <c r="N465" s="31">
        <f>Tancagem[[#This Row],[Nominal]]*1000</f>
        <v>105000</v>
      </c>
    </row>
    <row r="466" spans="1:14" ht="29" hidden="1" x14ac:dyDescent="0.35">
      <c r="A466" s="9" t="s">
        <v>164</v>
      </c>
      <c r="B466" s="10" t="s">
        <v>179</v>
      </c>
      <c r="C466" s="10">
        <v>2</v>
      </c>
      <c r="D466" s="10" t="s">
        <v>179</v>
      </c>
      <c r="E466" s="11" t="s">
        <v>625</v>
      </c>
      <c r="F466" s="11">
        <v>22138801</v>
      </c>
      <c r="G466" s="10" t="s">
        <v>569</v>
      </c>
      <c r="H466" s="27">
        <v>105</v>
      </c>
      <c r="I466" s="12">
        <v>96</v>
      </c>
      <c r="J466" s="12">
        <v>96</v>
      </c>
      <c r="K466" s="12">
        <v>3</v>
      </c>
      <c r="L466" s="12">
        <v>3</v>
      </c>
      <c r="M466" s="13"/>
      <c r="N466" s="31">
        <f>Tancagem[[#This Row],[Nominal]]*1000</f>
        <v>105000</v>
      </c>
    </row>
    <row r="467" spans="1:14" ht="29" hidden="1" x14ac:dyDescent="0.35">
      <c r="A467" s="9" t="s">
        <v>164</v>
      </c>
      <c r="B467" s="10" t="s">
        <v>179</v>
      </c>
      <c r="C467" s="10">
        <v>3</v>
      </c>
      <c r="D467" s="10" t="s">
        <v>179</v>
      </c>
      <c r="E467" s="11" t="s">
        <v>625</v>
      </c>
      <c r="F467" s="11">
        <v>22138801</v>
      </c>
      <c r="G467" s="10" t="s">
        <v>569</v>
      </c>
      <c r="H467" s="27">
        <v>105</v>
      </c>
      <c r="I467" s="12">
        <v>96</v>
      </c>
      <c r="J467" s="12">
        <v>96</v>
      </c>
      <c r="K467" s="12">
        <v>3</v>
      </c>
      <c r="L467" s="12">
        <v>3</v>
      </c>
      <c r="M467" s="13"/>
      <c r="N467" s="31">
        <f>Tancagem[[#This Row],[Nominal]]*1000</f>
        <v>105000</v>
      </c>
    </row>
    <row r="468" spans="1:14" ht="29" hidden="1" x14ac:dyDescent="0.35">
      <c r="A468" s="9" t="s">
        <v>164</v>
      </c>
      <c r="B468" s="10" t="s">
        <v>179</v>
      </c>
      <c r="C468" s="10">
        <v>4</v>
      </c>
      <c r="D468" s="10" t="s">
        <v>179</v>
      </c>
      <c r="E468" s="11" t="s">
        <v>626</v>
      </c>
      <c r="F468" s="11">
        <v>27122801</v>
      </c>
      <c r="G468" s="10" t="s">
        <v>569</v>
      </c>
      <c r="H468" s="27">
        <v>105</v>
      </c>
      <c r="I468" s="12">
        <v>96</v>
      </c>
      <c r="J468" s="12">
        <v>96</v>
      </c>
      <c r="K468" s="12">
        <v>3</v>
      </c>
      <c r="L468" s="12">
        <v>3</v>
      </c>
      <c r="M468" s="13"/>
      <c r="N468" s="31">
        <f>Tancagem[[#This Row],[Nominal]]*1000</f>
        <v>105000</v>
      </c>
    </row>
    <row r="469" spans="1:14" ht="29" hidden="1" x14ac:dyDescent="0.35">
      <c r="A469" s="9" t="s">
        <v>164</v>
      </c>
      <c r="B469" s="10" t="s">
        <v>179</v>
      </c>
      <c r="C469" s="10">
        <v>5</v>
      </c>
      <c r="D469" s="10" t="s">
        <v>179</v>
      </c>
      <c r="E469" s="11" t="s">
        <v>621</v>
      </c>
      <c r="F469" s="11">
        <v>27270801</v>
      </c>
      <c r="G469" s="10" t="s">
        <v>569</v>
      </c>
      <c r="H469" s="27">
        <v>105</v>
      </c>
      <c r="I469" s="12">
        <v>96</v>
      </c>
      <c r="J469" s="12">
        <v>96</v>
      </c>
      <c r="K469" s="12">
        <v>3</v>
      </c>
      <c r="L469" s="12">
        <v>3</v>
      </c>
      <c r="M469" s="13"/>
      <c r="N469" s="31">
        <f>Tancagem[[#This Row],[Nominal]]*1000</f>
        <v>105000</v>
      </c>
    </row>
    <row r="470" spans="1:14" ht="29" hidden="1" x14ac:dyDescent="0.35">
      <c r="A470" s="9" t="s">
        <v>164</v>
      </c>
      <c r="B470" s="10" t="s">
        <v>179</v>
      </c>
      <c r="C470" s="10">
        <v>7</v>
      </c>
      <c r="D470" s="10" t="s">
        <v>179</v>
      </c>
      <c r="E470" s="11" t="s">
        <v>622</v>
      </c>
      <c r="F470" s="11">
        <v>24264801</v>
      </c>
      <c r="G470" s="10" t="s">
        <v>569</v>
      </c>
      <c r="H470" s="27">
        <v>105</v>
      </c>
      <c r="I470" s="12">
        <v>96</v>
      </c>
      <c r="J470" s="12">
        <v>96</v>
      </c>
      <c r="K470" s="12">
        <v>3</v>
      </c>
      <c r="L470" s="12">
        <v>3</v>
      </c>
      <c r="M470" s="13"/>
      <c r="N470" s="31">
        <f>Tancagem[[#This Row],[Nominal]]*1000</f>
        <v>105000</v>
      </c>
    </row>
    <row r="471" spans="1:14" ht="29" hidden="1" x14ac:dyDescent="0.35">
      <c r="A471" s="9" t="s">
        <v>164</v>
      </c>
      <c r="B471" s="10" t="s">
        <v>179</v>
      </c>
      <c r="C471" s="10">
        <v>8</v>
      </c>
      <c r="D471" s="10" t="s">
        <v>179</v>
      </c>
      <c r="E471" s="11" t="s">
        <v>623</v>
      </c>
      <c r="F471" s="11">
        <v>24123801</v>
      </c>
      <c r="G471" s="10" t="s">
        <v>569</v>
      </c>
      <c r="H471" s="27">
        <v>105</v>
      </c>
      <c r="I471" s="12">
        <v>96</v>
      </c>
      <c r="J471" s="12">
        <v>96</v>
      </c>
      <c r="K471" s="12">
        <v>3</v>
      </c>
      <c r="L471" s="12">
        <v>3</v>
      </c>
      <c r="M471" s="13"/>
      <c r="N471" s="31">
        <f>Tancagem[[#This Row],[Nominal]]*1000</f>
        <v>105000</v>
      </c>
    </row>
    <row r="472" spans="1:14" ht="29" hidden="1" x14ac:dyDescent="0.35">
      <c r="A472" s="9" t="s">
        <v>164</v>
      </c>
      <c r="B472" s="10" t="s">
        <v>179</v>
      </c>
      <c r="C472" s="10">
        <v>6</v>
      </c>
      <c r="D472" s="10" t="s">
        <v>179</v>
      </c>
      <c r="E472" s="11" t="s">
        <v>624</v>
      </c>
      <c r="F472" s="11">
        <v>24300801</v>
      </c>
      <c r="G472" s="10" t="s">
        <v>569</v>
      </c>
      <c r="H472" s="27">
        <v>105</v>
      </c>
      <c r="I472" s="12">
        <v>96</v>
      </c>
      <c r="J472" s="12">
        <v>96</v>
      </c>
      <c r="K472" s="12">
        <v>3</v>
      </c>
      <c r="L472" s="12">
        <v>3</v>
      </c>
      <c r="M472" s="13"/>
      <c r="N472" s="31">
        <f>Tancagem[[#This Row],[Nominal]]*1000</f>
        <v>105000</v>
      </c>
    </row>
    <row r="473" spans="1:14" ht="29" hidden="1" x14ac:dyDescent="0.35">
      <c r="A473" s="9" t="s">
        <v>111</v>
      </c>
      <c r="B473" s="10" t="s">
        <v>182</v>
      </c>
      <c r="C473" s="10">
        <v>1</v>
      </c>
      <c r="D473" s="10" t="s">
        <v>182</v>
      </c>
      <c r="E473" s="11" t="s">
        <v>623</v>
      </c>
      <c r="F473" s="11">
        <v>24123801</v>
      </c>
      <c r="G473" s="10" t="s">
        <v>569</v>
      </c>
      <c r="H473" s="27">
        <v>2553</v>
      </c>
      <c r="I473" s="12">
        <v>2374</v>
      </c>
      <c r="J473" s="12">
        <v>919</v>
      </c>
      <c r="K473" s="12">
        <v>183</v>
      </c>
      <c r="L473" s="12">
        <v>71</v>
      </c>
      <c r="M473" s="13"/>
      <c r="N473" s="31">
        <f>Tancagem[[#This Row],[Nominal]]*1000</f>
        <v>2553000</v>
      </c>
    </row>
    <row r="474" spans="1:14" ht="29" hidden="1" x14ac:dyDescent="0.35">
      <c r="A474" s="9" t="s">
        <v>111</v>
      </c>
      <c r="B474" s="10" t="s">
        <v>182</v>
      </c>
      <c r="C474" s="10">
        <v>2</v>
      </c>
      <c r="D474" s="10" t="s">
        <v>182</v>
      </c>
      <c r="E474" s="11" t="s">
        <v>670</v>
      </c>
      <c r="F474" s="11">
        <v>24319801</v>
      </c>
      <c r="G474" s="10" t="s">
        <v>569</v>
      </c>
      <c r="H474" s="27">
        <v>2643</v>
      </c>
      <c r="I474" s="12">
        <v>2454</v>
      </c>
      <c r="J474" s="12">
        <v>950</v>
      </c>
      <c r="K474" s="12">
        <v>181</v>
      </c>
      <c r="L474" s="12">
        <v>70</v>
      </c>
      <c r="M474" s="13"/>
      <c r="N474" s="31">
        <f>Tancagem[[#This Row],[Nominal]]*1000</f>
        <v>2643000</v>
      </c>
    </row>
    <row r="475" spans="1:14" ht="29" hidden="1" x14ac:dyDescent="0.35">
      <c r="A475" s="9" t="s">
        <v>111</v>
      </c>
      <c r="B475" s="10" t="s">
        <v>182</v>
      </c>
      <c r="C475" s="10">
        <v>3</v>
      </c>
      <c r="D475" s="10" t="s">
        <v>182</v>
      </c>
      <c r="E475" s="11" t="s">
        <v>626</v>
      </c>
      <c r="F475" s="11">
        <v>27122801</v>
      </c>
      <c r="G475" s="10" t="s">
        <v>569</v>
      </c>
      <c r="H475" s="27">
        <v>423</v>
      </c>
      <c r="I475" s="12">
        <v>366</v>
      </c>
      <c r="J475" s="12">
        <v>142</v>
      </c>
      <c r="K475" s="12">
        <v>60</v>
      </c>
      <c r="L475" s="12">
        <v>23</v>
      </c>
      <c r="M475" s="13"/>
      <c r="N475" s="31">
        <f>Tancagem[[#This Row],[Nominal]]*1000</f>
        <v>423000</v>
      </c>
    </row>
    <row r="476" spans="1:14" ht="29" hidden="1" x14ac:dyDescent="0.35">
      <c r="A476" s="9" t="s">
        <v>111</v>
      </c>
      <c r="B476" s="10" t="s">
        <v>182</v>
      </c>
      <c r="C476" s="10">
        <v>4</v>
      </c>
      <c r="D476" s="10" t="s">
        <v>182</v>
      </c>
      <c r="E476" s="11" t="s">
        <v>624</v>
      </c>
      <c r="F476" s="11">
        <v>24300801</v>
      </c>
      <c r="G476" s="10" t="s">
        <v>569</v>
      </c>
      <c r="H476" s="27">
        <v>424</v>
      </c>
      <c r="I476" s="12">
        <v>368</v>
      </c>
      <c r="J476" s="12">
        <v>142</v>
      </c>
      <c r="K476" s="12">
        <v>61</v>
      </c>
      <c r="L476" s="12">
        <v>24</v>
      </c>
      <c r="M476" s="13"/>
      <c r="N476" s="31">
        <f>Tancagem[[#This Row],[Nominal]]*1000</f>
        <v>424000</v>
      </c>
    </row>
    <row r="477" spans="1:14" ht="29" hidden="1" x14ac:dyDescent="0.35">
      <c r="A477" s="9" t="s">
        <v>111</v>
      </c>
      <c r="B477" s="10" t="s">
        <v>182</v>
      </c>
      <c r="C477" s="10">
        <v>5</v>
      </c>
      <c r="D477" s="10" t="s">
        <v>182</v>
      </c>
      <c r="E477" s="11" t="s">
        <v>624</v>
      </c>
      <c r="F477" s="11">
        <v>24300801</v>
      </c>
      <c r="G477" s="10" t="s">
        <v>569</v>
      </c>
      <c r="H477" s="27">
        <v>315</v>
      </c>
      <c r="I477" s="12">
        <v>270</v>
      </c>
      <c r="J477" s="12">
        <v>104</v>
      </c>
      <c r="K477" s="12">
        <v>34</v>
      </c>
      <c r="L477" s="12">
        <v>13</v>
      </c>
      <c r="M477" s="13"/>
      <c r="N477" s="31">
        <f>Tancagem[[#This Row],[Nominal]]*1000</f>
        <v>315000</v>
      </c>
    </row>
    <row r="478" spans="1:14" ht="29" hidden="1" x14ac:dyDescent="0.35">
      <c r="A478" s="9" t="s">
        <v>111</v>
      </c>
      <c r="B478" s="10" t="s">
        <v>182</v>
      </c>
      <c r="C478" s="10">
        <v>6</v>
      </c>
      <c r="D478" s="10" t="s">
        <v>182</v>
      </c>
      <c r="E478" s="11" t="s">
        <v>621</v>
      </c>
      <c r="F478" s="11">
        <v>27270801</v>
      </c>
      <c r="G478" s="10" t="s">
        <v>569</v>
      </c>
      <c r="H478" s="27">
        <v>315</v>
      </c>
      <c r="I478" s="12">
        <v>270</v>
      </c>
      <c r="J478" s="12">
        <v>104</v>
      </c>
      <c r="K478" s="12">
        <v>34</v>
      </c>
      <c r="L478" s="12">
        <v>13</v>
      </c>
      <c r="M478" s="13"/>
      <c r="N478" s="31">
        <f>Tancagem[[#This Row],[Nominal]]*1000</f>
        <v>315000</v>
      </c>
    </row>
    <row r="479" spans="1:14" ht="29" hidden="1" x14ac:dyDescent="0.35">
      <c r="A479" s="9" t="s">
        <v>111</v>
      </c>
      <c r="B479" s="10" t="s">
        <v>182</v>
      </c>
      <c r="C479" s="10">
        <v>7</v>
      </c>
      <c r="D479" s="10" t="s">
        <v>182</v>
      </c>
      <c r="E479" s="11" t="s">
        <v>626</v>
      </c>
      <c r="F479" s="11">
        <v>27122801</v>
      </c>
      <c r="G479" s="10" t="s">
        <v>569</v>
      </c>
      <c r="H479" s="27">
        <v>326</v>
      </c>
      <c r="I479" s="12">
        <v>282</v>
      </c>
      <c r="J479" s="12">
        <v>109</v>
      </c>
      <c r="K479" s="12">
        <v>32</v>
      </c>
      <c r="L479" s="12">
        <v>12</v>
      </c>
      <c r="M479" s="13"/>
      <c r="N479" s="31">
        <f>Tancagem[[#This Row],[Nominal]]*1000</f>
        <v>326000</v>
      </c>
    </row>
    <row r="480" spans="1:14" ht="29" hidden="1" x14ac:dyDescent="0.35">
      <c r="A480" s="9" t="s">
        <v>111</v>
      </c>
      <c r="B480" s="10" t="s">
        <v>182</v>
      </c>
      <c r="C480" s="10">
        <v>8</v>
      </c>
      <c r="D480" s="10" t="s">
        <v>182</v>
      </c>
      <c r="E480" s="11" t="s">
        <v>626</v>
      </c>
      <c r="F480" s="11">
        <v>27122801</v>
      </c>
      <c r="G480" s="10" t="s">
        <v>569</v>
      </c>
      <c r="H480" s="27">
        <v>339</v>
      </c>
      <c r="I480" s="12">
        <v>294</v>
      </c>
      <c r="J480" s="12">
        <v>114</v>
      </c>
      <c r="K480" s="12">
        <v>32</v>
      </c>
      <c r="L480" s="12">
        <v>12</v>
      </c>
      <c r="M480" s="13"/>
      <c r="N480" s="31">
        <f>Tancagem[[#This Row],[Nominal]]*1000</f>
        <v>339000</v>
      </c>
    </row>
    <row r="481" spans="1:14" ht="29" hidden="1" x14ac:dyDescent="0.35">
      <c r="A481" s="9" t="s">
        <v>111</v>
      </c>
      <c r="B481" s="10" t="s">
        <v>182</v>
      </c>
      <c r="C481" s="10">
        <v>12</v>
      </c>
      <c r="D481" s="10" t="s">
        <v>182</v>
      </c>
      <c r="E481" s="11" t="s">
        <v>622</v>
      </c>
      <c r="F481" s="11">
        <v>24264801</v>
      </c>
      <c r="G481" s="10" t="s">
        <v>569</v>
      </c>
      <c r="H481" s="27">
        <v>3097</v>
      </c>
      <c r="I481" s="12">
        <v>2927</v>
      </c>
      <c r="J481" s="12">
        <v>1133</v>
      </c>
      <c r="K481" s="12">
        <v>139</v>
      </c>
      <c r="L481" s="12">
        <v>54</v>
      </c>
      <c r="M481" s="13"/>
      <c r="N481" s="31">
        <f>Tancagem[[#This Row],[Nominal]]*1000</f>
        <v>3097000</v>
      </c>
    </row>
    <row r="482" spans="1:14" ht="29" hidden="1" x14ac:dyDescent="0.35">
      <c r="A482" s="9" t="s">
        <v>111</v>
      </c>
      <c r="B482" s="10" t="s">
        <v>182</v>
      </c>
      <c r="C482" s="10">
        <v>13</v>
      </c>
      <c r="D482" s="10" t="s">
        <v>182</v>
      </c>
      <c r="E482" s="11" t="s">
        <v>625</v>
      </c>
      <c r="F482" s="11">
        <v>22138801</v>
      </c>
      <c r="G482" s="10" t="s">
        <v>569</v>
      </c>
      <c r="H482" s="27">
        <v>3081</v>
      </c>
      <c r="I482" s="12">
        <v>2928</v>
      </c>
      <c r="J482" s="12">
        <v>1133</v>
      </c>
      <c r="K482" s="12">
        <v>282</v>
      </c>
      <c r="L482" s="12">
        <v>109</v>
      </c>
      <c r="M482" s="13"/>
      <c r="N482" s="31">
        <f>Tancagem[[#This Row],[Nominal]]*1000</f>
        <v>3081000</v>
      </c>
    </row>
    <row r="483" spans="1:14" ht="29" hidden="1" x14ac:dyDescent="0.35">
      <c r="A483" s="9" t="s">
        <v>97</v>
      </c>
      <c r="B483" s="10" t="s">
        <v>185</v>
      </c>
      <c r="C483" s="10">
        <v>1</v>
      </c>
      <c r="D483" s="10" t="s">
        <v>185</v>
      </c>
      <c r="E483" s="11" t="s">
        <v>624</v>
      </c>
      <c r="F483" s="11">
        <v>24300801</v>
      </c>
      <c r="G483" s="10" t="s">
        <v>569</v>
      </c>
      <c r="H483" s="28">
        <v>1230</v>
      </c>
      <c r="I483" s="15">
        <v>1184</v>
      </c>
      <c r="J483" s="15">
        <v>459</v>
      </c>
      <c r="K483" s="15">
        <v>98</v>
      </c>
      <c r="L483" s="15">
        <v>41</v>
      </c>
      <c r="M483" s="13"/>
      <c r="N483" s="31">
        <f>Tancagem[[#This Row],[Nominal]]*1000</f>
        <v>1230000</v>
      </c>
    </row>
    <row r="484" spans="1:14" ht="29" hidden="1" x14ac:dyDescent="0.35">
      <c r="A484" s="9" t="s">
        <v>97</v>
      </c>
      <c r="B484" s="10" t="s">
        <v>185</v>
      </c>
      <c r="C484" s="10">
        <v>2</v>
      </c>
      <c r="D484" s="10" t="s">
        <v>185</v>
      </c>
      <c r="E484" s="11" t="s">
        <v>626</v>
      </c>
      <c r="F484" s="11">
        <v>27122801</v>
      </c>
      <c r="G484" s="10" t="s">
        <v>569</v>
      </c>
      <c r="H484" s="28">
        <v>1253</v>
      </c>
      <c r="I484" s="15">
        <v>1136</v>
      </c>
      <c r="J484" s="15">
        <v>431</v>
      </c>
      <c r="K484" s="15">
        <v>116</v>
      </c>
      <c r="L484" s="15">
        <v>49</v>
      </c>
      <c r="M484" s="13"/>
      <c r="N484" s="31">
        <f>Tancagem[[#This Row],[Nominal]]*1000</f>
        <v>1253000</v>
      </c>
    </row>
    <row r="485" spans="1:14" ht="29" hidden="1" x14ac:dyDescent="0.35">
      <c r="A485" s="9" t="s">
        <v>97</v>
      </c>
      <c r="B485" s="10" t="s">
        <v>185</v>
      </c>
      <c r="C485" s="10">
        <v>5</v>
      </c>
      <c r="D485" s="10" t="s">
        <v>185</v>
      </c>
      <c r="E485" s="11" t="s">
        <v>622</v>
      </c>
      <c r="F485" s="11">
        <v>24264801</v>
      </c>
      <c r="G485" s="10" t="s">
        <v>569</v>
      </c>
      <c r="H485" s="28">
        <v>3119</v>
      </c>
      <c r="I485" s="15">
        <v>2892</v>
      </c>
      <c r="J485" s="15">
        <v>1222</v>
      </c>
      <c r="K485" s="15">
        <v>146</v>
      </c>
      <c r="L485" s="15">
        <v>62.5</v>
      </c>
      <c r="M485" s="13"/>
      <c r="N485" s="31">
        <f>Tancagem[[#This Row],[Nominal]]*1000</f>
        <v>3119000</v>
      </c>
    </row>
    <row r="486" spans="1:14" ht="29" hidden="1" x14ac:dyDescent="0.35">
      <c r="A486" s="9" t="s">
        <v>97</v>
      </c>
      <c r="B486" s="10" t="s">
        <v>185</v>
      </c>
      <c r="C486" s="10">
        <v>6</v>
      </c>
      <c r="D486" s="10" t="s">
        <v>185</v>
      </c>
      <c r="E486" s="11" t="s">
        <v>622</v>
      </c>
      <c r="F486" s="11">
        <v>24264801</v>
      </c>
      <c r="G486" s="10" t="s">
        <v>569</v>
      </c>
      <c r="H486" s="28">
        <v>2628</v>
      </c>
      <c r="I486" s="15">
        <v>2384</v>
      </c>
      <c r="J486" s="15">
        <v>961</v>
      </c>
      <c r="K486" s="15">
        <v>116</v>
      </c>
      <c r="L486" s="15">
        <v>49</v>
      </c>
      <c r="M486" s="13"/>
      <c r="N486" s="31">
        <f>Tancagem[[#This Row],[Nominal]]*1000</f>
        <v>2628000</v>
      </c>
    </row>
    <row r="487" spans="1:14" ht="29" hidden="1" x14ac:dyDescent="0.35">
      <c r="A487" s="9" t="s">
        <v>97</v>
      </c>
      <c r="B487" s="10" t="s">
        <v>185</v>
      </c>
      <c r="C487" s="10">
        <v>9</v>
      </c>
      <c r="D487" s="10" t="s">
        <v>185</v>
      </c>
      <c r="E487" s="11" t="s">
        <v>626</v>
      </c>
      <c r="F487" s="11">
        <v>27122801</v>
      </c>
      <c r="G487" s="10" t="s">
        <v>569</v>
      </c>
      <c r="H487" s="28">
        <v>683</v>
      </c>
      <c r="I487" s="15">
        <v>585</v>
      </c>
      <c r="J487" s="15">
        <v>220</v>
      </c>
      <c r="K487" s="15">
        <v>65</v>
      </c>
      <c r="L487" s="15">
        <v>27</v>
      </c>
      <c r="M487" s="13"/>
      <c r="N487" s="31">
        <f>Tancagem[[#This Row],[Nominal]]*1000</f>
        <v>683000</v>
      </c>
    </row>
    <row r="488" spans="1:14" ht="29" hidden="1" x14ac:dyDescent="0.35">
      <c r="A488" s="9" t="s">
        <v>97</v>
      </c>
      <c r="B488" s="10" t="s">
        <v>185</v>
      </c>
      <c r="C488" s="10">
        <v>10</v>
      </c>
      <c r="D488" s="10" t="s">
        <v>185</v>
      </c>
      <c r="E488" s="11" t="s">
        <v>621</v>
      </c>
      <c r="F488" s="11">
        <v>27270801</v>
      </c>
      <c r="G488" s="10" t="s">
        <v>569</v>
      </c>
      <c r="H488" s="28">
        <v>1680</v>
      </c>
      <c r="I488" s="15">
        <v>1527</v>
      </c>
      <c r="J488" s="15">
        <v>607</v>
      </c>
      <c r="K488" s="15">
        <v>90</v>
      </c>
      <c r="L488" s="15">
        <v>38</v>
      </c>
      <c r="M488" s="13"/>
      <c r="N488" s="31">
        <f>Tancagem[[#This Row],[Nominal]]*1000</f>
        <v>1680000</v>
      </c>
    </row>
    <row r="489" spans="1:14" ht="29" hidden="1" x14ac:dyDescent="0.35">
      <c r="A489" s="9" t="s">
        <v>97</v>
      </c>
      <c r="B489" s="10" t="s">
        <v>185</v>
      </c>
      <c r="C489" s="10">
        <v>11</v>
      </c>
      <c r="D489" s="10" t="s">
        <v>185</v>
      </c>
      <c r="E489" s="11" t="s">
        <v>625</v>
      </c>
      <c r="F489" s="11">
        <v>22138801</v>
      </c>
      <c r="G489" s="10" t="s">
        <v>569</v>
      </c>
      <c r="H489" s="28">
        <v>1709</v>
      </c>
      <c r="I489" s="15">
        <v>1477</v>
      </c>
      <c r="J489" s="15">
        <v>548</v>
      </c>
      <c r="K489" s="15">
        <v>181</v>
      </c>
      <c r="L489" s="15">
        <v>76</v>
      </c>
      <c r="M489" s="13"/>
      <c r="N489" s="31">
        <f>Tancagem[[#This Row],[Nominal]]*1000</f>
        <v>1709000</v>
      </c>
    </row>
    <row r="490" spans="1:14" ht="29" hidden="1" x14ac:dyDescent="0.35">
      <c r="A490" s="9" t="s">
        <v>97</v>
      </c>
      <c r="B490" s="10" t="s">
        <v>185</v>
      </c>
      <c r="C490" s="10">
        <v>12</v>
      </c>
      <c r="D490" s="10" t="s">
        <v>185</v>
      </c>
      <c r="E490" s="11" t="s">
        <v>621</v>
      </c>
      <c r="F490" s="11">
        <v>27270801</v>
      </c>
      <c r="G490" s="10" t="s">
        <v>569</v>
      </c>
      <c r="H490" s="28">
        <v>1710</v>
      </c>
      <c r="I490" s="15">
        <v>1559</v>
      </c>
      <c r="J490" s="15">
        <v>583</v>
      </c>
      <c r="K490" s="15">
        <v>181</v>
      </c>
      <c r="L490" s="15">
        <v>76</v>
      </c>
      <c r="M490" s="13"/>
      <c r="N490" s="31">
        <f>Tancagem[[#This Row],[Nominal]]*1000</f>
        <v>1710000</v>
      </c>
    </row>
    <row r="491" spans="1:14" ht="29" hidden="1" x14ac:dyDescent="0.35">
      <c r="A491" s="9" t="s">
        <v>97</v>
      </c>
      <c r="B491" s="10" t="s">
        <v>185</v>
      </c>
      <c r="C491" s="10">
        <v>13</v>
      </c>
      <c r="D491" s="10" t="s">
        <v>185</v>
      </c>
      <c r="E491" s="11" t="s">
        <v>623</v>
      </c>
      <c r="F491" s="11">
        <v>24123801</v>
      </c>
      <c r="G491" s="10" t="s">
        <v>569</v>
      </c>
      <c r="H491" s="28">
        <v>4474</v>
      </c>
      <c r="I491" s="15">
        <v>4248</v>
      </c>
      <c r="J491" s="15">
        <v>1744</v>
      </c>
      <c r="K491" s="15">
        <v>122</v>
      </c>
      <c r="L491" s="15">
        <v>51</v>
      </c>
      <c r="M491" s="13"/>
      <c r="N491" s="31">
        <f>Tancagem[[#This Row],[Nominal]]*1000</f>
        <v>4474000</v>
      </c>
    </row>
    <row r="492" spans="1:14" ht="29" hidden="1" x14ac:dyDescent="0.35">
      <c r="A492" s="9" t="s">
        <v>97</v>
      </c>
      <c r="B492" s="10" t="s">
        <v>185</v>
      </c>
      <c r="C492" s="10">
        <v>14</v>
      </c>
      <c r="D492" s="10" t="s">
        <v>185</v>
      </c>
      <c r="E492" s="11" t="s">
        <v>625</v>
      </c>
      <c r="F492" s="11">
        <v>22138801</v>
      </c>
      <c r="G492" s="10" t="s">
        <v>569</v>
      </c>
      <c r="H492" s="28">
        <v>4471</v>
      </c>
      <c r="I492" s="15">
        <v>4224</v>
      </c>
      <c r="J492" s="15">
        <v>1700</v>
      </c>
      <c r="K492" s="15">
        <v>202</v>
      </c>
      <c r="L492" s="15">
        <v>85</v>
      </c>
      <c r="M492" s="13"/>
      <c r="N492" s="31">
        <f>Tancagem[[#This Row],[Nominal]]*1000</f>
        <v>4471000</v>
      </c>
    </row>
    <row r="493" spans="1:14" ht="29" hidden="1" x14ac:dyDescent="0.35">
      <c r="A493" s="9" t="s">
        <v>97</v>
      </c>
      <c r="B493" s="10" t="s">
        <v>185</v>
      </c>
      <c r="C493" s="10">
        <v>15</v>
      </c>
      <c r="D493" s="10" t="s">
        <v>185</v>
      </c>
      <c r="E493" s="11" t="s">
        <v>623</v>
      </c>
      <c r="F493" s="11">
        <v>24123801</v>
      </c>
      <c r="G493" s="10" t="s">
        <v>569</v>
      </c>
      <c r="H493" s="28">
        <v>2042</v>
      </c>
      <c r="I493" s="15"/>
      <c r="J493" s="15"/>
      <c r="K493" s="15"/>
      <c r="L493" s="15"/>
      <c r="M493" s="13"/>
      <c r="N493" s="31">
        <f>Tancagem[[#This Row],[Nominal]]*1000</f>
        <v>2042000</v>
      </c>
    </row>
    <row r="494" spans="1:14" ht="29" hidden="1" x14ac:dyDescent="0.35">
      <c r="A494" s="9" t="s">
        <v>111</v>
      </c>
      <c r="B494" s="10" t="s">
        <v>189</v>
      </c>
      <c r="C494" s="10">
        <v>7</v>
      </c>
      <c r="D494" s="10" t="s">
        <v>189</v>
      </c>
      <c r="E494" s="11" t="s">
        <v>634</v>
      </c>
      <c r="F494" s="11">
        <v>0</v>
      </c>
      <c r="G494" s="10" t="s">
        <v>569</v>
      </c>
      <c r="H494" s="27">
        <v>1976</v>
      </c>
      <c r="I494" s="12">
        <v>0</v>
      </c>
      <c r="J494" s="12">
        <v>0</v>
      </c>
      <c r="K494" s="12">
        <v>0</v>
      </c>
      <c r="L494" s="12">
        <v>0</v>
      </c>
      <c r="M494" s="13"/>
      <c r="N494" s="31">
        <f>Tancagem[[#This Row],[Nominal]]*1000</f>
        <v>1976000</v>
      </c>
    </row>
    <row r="495" spans="1:14" ht="29" hidden="1" x14ac:dyDescent="0.35">
      <c r="A495" s="9" t="s">
        <v>111</v>
      </c>
      <c r="B495" s="10" t="s">
        <v>189</v>
      </c>
      <c r="C495" s="10">
        <v>1</v>
      </c>
      <c r="D495" s="10" t="s">
        <v>189</v>
      </c>
      <c r="E495" s="11" t="s">
        <v>625</v>
      </c>
      <c r="F495" s="11">
        <v>22138801</v>
      </c>
      <c r="G495" s="10" t="s">
        <v>569</v>
      </c>
      <c r="H495" s="27">
        <v>1353</v>
      </c>
      <c r="I495" s="12">
        <v>1150</v>
      </c>
      <c r="J495" s="12">
        <v>383</v>
      </c>
      <c r="K495" s="12">
        <v>80</v>
      </c>
      <c r="L495" s="12">
        <v>27</v>
      </c>
      <c r="M495" s="13"/>
      <c r="N495" s="31">
        <f>Tancagem[[#This Row],[Nominal]]*1000</f>
        <v>1353000</v>
      </c>
    </row>
    <row r="496" spans="1:14" ht="29" hidden="1" x14ac:dyDescent="0.35">
      <c r="A496" s="9" t="s">
        <v>111</v>
      </c>
      <c r="B496" s="10" t="s">
        <v>189</v>
      </c>
      <c r="C496" s="10">
        <v>2</v>
      </c>
      <c r="D496" s="10" t="s">
        <v>189</v>
      </c>
      <c r="E496" s="11" t="s">
        <v>626</v>
      </c>
      <c r="F496" s="11">
        <v>27122801</v>
      </c>
      <c r="G496" s="10" t="s">
        <v>569</v>
      </c>
      <c r="H496" s="27">
        <v>488</v>
      </c>
      <c r="I496" s="12">
        <v>415</v>
      </c>
      <c r="J496" s="12">
        <v>138</v>
      </c>
      <c r="K496" s="12">
        <v>28</v>
      </c>
      <c r="L496" s="12">
        <v>9</v>
      </c>
      <c r="M496" s="13"/>
      <c r="N496" s="31">
        <f>Tancagem[[#This Row],[Nominal]]*1000</f>
        <v>488000</v>
      </c>
    </row>
    <row r="497" spans="1:14" ht="29" hidden="1" x14ac:dyDescent="0.35">
      <c r="A497" s="9" t="s">
        <v>111</v>
      </c>
      <c r="B497" s="10" t="s">
        <v>189</v>
      </c>
      <c r="C497" s="10">
        <v>4</v>
      </c>
      <c r="D497" s="10" t="s">
        <v>189</v>
      </c>
      <c r="E497" s="11" t="s">
        <v>670</v>
      </c>
      <c r="F497" s="11">
        <v>24319801</v>
      </c>
      <c r="G497" s="10" t="s">
        <v>569</v>
      </c>
      <c r="H497" s="27">
        <v>1973</v>
      </c>
      <c r="I497" s="12">
        <v>1766</v>
      </c>
      <c r="J497" s="12">
        <v>589</v>
      </c>
      <c r="K497" s="12">
        <v>88</v>
      </c>
      <c r="L497" s="12">
        <v>29</v>
      </c>
      <c r="M497" s="13"/>
      <c r="N497" s="31">
        <f>Tancagem[[#This Row],[Nominal]]*1000</f>
        <v>1973000</v>
      </c>
    </row>
    <row r="498" spans="1:14" ht="29" hidden="1" x14ac:dyDescent="0.35">
      <c r="A498" s="9" t="s">
        <v>111</v>
      </c>
      <c r="B498" s="10" t="s">
        <v>189</v>
      </c>
      <c r="C498" s="10">
        <v>5</v>
      </c>
      <c r="D498" s="10" t="s">
        <v>189</v>
      </c>
      <c r="E498" s="11" t="s">
        <v>638</v>
      </c>
      <c r="F498" s="11">
        <v>24141801</v>
      </c>
      <c r="G498" s="10" t="s">
        <v>569</v>
      </c>
      <c r="H498" s="27">
        <v>2011</v>
      </c>
      <c r="I498" s="12">
        <v>1810</v>
      </c>
      <c r="J498" s="12">
        <v>603</v>
      </c>
      <c r="K498" s="12">
        <v>92</v>
      </c>
      <c r="L498" s="12">
        <v>31</v>
      </c>
      <c r="M498" s="13"/>
      <c r="N498" s="31">
        <f>Tancagem[[#This Row],[Nominal]]*1000</f>
        <v>2011000</v>
      </c>
    </row>
    <row r="499" spans="1:14" ht="29" hidden="1" x14ac:dyDescent="0.35">
      <c r="A499" s="9" t="s">
        <v>111</v>
      </c>
      <c r="B499" s="10" t="s">
        <v>189</v>
      </c>
      <c r="C499" s="10">
        <v>17</v>
      </c>
      <c r="D499" s="10" t="s">
        <v>189</v>
      </c>
      <c r="E499" s="11" t="s">
        <v>621</v>
      </c>
      <c r="F499" s="11">
        <v>27270801</v>
      </c>
      <c r="G499" s="10" t="s">
        <v>569</v>
      </c>
      <c r="H499" s="27">
        <v>351</v>
      </c>
      <c r="I499" s="12">
        <v>298</v>
      </c>
      <c r="J499" s="12">
        <v>99</v>
      </c>
      <c r="K499" s="12">
        <v>20</v>
      </c>
      <c r="L499" s="12">
        <v>7</v>
      </c>
      <c r="M499" s="13"/>
      <c r="N499" s="31">
        <f>Tancagem[[#This Row],[Nominal]]*1000</f>
        <v>351000</v>
      </c>
    </row>
    <row r="500" spans="1:14" ht="29" hidden="1" x14ac:dyDescent="0.35">
      <c r="A500" s="9" t="s">
        <v>111</v>
      </c>
      <c r="B500" s="10" t="s">
        <v>191</v>
      </c>
      <c r="C500" s="10" t="s">
        <v>677</v>
      </c>
      <c r="D500" s="10" t="s">
        <v>191</v>
      </c>
      <c r="E500" s="11" t="s">
        <v>623</v>
      </c>
      <c r="F500" s="11">
        <v>24123801</v>
      </c>
      <c r="G500" s="10" t="s">
        <v>632</v>
      </c>
      <c r="H500" s="27">
        <v>70</v>
      </c>
      <c r="I500" s="12">
        <v>70</v>
      </c>
      <c r="J500" s="12">
        <v>70</v>
      </c>
      <c r="K500" s="12">
        <v>0</v>
      </c>
      <c r="L500" s="12">
        <v>0</v>
      </c>
      <c r="M500" s="13"/>
      <c r="N500" s="31">
        <f>Tancagem[[#This Row],[Nominal]]*1000</f>
        <v>70000</v>
      </c>
    </row>
    <row r="501" spans="1:14" ht="29" hidden="1" x14ac:dyDescent="0.35">
      <c r="A501" s="9" t="s">
        <v>111</v>
      </c>
      <c r="B501" s="10" t="s">
        <v>191</v>
      </c>
      <c r="C501" s="10" t="s">
        <v>677</v>
      </c>
      <c r="D501" s="10" t="s">
        <v>191</v>
      </c>
      <c r="E501" s="11" t="s">
        <v>622</v>
      </c>
      <c r="F501" s="11">
        <v>24264801</v>
      </c>
      <c r="G501" s="10" t="s">
        <v>632</v>
      </c>
      <c r="H501" s="27">
        <v>120</v>
      </c>
      <c r="I501" s="12">
        <v>120</v>
      </c>
      <c r="J501" s="12">
        <v>120</v>
      </c>
      <c r="K501" s="12">
        <v>0</v>
      </c>
      <c r="L501" s="12">
        <v>0</v>
      </c>
      <c r="M501" s="13"/>
      <c r="N501" s="31">
        <f>Tancagem[[#This Row],[Nominal]]*1000</f>
        <v>120000</v>
      </c>
    </row>
    <row r="502" spans="1:14" ht="29" hidden="1" x14ac:dyDescent="0.35">
      <c r="A502" s="9" t="s">
        <v>111</v>
      </c>
      <c r="B502" s="10" t="s">
        <v>191</v>
      </c>
      <c r="C502" s="10" t="s">
        <v>677</v>
      </c>
      <c r="D502" s="10" t="s">
        <v>191</v>
      </c>
      <c r="E502" s="11" t="s">
        <v>625</v>
      </c>
      <c r="F502" s="11">
        <v>22138801</v>
      </c>
      <c r="G502" s="10" t="s">
        <v>632</v>
      </c>
      <c r="H502" s="27">
        <v>400</v>
      </c>
      <c r="I502" s="12">
        <v>400</v>
      </c>
      <c r="J502" s="12">
        <v>400</v>
      </c>
      <c r="K502" s="12">
        <v>0</v>
      </c>
      <c r="L502" s="12">
        <v>0</v>
      </c>
      <c r="M502" s="13"/>
      <c r="N502" s="31">
        <f>Tancagem[[#This Row],[Nominal]]*1000</f>
        <v>400000</v>
      </c>
    </row>
    <row r="503" spans="1:14" ht="29" hidden="1" x14ac:dyDescent="0.35">
      <c r="A503" s="9" t="s">
        <v>111</v>
      </c>
      <c r="B503" s="10" t="s">
        <v>191</v>
      </c>
      <c r="C503" s="10" t="s">
        <v>677</v>
      </c>
      <c r="D503" s="10" t="s">
        <v>191</v>
      </c>
      <c r="E503" s="11" t="s">
        <v>626</v>
      </c>
      <c r="F503" s="11">
        <v>27122801</v>
      </c>
      <c r="G503" s="10" t="s">
        <v>632</v>
      </c>
      <c r="H503" s="27">
        <v>120</v>
      </c>
      <c r="I503" s="12">
        <v>120</v>
      </c>
      <c r="J503" s="12">
        <v>120</v>
      </c>
      <c r="K503" s="12">
        <v>0</v>
      </c>
      <c r="L503" s="12">
        <v>0</v>
      </c>
      <c r="M503" s="13"/>
      <c r="N503" s="31">
        <f>Tancagem[[#This Row],[Nominal]]*1000</f>
        <v>120000</v>
      </c>
    </row>
    <row r="504" spans="1:14" ht="29" hidden="1" x14ac:dyDescent="0.35">
      <c r="A504" s="9" t="s">
        <v>111</v>
      </c>
      <c r="B504" s="10" t="s">
        <v>191</v>
      </c>
      <c r="C504" s="10" t="s">
        <v>677</v>
      </c>
      <c r="D504" s="10" t="s">
        <v>191</v>
      </c>
      <c r="E504" s="11" t="s">
        <v>621</v>
      </c>
      <c r="F504" s="11">
        <v>27270801</v>
      </c>
      <c r="G504" s="10" t="s">
        <v>632</v>
      </c>
      <c r="H504" s="27">
        <v>70</v>
      </c>
      <c r="I504" s="12">
        <v>70</v>
      </c>
      <c r="J504" s="12">
        <v>70</v>
      </c>
      <c r="K504" s="12">
        <v>0</v>
      </c>
      <c r="L504" s="12">
        <v>0</v>
      </c>
      <c r="M504" s="13"/>
      <c r="N504" s="31">
        <f>Tancagem[[#This Row],[Nominal]]*1000</f>
        <v>70000</v>
      </c>
    </row>
    <row r="505" spans="1:14" ht="29" hidden="1" x14ac:dyDescent="0.35">
      <c r="A505" s="9" t="s">
        <v>111</v>
      </c>
      <c r="B505" s="10" t="s">
        <v>191</v>
      </c>
      <c r="C505" s="10" t="s">
        <v>677</v>
      </c>
      <c r="D505" s="10" t="s">
        <v>191</v>
      </c>
      <c r="E505" s="11" t="s">
        <v>624</v>
      </c>
      <c r="F505" s="11">
        <v>24300801</v>
      </c>
      <c r="G505" s="10" t="s">
        <v>632</v>
      </c>
      <c r="H505" s="27">
        <v>75</v>
      </c>
      <c r="I505" s="12">
        <v>75</v>
      </c>
      <c r="J505" s="12">
        <v>75</v>
      </c>
      <c r="K505" s="12">
        <v>0</v>
      </c>
      <c r="L505" s="12">
        <v>0</v>
      </c>
      <c r="M505" s="13"/>
      <c r="N505" s="31">
        <f>Tancagem[[#This Row],[Nominal]]*1000</f>
        <v>75000</v>
      </c>
    </row>
    <row r="506" spans="1:14" ht="29" hidden="1" x14ac:dyDescent="0.35">
      <c r="A506" s="9" t="s">
        <v>92</v>
      </c>
      <c r="B506" s="10" t="s">
        <v>195</v>
      </c>
      <c r="C506" s="10">
        <v>111</v>
      </c>
      <c r="D506" s="10" t="s">
        <v>195</v>
      </c>
      <c r="E506" s="11" t="s">
        <v>621</v>
      </c>
      <c r="F506" s="11">
        <v>27270801</v>
      </c>
      <c r="G506" s="10" t="s">
        <v>569</v>
      </c>
      <c r="H506" s="27">
        <v>1012</v>
      </c>
      <c r="I506" s="12">
        <v>872</v>
      </c>
      <c r="J506" s="12">
        <v>262</v>
      </c>
      <c r="K506" s="12">
        <v>56</v>
      </c>
      <c r="L506" s="12">
        <v>17</v>
      </c>
      <c r="M506" s="13"/>
      <c r="N506" s="31">
        <f>Tancagem[[#This Row],[Nominal]]*1000</f>
        <v>1012000</v>
      </c>
    </row>
    <row r="507" spans="1:14" ht="29" hidden="1" x14ac:dyDescent="0.35">
      <c r="A507" s="9" t="s">
        <v>92</v>
      </c>
      <c r="B507" s="10" t="s">
        <v>195</v>
      </c>
      <c r="C507" s="10">
        <v>101</v>
      </c>
      <c r="D507" s="10" t="s">
        <v>195</v>
      </c>
      <c r="E507" s="11" t="s">
        <v>623</v>
      </c>
      <c r="F507" s="11">
        <v>24123801</v>
      </c>
      <c r="G507" s="10" t="s">
        <v>569</v>
      </c>
      <c r="H507" s="27">
        <v>1960</v>
      </c>
      <c r="I507" s="12"/>
      <c r="J507" s="12"/>
      <c r="K507" s="12"/>
      <c r="L507" s="12"/>
      <c r="M507" s="13"/>
      <c r="N507" s="31">
        <f>Tancagem[[#This Row],[Nominal]]*1000</f>
        <v>1960000</v>
      </c>
    </row>
    <row r="508" spans="1:14" ht="29" hidden="1" x14ac:dyDescent="0.35">
      <c r="A508" s="9" t="s">
        <v>92</v>
      </c>
      <c r="B508" s="10" t="s">
        <v>195</v>
      </c>
      <c r="C508" s="10">
        <v>102</v>
      </c>
      <c r="D508" s="10" t="s">
        <v>195</v>
      </c>
      <c r="E508" s="11" t="s">
        <v>622</v>
      </c>
      <c r="F508" s="11">
        <v>24264801</v>
      </c>
      <c r="G508" s="10" t="s">
        <v>569</v>
      </c>
      <c r="H508" s="27">
        <v>1461</v>
      </c>
      <c r="I508" s="12">
        <v>1277</v>
      </c>
      <c r="J508" s="12">
        <v>383</v>
      </c>
      <c r="K508" s="12">
        <v>72</v>
      </c>
      <c r="L508" s="12">
        <v>21</v>
      </c>
      <c r="M508" s="13"/>
      <c r="N508" s="31">
        <f>Tancagem[[#This Row],[Nominal]]*1000</f>
        <v>1461000</v>
      </c>
    </row>
    <row r="509" spans="1:14" ht="29" hidden="1" x14ac:dyDescent="0.35">
      <c r="A509" s="9" t="s">
        <v>92</v>
      </c>
      <c r="B509" s="10" t="s">
        <v>195</v>
      </c>
      <c r="C509" s="10">
        <v>103</v>
      </c>
      <c r="D509" s="10" t="s">
        <v>195</v>
      </c>
      <c r="E509" s="11" t="s">
        <v>625</v>
      </c>
      <c r="F509" s="11">
        <v>22138801</v>
      </c>
      <c r="G509" s="10" t="s">
        <v>569</v>
      </c>
      <c r="H509" s="27">
        <v>1065</v>
      </c>
      <c r="I509" s="12">
        <v>930</v>
      </c>
      <c r="J509" s="12">
        <v>279</v>
      </c>
      <c r="K509" s="12">
        <v>61</v>
      </c>
      <c r="L509" s="12">
        <v>18</v>
      </c>
      <c r="M509" s="13"/>
      <c r="N509" s="31">
        <f>Tancagem[[#This Row],[Nominal]]*1000</f>
        <v>1065000</v>
      </c>
    </row>
    <row r="510" spans="1:14" ht="29" hidden="1" x14ac:dyDescent="0.35">
      <c r="A510" s="9" t="s">
        <v>92</v>
      </c>
      <c r="B510" s="10" t="s">
        <v>195</v>
      </c>
      <c r="C510" s="10">
        <v>104</v>
      </c>
      <c r="D510" s="10" t="s">
        <v>195</v>
      </c>
      <c r="E510" s="11" t="s">
        <v>626</v>
      </c>
      <c r="F510" s="11">
        <v>27122801</v>
      </c>
      <c r="G510" s="10" t="s">
        <v>569</v>
      </c>
      <c r="H510" s="27">
        <v>1092</v>
      </c>
      <c r="I510" s="12">
        <v>958</v>
      </c>
      <c r="J510" s="12">
        <v>287</v>
      </c>
      <c r="K510" s="12">
        <v>58</v>
      </c>
      <c r="L510" s="12">
        <v>6</v>
      </c>
      <c r="M510" s="13"/>
      <c r="N510" s="31">
        <f>Tancagem[[#This Row],[Nominal]]*1000</f>
        <v>1092000</v>
      </c>
    </row>
    <row r="511" spans="1:14" ht="29" hidden="1" x14ac:dyDescent="0.35">
      <c r="A511" s="9" t="s">
        <v>92</v>
      </c>
      <c r="B511" s="10" t="s">
        <v>195</v>
      </c>
      <c r="C511" s="10">
        <v>105</v>
      </c>
      <c r="D511" s="10" t="s">
        <v>195</v>
      </c>
      <c r="E511" s="11" t="s">
        <v>624</v>
      </c>
      <c r="F511" s="11">
        <v>24300801</v>
      </c>
      <c r="G511" s="10" t="s">
        <v>569</v>
      </c>
      <c r="H511" s="27">
        <v>276</v>
      </c>
      <c r="I511" s="12">
        <v>216</v>
      </c>
      <c r="J511" s="12">
        <v>65</v>
      </c>
      <c r="K511" s="12">
        <v>19</v>
      </c>
      <c r="L511" s="12">
        <v>6</v>
      </c>
      <c r="M511" s="13"/>
      <c r="N511" s="31">
        <f>Tancagem[[#This Row],[Nominal]]*1000</f>
        <v>276000</v>
      </c>
    </row>
    <row r="512" spans="1:14" ht="29" hidden="1" x14ac:dyDescent="0.35">
      <c r="A512" s="9" t="s">
        <v>92</v>
      </c>
      <c r="B512" s="10" t="s">
        <v>195</v>
      </c>
      <c r="C512" s="10">
        <v>112</v>
      </c>
      <c r="D512" s="10" t="s">
        <v>195</v>
      </c>
      <c r="E512" s="11" t="s">
        <v>625</v>
      </c>
      <c r="F512" s="11">
        <v>22138801</v>
      </c>
      <c r="G512" s="10" t="s">
        <v>569</v>
      </c>
      <c r="H512" s="27">
        <v>1507</v>
      </c>
      <c r="I512" s="12">
        <v>1351</v>
      </c>
      <c r="J512" s="12">
        <v>405</v>
      </c>
      <c r="K512" s="12">
        <v>72</v>
      </c>
      <c r="L512" s="12">
        <v>22</v>
      </c>
      <c r="M512" s="13"/>
      <c r="N512" s="31">
        <f>Tancagem[[#This Row],[Nominal]]*1000</f>
        <v>1507000</v>
      </c>
    </row>
    <row r="513" spans="1:14" ht="29" hidden="1" x14ac:dyDescent="0.35">
      <c r="A513" s="9" t="s">
        <v>92</v>
      </c>
      <c r="B513" s="10" t="s">
        <v>195</v>
      </c>
      <c r="C513" s="10">
        <v>113</v>
      </c>
      <c r="D513" s="10" t="s">
        <v>195</v>
      </c>
      <c r="E513" s="11" t="s">
        <v>623</v>
      </c>
      <c r="F513" s="11">
        <v>24123801</v>
      </c>
      <c r="G513" s="10" t="s">
        <v>569</v>
      </c>
      <c r="H513" s="27">
        <v>1508</v>
      </c>
      <c r="I513" s="12">
        <v>1351</v>
      </c>
      <c r="J513" s="12">
        <v>405</v>
      </c>
      <c r="K513" s="12">
        <v>72</v>
      </c>
      <c r="L513" s="12">
        <v>22</v>
      </c>
      <c r="M513" s="13"/>
      <c r="N513" s="31">
        <f>Tancagem[[#This Row],[Nominal]]*1000</f>
        <v>1508000</v>
      </c>
    </row>
    <row r="514" spans="1:14" ht="29" hidden="1" x14ac:dyDescent="0.35">
      <c r="A514" s="9" t="s">
        <v>164</v>
      </c>
      <c r="B514" s="10" t="s">
        <v>196</v>
      </c>
      <c r="C514" s="10" t="s">
        <v>671</v>
      </c>
      <c r="D514" s="10" t="s">
        <v>196</v>
      </c>
      <c r="E514" s="11" t="s">
        <v>625</v>
      </c>
      <c r="F514" s="11">
        <v>22138801</v>
      </c>
      <c r="G514" s="10" t="s">
        <v>632</v>
      </c>
      <c r="H514" s="27">
        <v>220</v>
      </c>
      <c r="I514" s="12">
        <v>220</v>
      </c>
      <c r="J514" s="12">
        <v>220</v>
      </c>
      <c r="K514" s="12">
        <v>0.41000000000000014</v>
      </c>
      <c r="L514" s="12">
        <v>0.41000000000000014</v>
      </c>
      <c r="M514" s="13"/>
      <c r="N514" s="31">
        <f>Tancagem[[#This Row],[Nominal]]*1000</f>
        <v>220000</v>
      </c>
    </row>
    <row r="515" spans="1:14" ht="29" hidden="1" x14ac:dyDescent="0.35">
      <c r="A515" s="9" t="s">
        <v>164</v>
      </c>
      <c r="B515" s="10" t="s">
        <v>196</v>
      </c>
      <c r="C515" s="10" t="s">
        <v>671</v>
      </c>
      <c r="D515" s="10" t="s">
        <v>196</v>
      </c>
      <c r="E515" s="11" t="s">
        <v>623</v>
      </c>
      <c r="F515" s="11">
        <v>24123801</v>
      </c>
      <c r="G515" s="10" t="s">
        <v>632</v>
      </c>
      <c r="H515" s="27">
        <v>200</v>
      </c>
      <c r="I515" s="12">
        <v>200</v>
      </c>
      <c r="J515" s="12">
        <v>200</v>
      </c>
      <c r="K515" s="12">
        <v>0.41000000000000014</v>
      </c>
      <c r="L515" s="12">
        <v>0.41000000000000014</v>
      </c>
      <c r="M515" s="13"/>
      <c r="N515" s="31">
        <f>Tancagem[[#This Row],[Nominal]]*1000</f>
        <v>200000</v>
      </c>
    </row>
    <row r="516" spans="1:14" ht="29" hidden="1" x14ac:dyDescent="0.35">
      <c r="A516" s="9" t="s">
        <v>164</v>
      </c>
      <c r="B516" s="10" t="s">
        <v>196</v>
      </c>
      <c r="C516" s="10" t="s">
        <v>671</v>
      </c>
      <c r="D516" s="10" t="s">
        <v>196</v>
      </c>
      <c r="E516" s="11" t="s">
        <v>626</v>
      </c>
      <c r="F516" s="11">
        <v>27122801</v>
      </c>
      <c r="G516" s="10" t="s">
        <v>632</v>
      </c>
      <c r="H516" s="27">
        <v>195</v>
      </c>
      <c r="I516" s="12">
        <v>195</v>
      </c>
      <c r="J516" s="12">
        <v>195</v>
      </c>
      <c r="K516" s="12">
        <v>0.41000000000000014</v>
      </c>
      <c r="L516" s="12">
        <v>0.41000000000000014</v>
      </c>
      <c r="M516" s="13"/>
      <c r="N516" s="31">
        <f>Tancagem[[#This Row],[Nominal]]*1000</f>
        <v>195000</v>
      </c>
    </row>
    <row r="517" spans="1:14" ht="29" hidden="1" x14ac:dyDescent="0.35">
      <c r="A517" s="9" t="s">
        <v>164</v>
      </c>
      <c r="B517" s="10" t="s">
        <v>196</v>
      </c>
      <c r="C517" s="10" t="s">
        <v>671</v>
      </c>
      <c r="D517" s="10" t="s">
        <v>196</v>
      </c>
      <c r="E517" s="11" t="s">
        <v>622</v>
      </c>
      <c r="F517" s="11">
        <v>24264801</v>
      </c>
      <c r="G517" s="10" t="s">
        <v>632</v>
      </c>
      <c r="H517" s="27">
        <v>220</v>
      </c>
      <c r="I517" s="12">
        <v>220</v>
      </c>
      <c r="J517" s="12">
        <v>220</v>
      </c>
      <c r="K517" s="12">
        <v>0.41000000000000014</v>
      </c>
      <c r="L517" s="12">
        <v>0.41000000000000014</v>
      </c>
      <c r="M517" s="13"/>
      <c r="N517" s="31">
        <f>Tancagem[[#This Row],[Nominal]]*1000</f>
        <v>220000</v>
      </c>
    </row>
    <row r="518" spans="1:14" ht="29" hidden="1" x14ac:dyDescent="0.35">
      <c r="A518" s="9" t="s">
        <v>164</v>
      </c>
      <c r="B518" s="10" t="s">
        <v>196</v>
      </c>
      <c r="C518" s="10" t="s">
        <v>671</v>
      </c>
      <c r="D518" s="10" t="s">
        <v>196</v>
      </c>
      <c r="E518" s="11" t="s">
        <v>624</v>
      </c>
      <c r="F518" s="11">
        <v>24300801</v>
      </c>
      <c r="G518" s="10" t="s">
        <v>632</v>
      </c>
      <c r="H518" s="27">
        <v>120</v>
      </c>
      <c r="I518" s="12">
        <v>120</v>
      </c>
      <c r="J518" s="12">
        <v>120</v>
      </c>
      <c r="K518" s="12">
        <v>0.41000000000000014</v>
      </c>
      <c r="L518" s="12">
        <v>0.41000000000000014</v>
      </c>
      <c r="M518" s="13"/>
      <c r="N518" s="31">
        <f>Tancagem[[#This Row],[Nominal]]*1000</f>
        <v>120000</v>
      </c>
    </row>
    <row r="519" spans="1:14" ht="29" hidden="1" x14ac:dyDescent="0.35">
      <c r="A519" s="9" t="s">
        <v>164</v>
      </c>
      <c r="B519" s="10" t="s">
        <v>196</v>
      </c>
      <c r="C519" s="10" t="s">
        <v>671</v>
      </c>
      <c r="D519" s="10" t="s">
        <v>196</v>
      </c>
      <c r="E519" s="11" t="s">
        <v>621</v>
      </c>
      <c r="F519" s="11">
        <v>27270801</v>
      </c>
      <c r="G519" s="10" t="s">
        <v>632</v>
      </c>
      <c r="H519" s="27">
        <v>60</v>
      </c>
      <c r="I519" s="12">
        <v>60</v>
      </c>
      <c r="J519" s="12">
        <v>60</v>
      </c>
      <c r="K519" s="12">
        <v>0.41000000000000014</v>
      </c>
      <c r="L519" s="12">
        <v>0.41000000000000014</v>
      </c>
      <c r="M519" s="13"/>
      <c r="N519" s="31">
        <f>Tancagem[[#This Row],[Nominal]]*1000</f>
        <v>60000</v>
      </c>
    </row>
    <row r="520" spans="1:14" ht="29" hidden="1" x14ac:dyDescent="0.35">
      <c r="A520" s="9" t="s">
        <v>111</v>
      </c>
      <c r="B520" s="10" t="s">
        <v>198</v>
      </c>
      <c r="C520" s="10">
        <v>101</v>
      </c>
      <c r="D520" s="10" t="s">
        <v>198</v>
      </c>
      <c r="E520" s="11" t="s">
        <v>622</v>
      </c>
      <c r="F520" s="11">
        <v>24264801</v>
      </c>
      <c r="G520" s="10" t="s">
        <v>569</v>
      </c>
      <c r="H520" s="27">
        <v>3744.0929999999998</v>
      </c>
      <c r="I520" s="12">
        <v>3362</v>
      </c>
      <c r="J520" s="12">
        <v>595</v>
      </c>
      <c r="K520" s="12">
        <v>164</v>
      </c>
      <c r="L520" s="12">
        <v>31</v>
      </c>
      <c r="M520" s="13"/>
      <c r="N520" s="31">
        <f>Tancagem[[#This Row],[Nominal]]*1000</f>
        <v>3744093</v>
      </c>
    </row>
    <row r="521" spans="1:14" ht="29" hidden="1" x14ac:dyDescent="0.35">
      <c r="A521" s="9" t="s">
        <v>111</v>
      </c>
      <c r="B521" s="10" t="s">
        <v>198</v>
      </c>
      <c r="C521" s="10">
        <v>102</v>
      </c>
      <c r="D521" s="10" t="s">
        <v>198</v>
      </c>
      <c r="E521" s="11" t="s">
        <v>625</v>
      </c>
      <c r="F521" s="11">
        <v>22138801</v>
      </c>
      <c r="G521" s="10" t="s">
        <v>569</v>
      </c>
      <c r="H521" s="27">
        <v>1423.771</v>
      </c>
      <c r="I521" s="12">
        <v>1240</v>
      </c>
      <c r="J521" s="12">
        <v>210</v>
      </c>
      <c r="K521" s="12">
        <v>110</v>
      </c>
      <c r="L521" s="12">
        <v>27</v>
      </c>
      <c r="M521" s="13"/>
      <c r="N521" s="31">
        <f>Tancagem[[#This Row],[Nominal]]*1000</f>
        <v>1423771</v>
      </c>
    </row>
    <row r="522" spans="1:14" ht="29" hidden="1" x14ac:dyDescent="0.35">
      <c r="A522" s="9" t="s">
        <v>111</v>
      </c>
      <c r="B522" s="10" t="s">
        <v>198</v>
      </c>
      <c r="C522" s="10">
        <v>103</v>
      </c>
      <c r="D522" s="10" t="s">
        <v>198</v>
      </c>
      <c r="E522" s="11" t="s">
        <v>621</v>
      </c>
      <c r="F522" s="11">
        <v>27270801</v>
      </c>
      <c r="G522" s="10" t="s">
        <v>569</v>
      </c>
      <c r="H522" s="27">
        <v>1440.2629999999999</v>
      </c>
      <c r="I522" s="12">
        <v>650</v>
      </c>
      <c r="J522" s="12">
        <v>122</v>
      </c>
      <c r="K522" s="12">
        <v>60</v>
      </c>
      <c r="L522" s="12">
        <v>11</v>
      </c>
      <c r="M522" s="13"/>
      <c r="N522" s="31">
        <f>Tancagem[[#This Row],[Nominal]]*1000</f>
        <v>1440263</v>
      </c>
    </row>
    <row r="523" spans="1:14" ht="29" hidden="1" x14ac:dyDescent="0.35">
      <c r="A523" s="9" t="s">
        <v>111</v>
      </c>
      <c r="B523" s="10" t="s">
        <v>198</v>
      </c>
      <c r="C523" s="10">
        <v>106</v>
      </c>
      <c r="D523" s="10" t="s">
        <v>198</v>
      </c>
      <c r="E523" s="11" t="s">
        <v>625</v>
      </c>
      <c r="F523" s="11">
        <v>22138801</v>
      </c>
      <c r="G523" s="10" t="s">
        <v>569</v>
      </c>
      <c r="H523" s="27">
        <v>2424.9569999999999</v>
      </c>
      <c r="I523" s="12">
        <v>2003</v>
      </c>
      <c r="J523" s="12">
        <v>359</v>
      </c>
      <c r="K523" s="12">
        <v>180</v>
      </c>
      <c r="L523" s="12">
        <v>27</v>
      </c>
      <c r="M523" s="13"/>
      <c r="N523" s="31">
        <f>Tancagem[[#This Row],[Nominal]]*1000</f>
        <v>2424957</v>
      </c>
    </row>
    <row r="524" spans="1:14" ht="29" hidden="1" x14ac:dyDescent="0.35">
      <c r="A524" s="9" t="s">
        <v>111</v>
      </c>
      <c r="B524" s="10" t="s">
        <v>198</v>
      </c>
      <c r="C524" s="10">
        <v>110</v>
      </c>
      <c r="D524" s="10" t="s">
        <v>198</v>
      </c>
      <c r="E524" s="11" t="s">
        <v>623</v>
      </c>
      <c r="F524" s="11">
        <v>24123801</v>
      </c>
      <c r="G524" s="10" t="s">
        <v>569</v>
      </c>
      <c r="H524" s="27">
        <v>4050.3339999999998</v>
      </c>
      <c r="I524" s="12"/>
      <c r="J524" s="12"/>
      <c r="K524" s="12"/>
      <c r="L524" s="12"/>
      <c r="M524" s="13"/>
      <c r="N524" s="31">
        <f>Tancagem[[#This Row],[Nominal]]*1000</f>
        <v>4050334</v>
      </c>
    </row>
    <row r="525" spans="1:14" ht="29" hidden="1" x14ac:dyDescent="0.35">
      <c r="A525" s="9" t="s">
        <v>111</v>
      </c>
      <c r="B525" s="10" t="s">
        <v>198</v>
      </c>
      <c r="C525" s="10">
        <v>111</v>
      </c>
      <c r="D525" s="10" t="s">
        <v>198</v>
      </c>
      <c r="E525" s="11" t="s">
        <v>626</v>
      </c>
      <c r="F525" s="11">
        <v>27122801</v>
      </c>
      <c r="G525" s="10" t="s">
        <v>569</v>
      </c>
      <c r="H525" s="27">
        <v>1072</v>
      </c>
      <c r="I525" s="12">
        <v>277</v>
      </c>
      <c r="J525" s="12">
        <v>52</v>
      </c>
      <c r="K525" s="12">
        <v>48</v>
      </c>
      <c r="L525" s="12">
        <v>8.9</v>
      </c>
      <c r="M525" s="13"/>
      <c r="N525" s="31">
        <f>Tancagem[[#This Row],[Nominal]]*1000</f>
        <v>1072000</v>
      </c>
    </row>
    <row r="526" spans="1:14" ht="29" hidden="1" x14ac:dyDescent="0.35">
      <c r="A526" s="9" t="s">
        <v>111</v>
      </c>
      <c r="B526" s="10" t="s">
        <v>198</v>
      </c>
      <c r="C526" s="10">
        <v>112</v>
      </c>
      <c r="D526" s="10" t="s">
        <v>198</v>
      </c>
      <c r="E526" s="11" t="s">
        <v>623</v>
      </c>
      <c r="F526" s="11">
        <v>24123801</v>
      </c>
      <c r="G526" s="10" t="s">
        <v>569</v>
      </c>
      <c r="H526" s="27">
        <v>4033.8</v>
      </c>
      <c r="I526" s="12">
        <v>3511</v>
      </c>
      <c r="J526" s="12">
        <v>628</v>
      </c>
      <c r="K526" s="12">
        <v>156</v>
      </c>
      <c r="L526" s="12">
        <v>29</v>
      </c>
      <c r="M526" s="13"/>
      <c r="N526" s="31">
        <f>Tancagem[[#This Row],[Nominal]]*1000</f>
        <v>4033800</v>
      </c>
    </row>
    <row r="527" spans="1:14" ht="29" hidden="1" x14ac:dyDescent="0.35">
      <c r="A527" s="9" t="s">
        <v>111</v>
      </c>
      <c r="B527" s="10" t="s">
        <v>198</v>
      </c>
      <c r="C527" s="10">
        <v>113</v>
      </c>
      <c r="D527" s="10" t="s">
        <v>198</v>
      </c>
      <c r="E527" s="11" t="s">
        <v>624</v>
      </c>
      <c r="F527" s="11">
        <v>24300801</v>
      </c>
      <c r="G527" s="10" t="s">
        <v>569</v>
      </c>
      <c r="H527" s="27">
        <v>46.234000000000002</v>
      </c>
      <c r="I527" s="12">
        <v>44</v>
      </c>
      <c r="J527" s="12">
        <v>7.5</v>
      </c>
      <c r="K527" s="12">
        <v>2.5</v>
      </c>
      <c r="L527" s="12">
        <v>2</v>
      </c>
      <c r="M527" s="13"/>
      <c r="N527" s="31">
        <f>Tancagem[[#This Row],[Nominal]]*1000</f>
        <v>46234</v>
      </c>
    </row>
    <row r="528" spans="1:14" ht="29" hidden="1" x14ac:dyDescent="0.35">
      <c r="A528" s="9" t="s">
        <v>111</v>
      </c>
      <c r="B528" s="10" t="s">
        <v>198</v>
      </c>
      <c r="C528" s="10">
        <v>114</v>
      </c>
      <c r="D528" s="10" t="s">
        <v>198</v>
      </c>
      <c r="E528" s="11" t="s">
        <v>624</v>
      </c>
      <c r="F528" s="11">
        <v>24300801</v>
      </c>
      <c r="G528" s="10" t="s">
        <v>569</v>
      </c>
      <c r="H528" s="27">
        <v>45</v>
      </c>
      <c r="I528" s="12">
        <v>44</v>
      </c>
      <c r="J528" s="12">
        <v>8</v>
      </c>
      <c r="K528" s="12">
        <v>2.5</v>
      </c>
      <c r="L528" s="12">
        <v>2</v>
      </c>
      <c r="M528" s="13"/>
      <c r="N528" s="31">
        <f>Tancagem[[#This Row],[Nominal]]*1000</f>
        <v>45000</v>
      </c>
    </row>
    <row r="529" spans="1:14" ht="29" hidden="1" x14ac:dyDescent="0.35">
      <c r="A529" s="9" t="s">
        <v>111</v>
      </c>
      <c r="B529" s="10" t="s">
        <v>203</v>
      </c>
      <c r="C529" s="10">
        <v>1</v>
      </c>
      <c r="D529" s="10" t="s">
        <v>203</v>
      </c>
      <c r="E529" s="11" t="s">
        <v>622</v>
      </c>
      <c r="F529" s="11">
        <v>24264801</v>
      </c>
      <c r="G529" s="10" t="s">
        <v>569</v>
      </c>
      <c r="H529" s="27">
        <v>2933</v>
      </c>
      <c r="I529" s="12">
        <v>2600</v>
      </c>
      <c r="J529" s="12">
        <v>2600</v>
      </c>
      <c r="K529" s="12">
        <v>83.61</v>
      </c>
      <c r="L529" s="12">
        <v>84</v>
      </c>
      <c r="M529" s="20"/>
      <c r="N529" s="31">
        <f>Tancagem[[#This Row],[Nominal]]*1000</f>
        <v>2933000</v>
      </c>
    </row>
    <row r="530" spans="1:14" ht="29" hidden="1" x14ac:dyDescent="0.35">
      <c r="A530" s="9" t="s">
        <v>111</v>
      </c>
      <c r="B530" s="10" t="s">
        <v>203</v>
      </c>
      <c r="C530" s="10">
        <v>2</v>
      </c>
      <c r="D530" s="10" t="s">
        <v>203</v>
      </c>
      <c r="E530" s="11" t="s">
        <v>624</v>
      </c>
      <c r="F530" s="11">
        <v>24300801</v>
      </c>
      <c r="G530" s="10" t="s">
        <v>569</v>
      </c>
      <c r="H530" s="27">
        <v>333</v>
      </c>
      <c r="I530" s="12">
        <v>304</v>
      </c>
      <c r="J530" s="12">
        <v>304</v>
      </c>
      <c r="K530" s="12">
        <v>13.609</v>
      </c>
      <c r="L530" s="12">
        <v>14</v>
      </c>
      <c r="M530" s="20"/>
      <c r="N530" s="31">
        <f>Tancagem[[#This Row],[Nominal]]*1000</f>
        <v>333000</v>
      </c>
    </row>
    <row r="531" spans="1:14" ht="29" hidden="1" x14ac:dyDescent="0.35">
      <c r="A531" s="9" t="s">
        <v>111</v>
      </c>
      <c r="B531" s="10" t="s">
        <v>203</v>
      </c>
      <c r="C531" s="10">
        <v>3</v>
      </c>
      <c r="D531" s="10" t="s">
        <v>203</v>
      </c>
      <c r="E531" s="11" t="s">
        <v>624</v>
      </c>
      <c r="F531" s="11">
        <v>24300801</v>
      </c>
      <c r="G531" s="10" t="s">
        <v>569</v>
      </c>
      <c r="H531" s="27">
        <v>183</v>
      </c>
      <c r="I531" s="12">
        <v>143</v>
      </c>
      <c r="J531" s="12">
        <v>143</v>
      </c>
      <c r="K531" s="12">
        <v>5.843</v>
      </c>
      <c r="L531" s="12">
        <v>6</v>
      </c>
      <c r="M531" s="20"/>
      <c r="N531" s="31">
        <f>Tancagem[[#This Row],[Nominal]]*1000</f>
        <v>183000</v>
      </c>
    </row>
    <row r="532" spans="1:14" ht="29" hidden="1" x14ac:dyDescent="0.35">
      <c r="A532" s="9" t="s">
        <v>111</v>
      </c>
      <c r="B532" s="10" t="s">
        <v>203</v>
      </c>
      <c r="C532" s="10">
        <v>4</v>
      </c>
      <c r="D532" s="10" t="s">
        <v>203</v>
      </c>
      <c r="E532" s="11" t="s">
        <v>623</v>
      </c>
      <c r="F532" s="11">
        <v>24123801</v>
      </c>
      <c r="G532" s="10" t="s">
        <v>569</v>
      </c>
      <c r="H532" s="27">
        <v>2918</v>
      </c>
      <c r="I532" s="12">
        <v>2683</v>
      </c>
      <c r="J532" s="12">
        <v>2683</v>
      </c>
      <c r="K532" s="12">
        <v>28.073</v>
      </c>
      <c r="L532" s="12">
        <v>28</v>
      </c>
      <c r="M532" s="20"/>
      <c r="N532" s="31">
        <f>Tancagem[[#This Row],[Nominal]]*1000</f>
        <v>2918000</v>
      </c>
    </row>
    <row r="533" spans="1:14" ht="29" hidden="1" x14ac:dyDescent="0.35">
      <c r="A533" s="9" t="s">
        <v>111</v>
      </c>
      <c r="B533" s="10" t="s">
        <v>203</v>
      </c>
      <c r="C533" s="10">
        <v>5</v>
      </c>
      <c r="D533" s="10" t="s">
        <v>203</v>
      </c>
      <c r="E533" s="11" t="s">
        <v>570</v>
      </c>
      <c r="F533" s="11">
        <v>15521801</v>
      </c>
      <c r="G533" s="10" t="s">
        <v>569</v>
      </c>
      <c r="H533" s="27">
        <v>2164</v>
      </c>
      <c r="I533" s="12">
        <v>2074</v>
      </c>
      <c r="J533" s="12">
        <v>2074</v>
      </c>
      <c r="K533" s="12">
        <v>56.753999999999998</v>
      </c>
      <c r="L533" s="12">
        <v>57</v>
      </c>
      <c r="M533" s="20"/>
      <c r="N533" s="31">
        <f>Tancagem[[#This Row],[Nominal]]*1000</f>
        <v>2164000</v>
      </c>
    </row>
    <row r="534" spans="1:14" ht="29" hidden="1" x14ac:dyDescent="0.35">
      <c r="A534" s="9" t="s">
        <v>111</v>
      </c>
      <c r="B534" s="10" t="s">
        <v>203</v>
      </c>
      <c r="C534" s="10">
        <v>6</v>
      </c>
      <c r="D534" s="10" t="s">
        <v>203</v>
      </c>
      <c r="E534" s="11" t="s">
        <v>625</v>
      </c>
      <c r="F534" s="11">
        <v>22138801</v>
      </c>
      <c r="G534" s="10" t="s">
        <v>569</v>
      </c>
      <c r="H534" s="27">
        <v>2137</v>
      </c>
      <c r="I534" s="12">
        <v>1968</v>
      </c>
      <c r="J534" s="12">
        <v>1968</v>
      </c>
      <c r="K534" s="12">
        <v>52.250999999999998</v>
      </c>
      <c r="L534" s="12">
        <v>52</v>
      </c>
      <c r="M534" s="20"/>
      <c r="N534" s="31">
        <f>Tancagem[[#This Row],[Nominal]]*1000</f>
        <v>2137000</v>
      </c>
    </row>
    <row r="535" spans="1:14" ht="29" hidden="1" x14ac:dyDescent="0.35">
      <c r="A535" s="9" t="s">
        <v>111</v>
      </c>
      <c r="B535" s="10" t="s">
        <v>203</v>
      </c>
      <c r="C535" s="10">
        <v>7</v>
      </c>
      <c r="D535" s="10" t="s">
        <v>203</v>
      </c>
      <c r="E535" s="11" t="s">
        <v>623</v>
      </c>
      <c r="F535" s="11">
        <v>24123801</v>
      </c>
      <c r="G535" s="10" t="s">
        <v>569</v>
      </c>
      <c r="H535" s="27">
        <v>1546</v>
      </c>
      <c r="I535" s="12">
        <v>1462</v>
      </c>
      <c r="J535" s="12">
        <v>1462</v>
      </c>
      <c r="K535" s="12">
        <v>65.802999999999997</v>
      </c>
      <c r="L535" s="12">
        <v>66</v>
      </c>
      <c r="M535" s="20"/>
      <c r="N535" s="31">
        <f>Tancagem[[#This Row],[Nominal]]*1000</f>
        <v>1546000</v>
      </c>
    </row>
    <row r="536" spans="1:14" ht="29" hidden="1" x14ac:dyDescent="0.35">
      <c r="A536" s="9" t="s">
        <v>111</v>
      </c>
      <c r="B536" s="10" t="s">
        <v>203</v>
      </c>
      <c r="C536" s="10">
        <v>8</v>
      </c>
      <c r="D536" s="10" t="s">
        <v>203</v>
      </c>
      <c r="E536" s="11" t="s">
        <v>621</v>
      </c>
      <c r="F536" s="11">
        <v>27270801</v>
      </c>
      <c r="G536" s="10" t="s">
        <v>569</v>
      </c>
      <c r="H536" s="27">
        <v>1128</v>
      </c>
      <c r="I536" s="12">
        <v>1068</v>
      </c>
      <c r="J536" s="12">
        <v>1068</v>
      </c>
      <c r="K536" s="12">
        <v>16.815000000000001</v>
      </c>
      <c r="L536" s="12">
        <v>17</v>
      </c>
      <c r="M536" s="20"/>
      <c r="N536" s="31">
        <f>Tancagem[[#This Row],[Nominal]]*1000</f>
        <v>1128000</v>
      </c>
    </row>
    <row r="537" spans="1:14" ht="29" hidden="1" x14ac:dyDescent="0.35">
      <c r="A537" s="9" t="s">
        <v>111</v>
      </c>
      <c r="B537" s="10" t="s">
        <v>203</v>
      </c>
      <c r="C537" s="10">
        <v>9</v>
      </c>
      <c r="D537" s="10" t="s">
        <v>203</v>
      </c>
      <c r="E537" s="11" t="s">
        <v>626</v>
      </c>
      <c r="F537" s="11">
        <v>27122801</v>
      </c>
      <c r="G537" s="10" t="s">
        <v>569</v>
      </c>
      <c r="H537" s="27">
        <v>2159</v>
      </c>
      <c r="I537" s="12">
        <v>2068</v>
      </c>
      <c r="J537" s="12">
        <v>2068</v>
      </c>
      <c r="K537" s="12">
        <v>31.344999999999999</v>
      </c>
      <c r="L537" s="12">
        <v>31</v>
      </c>
      <c r="M537" s="20"/>
      <c r="N537" s="31">
        <f>Tancagem[[#This Row],[Nominal]]*1000</f>
        <v>2159000</v>
      </c>
    </row>
    <row r="538" spans="1:14" ht="29" hidden="1" x14ac:dyDescent="0.35">
      <c r="A538" s="9" t="s">
        <v>111</v>
      </c>
      <c r="B538" s="10" t="s">
        <v>203</v>
      </c>
      <c r="C538" s="10">
        <v>10</v>
      </c>
      <c r="D538" s="10" t="s">
        <v>203</v>
      </c>
      <c r="E538" s="11" t="s">
        <v>570</v>
      </c>
      <c r="F538" s="11">
        <v>15521801</v>
      </c>
      <c r="G538" s="10" t="s">
        <v>569</v>
      </c>
      <c r="H538" s="27">
        <v>1411</v>
      </c>
      <c r="I538" s="12">
        <v>1342</v>
      </c>
      <c r="J538" s="12">
        <v>1342</v>
      </c>
      <c r="K538" s="12">
        <v>97.441000000000003</v>
      </c>
      <c r="L538" s="12">
        <v>97</v>
      </c>
      <c r="M538" s="20"/>
      <c r="N538" s="31">
        <f>Tancagem[[#This Row],[Nominal]]*1000</f>
        <v>1411000</v>
      </c>
    </row>
    <row r="539" spans="1:14" ht="29" hidden="1" x14ac:dyDescent="0.35">
      <c r="A539" s="9" t="s">
        <v>111</v>
      </c>
      <c r="B539" s="10" t="s">
        <v>203</v>
      </c>
      <c r="C539" s="10">
        <v>11</v>
      </c>
      <c r="D539" s="10" t="s">
        <v>203</v>
      </c>
      <c r="E539" s="11" t="s">
        <v>621</v>
      </c>
      <c r="F539" s="11">
        <v>27270801</v>
      </c>
      <c r="G539" s="10" t="s">
        <v>569</v>
      </c>
      <c r="H539" s="27">
        <v>1137</v>
      </c>
      <c r="I539" s="12">
        <v>1071</v>
      </c>
      <c r="J539" s="12">
        <v>1071</v>
      </c>
      <c r="K539" s="12">
        <v>12.37</v>
      </c>
      <c r="L539" s="12">
        <v>12</v>
      </c>
      <c r="M539" s="20"/>
      <c r="N539" s="31">
        <f>Tancagem[[#This Row],[Nominal]]*1000</f>
        <v>1137000</v>
      </c>
    </row>
    <row r="540" spans="1:14" ht="29" hidden="1" x14ac:dyDescent="0.35">
      <c r="A540" s="9" t="s">
        <v>111</v>
      </c>
      <c r="B540" s="10" t="s">
        <v>203</v>
      </c>
      <c r="C540" s="10">
        <v>12</v>
      </c>
      <c r="D540" s="10" t="s">
        <v>203</v>
      </c>
      <c r="E540" s="11" t="s">
        <v>622</v>
      </c>
      <c r="F540" s="11">
        <v>24264801</v>
      </c>
      <c r="G540" s="10" t="s">
        <v>569</v>
      </c>
      <c r="H540" s="27">
        <v>1976</v>
      </c>
      <c r="I540" s="12">
        <v>1813</v>
      </c>
      <c r="J540" s="12">
        <v>1813</v>
      </c>
      <c r="K540" s="12">
        <v>22.248000000000001</v>
      </c>
      <c r="L540" s="12">
        <v>22</v>
      </c>
      <c r="M540" s="20"/>
      <c r="N540" s="31">
        <f>Tancagem[[#This Row],[Nominal]]*1000</f>
        <v>1976000</v>
      </c>
    </row>
    <row r="541" spans="1:14" ht="29" hidden="1" x14ac:dyDescent="0.35">
      <c r="A541" s="9" t="s">
        <v>111</v>
      </c>
      <c r="B541" s="10" t="s">
        <v>203</v>
      </c>
      <c r="C541" s="10">
        <v>13</v>
      </c>
      <c r="D541" s="10" t="s">
        <v>203</v>
      </c>
      <c r="E541" s="11" t="s">
        <v>630</v>
      </c>
      <c r="F541" s="11">
        <v>26181801</v>
      </c>
      <c r="G541" s="10" t="s">
        <v>569</v>
      </c>
      <c r="H541" s="27">
        <v>1978</v>
      </c>
      <c r="I541" s="12">
        <v>1931</v>
      </c>
      <c r="J541" s="12">
        <v>1931</v>
      </c>
      <c r="K541" s="12">
        <v>23</v>
      </c>
      <c r="L541" s="12">
        <v>23</v>
      </c>
      <c r="M541" s="20"/>
      <c r="N541" s="31">
        <f>Tancagem[[#This Row],[Nominal]]*1000</f>
        <v>1978000</v>
      </c>
    </row>
    <row r="542" spans="1:14" ht="29" hidden="1" x14ac:dyDescent="0.35">
      <c r="A542" s="9" t="s">
        <v>111</v>
      </c>
      <c r="B542" s="10" t="s">
        <v>203</v>
      </c>
      <c r="C542" s="10">
        <v>19</v>
      </c>
      <c r="D542" s="10" t="s">
        <v>203</v>
      </c>
      <c r="E542" s="11" t="s">
        <v>624</v>
      </c>
      <c r="F542" s="11">
        <v>24300801</v>
      </c>
      <c r="G542" s="10" t="s">
        <v>569</v>
      </c>
      <c r="H542" s="27">
        <v>860</v>
      </c>
      <c r="I542" s="12">
        <v>794</v>
      </c>
      <c r="J542" s="12">
        <v>794</v>
      </c>
      <c r="K542" s="12">
        <v>28.975000000000001</v>
      </c>
      <c r="L542" s="12">
        <v>29</v>
      </c>
      <c r="M542" s="20"/>
      <c r="N542" s="31">
        <f>Tancagem[[#This Row],[Nominal]]*1000</f>
        <v>860000</v>
      </c>
    </row>
    <row r="543" spans="1:14" ht="29" hidden="1" x14ac:dyDescent="0.35">
      <c r="A543" s="9" t="s">
        <v>111</v>
      </c>
      <c r="B543" s="10" t="s">
        <v>203</v>
      </c>
      <c r="C543" s="10">
        <v>26</v>
      </c>
      <c r="D543" s="10" t="s">
        <v>203</v>
      </c>
      <c r="E543" s="11" t="s">
        <v>626</v>
      </c>
      <c r="F543" s="11">
        <v>27122801</v>
      </c>
      <c r="G543" s="10" t="s">
        <v>569</v>
      </c>
      <c r="H543" s="27">
        <v>1256</v>
      </c>
      <c r="I543" s="12">
        <v>1170</v>
      </c>
      <c r="J543" s="12">
        <v>1170</v>
      </c>
      <c r="K543" s="12">
        <v>52.853999999999999</v>
      </c>
      <c r="L543" s="12">
        <v>53</v>
      </c>
      <c r="M543" s="20"/>
      <c r="N543" s="31">
        <f>Tancagem[[#This Row],[Nominal]]*1000</f>
        <v>1256000</v>
      </c>
    </row>
    <row r="544" spans="1:14" ht="29" hidden="1" x14ac:dyDescent="0.35">
      <c r="A544" s="9" t="s">
        <v>111</v>
      </c>
      <c r="B544" s="10" t="s">
        <v>203</v>
      </c>
      <c r="C544" s="10">
        <v>27</v>
      </c>
      <c r="D544" s="10" t="s">
        <v>203</v>
      </c>
      <c r="E544" s="11" t="s">
        <v>623</v>
      </c>
      <c r="F544" s="11">
        <v>24123801</v>
      </c>
      <c r="G544" s="10" t="s">
        <v>569</v>
      </c>
      <c r="H544" s="27">
        <v>2697</v>
      </c>
      <c r="I544" s="12">
        <v>2534</v>
      </c>
      <c r="J544" s="12">
        <v>2534</v>
      </c>
      <c r="K544" s="12">
        <v>42.164999999999999</v>
      </c>
      <c r="L544" s="12">
        <v>42</v>
      </c>
      <c r="M544" s="20"/>
      <c r="N544" s="31">
        <f>Tancagem[[#This Row],[Nominal]]*1000</f>
        <v>2697000</v>
      </c>
    </row>
    <row r="545" spans="1:14" ht="29" hidden="1" x14ac:dyDescent="0.35">
      <c r="A545" s="9" t="s">
        <v>111</v>
      </c>
      <c r="B545" s="10" t="s">
        <v>203</v>
      </c>
      <c r="C545" s="10">
        <v>29</v>
      </c>
      <c r="D545" s="10" t="s">
        <v>203</v>
      </c>
      <c r="E545" s="11" t="s">
        <v>625</v>
      </c>
      <c r="F545" s="11">
        <v>22138801</v>
      </c>
      <c r="G545" s="10" t="s">
        <v>569</v>
      </c>
      <c r="H545" s="27">
        <v>2356</v>
      </c>
      <c r="I545" s="12">
        <v>2125</v>
      </c>
      <c r="J545" s="12">
        <v>2125</v>
      </c>
      <c r="K545" s="12">
        <v>23.428999999999998</v>
      </c>
      <c r="L545" s="12">
        <v>23</v>
      </c>
      <c r="M545" s="20"/>
      <c r="N545" s="31">
        <f>Tancagem[[#This Row],[Nominal]]*1000</f>
        <v>2356000</v>
      </c>
    </row>
    <row r="546" spans="1:14" ht="29" hidden="1" x14ac:dyDescent="0.35">
      <c r="A546" s="9" t="s">
        <v>111</v>
      </c>
      <c r="B546" s="10" t="s">
        <v>203</v>
      </c>
      <c r="C546" s="10">
        <v>30</v>
      </c>
      <c r="D546" s="10" t="s">
        <v>203</v>
      </c>
      <c r="E546" s="11" t="s">
        <v>622</v>
      </c>
      <c r="F546" s="11">
        <v>24264801</v>
      </c>
      <c r="G546" s="10" t="s">
        <v>569</v>
      </c>
      <c r="H546" s="27">
        <v>5495</v>
      </c>
      <c r="I546" s="12">
        <v>5387</v>
      </c>
      <c r="J546" s="12">
        <v>5387</v>
      </c>
      <c r="K546" s="12">
        <v>33.457000000000001</v>
      </c>
      <c r="L546" s="12">
        <v>33</v>
      </c>
      <c r="M546" s="20"/>
      <c r="N546" s="31">
        <f>Tancagem[[#This Row],[Nominal]]*1000</f>
        <v>5495000</v>
      </c>
    </row>
    <row r="547" spans="1:14" ht="29" hidden="1" x14ac:dyDescent="0.35">
      <c r="A547" s="9" t="s">
        <v>111</v>
      </c>
      <c r="B547" s="10" t="s">
        <v>203</v>
      </c>
      <c r="C547" s="10">
        <v>31</v>
      </c>
      <c r="D547" s="10" t="s">
        <v>203</v>
      </c>
      <c r="E547" s="11" t="s">
        <v>625</v>
      </c>
      <c r="F547" s="11">
        <v>22138801</v>
      </c>
      <c r="G547" s="10" t="s">
        <v>569</v>
      </c>
      <c r="H547" s="27">
        <v>3517</v>
      </c>
      <c r="I547" s="12">
        <v>3441</v>
      </c>
      <c r="J547" s="12">
        <v>3441</v>
      </c>
      <c r="K547" s="12">
        <v>224.42</v>
      </c>
      <c r="L547" s="12">
        <v>224</v>
      </c>
      <c r="M547" s="20"/>
      <c r="N547" s="31">
        <f>Tancagem[[#This Row],[Nominal]]*1000</f>
        <v>3517000</v>
      </c>
    </row>
    <row r="548" spans="1:14" hidden="1" x14ac:dyDescent="0.35">
      <c r="A548" s="9" t="s">
        <v>252</v>
      </c>
      <c r="B548" s="10" t="s">
        <v>678</v>
      </c>
      <c r="C548" s="10">
        <v>3</v>
      </c>
      <c r="D548" s="10" t="s">
        <v>260</v>
      </c>
      <c r="E548" s="11" t="s">
        <v>570</v>
      </c>
      <c r="F548" s="11">
        <v>15521801</v>
      </c>
      <c r="G548" s="10" t="s">
        <v>569</v>
      </c>
      <c r="H548" s="27">
        <v>1982.5129999999999</v>
      </c>
      <c r="I548" s="12">
        <v>1883.7829999999999</v>
      </c>
      <c r="J548" s="12">
        <v>1883.7829999999999</v>
      </c>
      <c r="K548" s="12">
        <v>56.21</v>
      </c>
      <c r="L548" s="12">
        <v>56.21</v>
      </c>
      <c r="M548" s="13"/>
      <c r="N548" s="31">
        <f>Tancagem[[#This Row],[Nominal]]*1000</f>
        <v>1982513</v>
      </c>
    </row>
    <row r="549" spans="1:14" hidden="1" x14ac:dyDescent="0.35">
      <c r="A549" s="9" t="s">
        <v>252</v>
      </c>
      <c r="B549" s="10" t="s">
        <v>678</v>
      </c>
      <c r="C549" s="10">
        <v>4</v>
      </c>
      <c r="D549" s="10" t="s">
        <v>260</v>
      </c>
      <c r="E549" s="11" t="s">
        <v>570</v>
      </c>
      <c r="F549" s="11">
        <v>15521801</v>
      </c>
      <c r="G549" s="10" t="s">
        <v>569</v>
      </c>
      <c r="H549" s="27">
        <v>1195.857</v>
      </c>
      <c r="I549" s="12">
        <v>1086.8230000000001</v>
      </c>
      <c r="J549" s="12">
        <v>1086.8230000000001</v>
      </c>
      <c r="K549" s="12">
        <v>300.14499999999998</v>
      </c>
      <c r="L549" s="12">
        <v>300.14499999999998</v>
      </c>
      <c r="M549" s="13"/>
      <c r="N549" s="31">
        <f>Tancagem[[#This Row],[Nominal]]*1000</f>
        <v>1195857</v>
      </c>
    </row>
    <row r="550" spans="1:14" hidden="1" x14ac:dyDescent="0.35">
      <c r="A550" s="9" t="s">
        <v>252</v>
      </c>
      <c r="B550" s="10" t="s">
        <v>678</v>
      </c>
      <c r="C550" s="10" t="s">
        <v>642</v>
      </c>
      <c r="D550" s="10" t="s">
        <v>260</v>
      </c>
      <c r="E550" s="11" t="s">
        <v>570</v>
      </c>
      <c r="F550" s="11">
        <v>15521801</v>
      </c>
      <c r="G550" s="10" t="s">
        <v>579</v>
      </c>
      <c r="H550" s="27">
        <v>-500</v>
      </c>
      <c r="I550" s="12">
        <v>-500</v>
      </c>
      <c r="J550" s="12">
        <v>-500</v>
      </c>
      <c r="K550" s="12">
        <v>0</v>
      </c>
      <c r="L550" s="12">
        <v>0</v>
      </c>
      <c r="M550" s="13"/>
      <c r="N550" s="31">
        <f>Tancagem[[#This Row],[Nominal]]*1000</f>
        <v>-500000</v>
      </c>
    </row>
    <row r="551" spans="1:14" ht="29" hidden="1" x14ac:dyDescent="0.35">
      <c r="A551" s="9" t="s">
        <v>92</v>
      </c>
      <c r="B551" s="10" t="s">
        <v>206</v>
      </c>
      <c r="C551" s="10">
        <v>101</v>
      </c>
      <c r="D551" s="10" t="s">
        <v>206</v>
      </c>
      <c r="E551" s="11" t="s">
        <v>625</v>
      </c>
      <c r="F551" s="11">
        <v>22138801</v>
      </c>
      <c r="G551" s="10" t="s">
        <v>569</v>
      </c>
      <c r="H551" s="27">
        <v>2609</v>
      </c>
      <c r="I551" s="12">
        <v>2512</v>
      </c>
      <c r="J551" s="12">
        <v>1232</v>
      </c>
      <c r="K551" s="12">
        <v>95</v>
      </c>
      <c r="L551" s="12">
        <v>47</v>
      </c>
      <c r="M551" s="13"/>
      <c r="N551" s="31">
        <f>Tancagem[[#This Row],[Nominal]]*1000</f>
        <v>2609000</v>
      </c>
    </row>
    <row r="552" spans="1:14" ht="29" hidden="1" x14ac:dyDescent="0.35">
      <c r="A552" s="9" t="s">
        <v>92</v>
      </c>
      <c r="B552" s="10" t="s">
        <v>206</v>
      </c>
      <c r="C552" s="10">
        <v>102</v>
      </c>
      <c r="D552" s="10" t="s">
        <v>206</v>
      </c>
      <c r="E552" s="11" t="s">
        <v>625</v>
      </c>
      <c r="F552" s="11">
        <v>22138801</v>
      </c>
      <c r="G552" s="10" t="s">
        <v>569</v>
      </c>
      <c r="H552" s="27">
        <v>1960</v>
      </c>
      <c r="I552" s="12"/>
      <c r="J552" s="12"/>
      <c r="K552" s="12"/>
      <c r="L552" s="12"/>
      <c r="M552" s="13"/>
      <c r="N552" s="31">
        <f>Tancagem[[#This Row],[Nominal]]*1000</f>
        <v>1960000</v>
      </c>
    </row>
    <row r="553" spans="1:14" ht="29" hidden="1" x14ac:dyDescent="0.35">
      <c r="A553" s="9" t="s">
        <v>92</v>
      </c>
      <c r="B553" s="10" t="s">
        <v>206</v>
      </c>
      <c r="C553" s="10">
        <v>104</v>
      </c>
      <c r="D553" s="10" t="s">
        <v>206</v>
      </c>
      <c r="E553" s="11" t="s">
        <v>624</v>
      </c>
      <c r="F553" s="11">
        <v>24300801</v>
      </c>
      <c r="G553" s="10" t="s">
        <v>569</v>
      </c>
      <c r="H553" s="27">
        <v>546</v>
      </c>
      <c r="I553" s="12">
        <v>507</v>
      </c>
      <c r="J553" s="12">
        <v>249</v>
      </c>
      <c r="K553" s="12">
        <v>0</v>
      </c>
      <c r="L553" s="12">
        <v>0</v>
      </c>
      <c r="M553" s="13"/>
      <c r="N553" s="31">
        <f>Tancagem[[#This Row],[Nominal]]*1000</f>
        <v>546000</v>
      </c>
    </row>
    <row r="554" spans="1:14" ht="29" hidden="1" x14ac:dyDescent="0.35">
      <c r="A554" s="9" t="s">
        <v>92</v>
      </c>
      <c r="B554" s="10" t="s">
        <v>206</v>
      </c>
      <c r="C554" s="10">
        <v>106</v>
      </c>
      <c r="D554" s="10" t="s">
        <v>206</v>
      </c>
      <c r="E554" s="11" t="s">
        <v>624</v>
      </c>
      <c r="F554" s="11">
        <v>24300801</v>
      </c>
      <c r="G554" s="10" t="s">
        <v>569</v>
      </c>
      <c r="H554" s="27">
        <v>226</v>
      </c>
      <c r="I554" s="12">
        <v>215</v>
      </c>
      <c r="J554" s="12">
        <v>105</v>
      </c>
      <c r="K554" s="12">
        <v>0</v>
      </c>
      <c r="L554" s="12">
        <v>0</v>
      </c>
      <c r="M554" s="13"/>
      <c r="N554" s="31">
        <f>Tancagem[[#This Row],[Nominal]]*1000</f>
        <v>226000</v>
      </c>
    </row>
    <row r="555" spans="1:14" ht="29" hidden="1" x14ac:dyDescent="0.35">
      <c r="A555" s="9" t="s">
        <v>92</v>
      </c>
      <c r="B555" s="10" t="s">
        <v>206</v>
      </c>
      <c r="C555" s="10">
        <v>107</v>
      </c>
      <c r="D555" s="10" t="s">
        <v>206</v>
      </c>
      <c r="E555" s="11" t="s">
        <v>621</v>
      </c>
      <c r="F555" s="11">
        <v>27270801</v>
      </c>
      <c r="G555" s="10" t="s">
        <v>569</v>
      </c>
      <c r="H555" s="27">
        <v>1489</v>
      </c>
      <c r="I555" s="12">
        <v>1403</v>
      </c>
      <c r="J555" s="12">
        <v>688</v>
      </c>
      <c r="K555" s="12">
        <v>85</v>
      </c>
      <c r="L555" s="12">
        <v>42</v>
      </c>
      <c r="M555" s="13"/>
      <c r="N555" s="31">
        <f>Tancagem[[#This Row],[Nominal]]*1000</f>
        <v>1489000</v>
      </c>
    </row>
    <row r="556" spans="1:14" ht="29" hidden="1" x14ac:dyDescent="0.35">
      <c r="A556" s="9" t="s">
        <v>92</v>
      </c>
      <c r="B556" s="10" t="s">
        <v>206</v>
      </c>
      <c r="C556" s="10">
        <v>109</v>
      </c>
      <c r="D556" s="10" t="s">
        <v>206</v>
      </c>
      <c r="E556" s="11" t="s">
        <v>623</v>
      </c>
      <c r="F556" s="11">
        <v>24123801</v>
      </c>
      <c r="G556" s="10" t="s">
        <v>569</v>
      </c>
      <c r="H556" s="27">
        <v>2561</v>
      </c>
      <c r="I556" s="12">
        <v>2407</v>
      </c>
      <c r="J556" s="12">
        <v>1180</v>
      </c>
      <c r="K556" s="12">
        <v>153</v>
      </c>
      <c r="L556" s="12">
        <v>75</v>
      </c>
      <c r="M556" s="13"/>
      <c r="N556" s="31">
        <f>Tancagem[[#This Row],[Nominal]]*1000</f>
        <v>2561000</v>
      </c>
    </row>
    <row r="557" spans="1:14" ht="29" hidden="1" x14ac:dyDescent="0.35">
      <c r="A557" s="9" t="s">
        <v>92</v>
      </c>
      <c r="B557" s="10" t="s">
        <v>206</v>
      </c>
      <c r="C557" s="10">
        <v>111</v>
      </c>
      <c r="D557" s="10" t="s">
        <v>206</v>
      </c>
      <c r="E557" s="11" t="s">
        <v>622</v>
      </c>
      <c r="F557" s="11">
        <v>24264801</v>
      </c>
      <c r="G557" s="10" t="s">
        <v>569</v>
      </c>
      <c r="H557" s="27">
        <v>5758</v>
      </c>
      <c r="I557" s="12">
        <v>5517</v>
      </c>
      <c r="J557" s="12">
        <v>2705</v>
      </c>
      <c r="K557" s="12">
        <v>240</v>
      </c>
      <c r="L557" s="12">
        <v>118</v>
      </c>
      <c r="M557" s="13"/>
      <c r="N557" s="31">
        <f>Tancagem[[#This Row],[Nominal]]*1000</f>
        <v>5758000</v>
      </c>
    </row>
    <row r="558" spans="1:14" ht="29" hidden="1" x14ac:dyDescent="0.35">
      <c r="A558" s="9" t="s">
        <v>92</v>
      </c>
      <c r="B558" s="10" t="s">
        <v>206</v>
      </c>
      <c r="C558" s="10">
        <v>112</v>
      </c>
      <c r="D558" s="10" t="s">
        <v>206</v>
      </c>
      <c r="E558" s="11" t="s">
        <v>626</v>
      </c>
      <c r="F558" s="11">
        <v>27122801</v>
      </c>
      <c r="G558" s="10" t="s">
        <v>569</v>
      </c>
      <c r="H558" s="27">
        <v>1363</v>
      </c>
      <c r="I558" s="12">
        <v>1254</v>
      </c>
      <c r="J558" s="12">
        <v>615</v>
      </c>
      <c r="K558" s="12">
        <v>108</v>
      </c>
      <c r="L558" s="12">
        <v>53</v>
      </c>
      <c r="M558" s="13"/>
      <c r="N558" s="31">
        <f>Tancagem[[#This Row],[Nominal]]*1000</f>
        <v>1363000</v>
      </c>
    </row>
    <row r="559" spans="1:14" ht="72.5" hidden="1" x14ac:dyDescent="0.35">
      <c r="A559" s="9"/>
      <c r="B559" s="10" t="s">
        <v>679</v>
      </c>
      <c r="C559" s="10" t="s">
        <v>679</v>
      </c>
      <c r="D559" s="10" t="s">
        <v>679</v>
      </c>
      <c r="E559" s="11" t="s">
        <v>626</v>
      </c>
      <c r="F559" s="11">
        <v>27122801</v>
      </c>
      <c r="G559" s="10" t="s">
        <v>632</v>
      </c>
      <c r="H559" s="27">
        <v>1739</v>
      </c>
      <c r="I559" s="12">
        <v>1739</v>
      </c>
      <c r="J559" s="12">
        <v>1739</v>
      </c>
      <c r="K559" s="12">
        <v>0</v>
      </c>
      <c r="L559" s="12">
        <v>0</v>
      </c>
      <c r="M559" s="13" t="s">
        <v>680</v>
      </c>
      <c r="N559" s="31">
        <f>Tancagem[[#This Row],[Nominal]]*1000</f>
        <v>1739000</v>
      </c>
    </row>
    <row r="560" spans="1:14" hidden="1" x14ac:dyDescent="0.35">
      <c r="A560" s="9" t="s">
        <v>105</v>
      </c>
      <c r="B560" s="10" t="s">
        <v>209</v>
      </c>
      <c r="C560" s="10" t="s">
        <v>627</v>
      </c>
      <c r="D560" s="10" t="s">
        <v>209</v>
      </c>
      <c r="E560" s="11" t="s">
        <v>625</v>
      </c>
      <c r="F560" s="11">
        <v>22138801</v>
      </c>
      <c r="G560" s="10" t="s">
        <v>632</v>
      </c>
      <c r="H560" s="27">
        <v>250</v>
      </c>
      <c r="I560" s="12">
        <v>250</v>
      </c>
      <c r="J560" s="12">
        <v>250</v>
      </c>
      <c r="K560" s="12">
        <v>0</v>
      </c>
      <c r="L560" s="12">
        <v>9</v>
      </c>
      <c r="M560" s="13"/>
      <c r="N560" s="31">
        <f>Tancagem[[#This Row],[Nominal]]*1000</f>
        <v>250000</v>
      </c>
    </row>
    <row r="561" spans="1:14" hidden="1" x14ac:dyDescent="0.35">
      <c r="A561" s="9" t="s">
        <v>105</v>
      </c>
      <c r="B561" s="10" t="s">
        <v>209</v>
      </c>
      <c r="C561" s="10" t="s">
        <v>627</v>
      </c>
      <c r="D561" s="10" t="s">
        <v>209</v>
      </c>
      <c r="E561" s="11" t="s">
        <v>626</v>
      </c>
      <c r="F561" s="11">
        <v>27122801</v>
      </c>
      <c r="G561" s="10" t="s">
        <v>632</v>
      </c>
      <c r="H561" s="27">
        <v>90</v>
      </c>
      <c r="I561" s="12">
        <v>90</v>
      </c>
      <c r="J561" s="12">
        <v>90</v>
      </c>
      <c r="K561" s="12">
        <v>0</v>
      </c>
      <c r="L561" s="12">
        <v>6</v>
      </c>
      <c r="M561" s="13"/>
      <c r="N561" s="31">
        <f>Tancagem[[#This Row],[Nominal]]*1000</f>
        <v>90000</v>
      </c>
    </row>
    <row r="562" spans="1:14" hidden="1" x14ac:dyDescent="0.35">
      <c r="A562" s="9" t="s">
        <v>105</v>
      </c>
      <c r="B562" s="10" t="s">
        <v>209</v>
      </c>
      <c r="C562" s="10" t="s">
        <v>627</v>
      </c>
      <c r="D562" s="10" t="s">
        <v>209</v>
      </c>
      <c r="E562" s="11" t="s">
        <v>623</v>
      </c>
      <c r="F562" s="11">
        <v>24123801</v>
      </c>
      <c r="G562" s="10" t="s">
        <v>632</v>
      </c>
      <c r="H562" s="27">
        <v>950</v>
      </c>
      <c r="I562" s="12">
        <v>950</v>
      </c>
      <c r="J562" s="12">
        <v>950</v>
      </c>
      <c r="K562" s="12">
        <v>0</v>
      </c>
      <c r="L562" s="12">
        <v>40</v>
      </c>
      <c r="M562" s="13"/>
      <c r="N562" s="31">
        <f>Tancagem[[#This Row],[Nominal]]*1000</f>
        <v>950000</v>
      </c>
    </row>
    <row r="563" spans="1:14" hidden="1" x14ac:dyDescent="0.35">
      <c r="A563" s="9" t="s">
        <v>105</v>
      </c>
      <c r="B563" s="10" t="s">
        <v>209</v>
      </c>
      <c r="C563" s="10" t="s">
        <v>627</v>
      </c>
      <c r="D563" s="10" t="s">
        <v>209</v>
      </c>
      <c r="E563" s="11" t="s">
        <v>624</v>
      </c>
      <c r="F563" s="11">
        <v>24300801</v>
      </c>
      <c r="G563" s="10" t="s">
        <v>632</v>
      </c>
      <c r="H563" s="27">
        <v>90</v>
      </c>
      <c r="I563" s="12">
        <v>90</v>
      </c>
      <c r="J563" s="12">
        <v>90</v>
      </c>
      <c r="K563" s="12">
        <v>0</v>
      </c>
      <c r="L563" s="12">
        <v>7</v>
      </c>
      <c r="M563" s="13"/>
      <c r="N563" s="31">
        <f>Tancagem[[#This Row],[Nominal]]*1000</f>
        <v>90000</v>
      </c>
    </row>
    <row r="564" spans="1:14" hidden="1" x14ac:dyDescent="0.35">
      <c r="A564" s="9" t="s">
        <v>252</v>
      </c>
      <c r="B564" s="10" t="s">
        <v>681</v>
      </c>
      <c r="C564" s="10">
        <v>1</v>
      </c>
      <c r="D564" s="10" t="s">
        <v>681</v>
      </c>
      <c r="E564" s="11" t="s">
        <v>626</v>
      </c>
      <c r="F564" s="11">
        <v>27122801</v>
      </c>
      <c r="G564" s="10" t="s">
        <v>569</v>
      </c>
      <c r="H564" s="27">
        <v>8682</v>
      </c>
      <c r="I564" s="12">
        <v>7379</v>
      </c>
      <c r="J564" s="12">
        <v>7379</v>
      </c>
      <c r="K564" s="12">
        <v>617.63300000000004</v>
      </c>
      <c r="L564" s="12">
        <v>617.63300000000004</v>
      </c>
      <c r="M564" s="13"/>
      <c r="N564" s="31">
        <f>Tancagem[[#This Row],[Nominal]]*1000</f>
        <v>8682000</v>
      </c>
    </row>
    <row r="565" spans="1:14" hidden="1" x14ac:dyDescent="0.35">
      <c r="A565" s="9" t="s">
        <v>252</v>
      </c>
      <c r="B565" s="10" t="s">
        <v>681</v>
      </c>
      <c r="C565" s="10">
        <v>9</v>
      </c>
      <c r="D565" s="10" t="s">
        <v>681</v>
      </c>
      <c r="E565" s="11" t="s">
        <v>636</v>
      </c>
      <c r="F565" s="11">
        <v>24132801</v>
      </c>
      <c r="G565" s="10" t="s">
        <v>569</v>
      </c>
      <c r="H565" s="27">
        <v>1139</v>
      </c>
      <c r="I565" s="12">
        <v>1078</v>
      </c>
      <c r="J565" s="12">
        <v>539</v>
      </c>
      <c r="K565" s="12">
        <v>61</v>
      </c>
      <c r="L565" s="12">
        <v>30.5</v>
      </c>
      <c r="M565" s="13"/>
      <c r="N565" s="31">
        <f>Tancagem[[#This Row],[Nominal]]*1000</f>
        <v>1139000</v>
      </c>
    </row>
    <row r="566" spans="1:14" hidden="1" x14ac:dyDescent="0.35">
      <c r="A566" s="9" t="s">
        <v>252</v>
      </c>
      <c r="B566" s="10" t="s">
        <v>681</v>
      </c>
      <c r="C566" s="10">
        <v>10</v>
      </c>
      <c r="D566" s="10" t="s">
        <v>681</v>
      </c>
      <c r="E566" s="11" t="s">
        <v>636</v>
      </c>
      <c r="F566" s="11">
        <v>24132801</v>
      </c>
      <c r="G566" s="10" t="s">
        <v>569</v>
      </c>
      <c r="H566" s="27">
        <v>1161</v>
      </c>
      <c r="I566" s="12">
        <v>1092</v>
      </c>
      <c r="J566" s="12">
        <v>546</v>
      </c>
      <c r="K566" s="12">
        <v>69</v>
      </c>
      <c r="L566" s="12">
        <v>34.5</v>
      </c>
      <c r="M566" s="13"/>
      <c r="N566" s="31">
        <f>Tancagem[[#This Row],[Nominal]]*1000</f>
        <v>1161000</v>
      </c>
    </row>
    <row r="567" spans="1:14" hidden="1" x14ac:dyDescent="0.35">
      <c r="A567" s="9" t="s">
        <v>252</v>
      </c>
      <c r="B567" s="10" t="s">
        <v>681</v>
      </c>
      <c r="C567" s="10">
        <v>11</v>
      </c>
      <c r="D567" s="10" t="s">
        <v>681</v>
      </c>
      <c r="E567" s="11" t="s">
        <v>625</v>
      </c>
      <c r="F567" s="11">
        <v>22138801</v>
      </c>
      <c r="G567" s="10" t="s">
        <v>569</v>
      </c>
      <c r="H567" s="27">
        <v>3070</v>
      </c>
      <c r="I567" s="12">
        <v>2723.77</v>
      </c>
      <c r="J567" s="12">
        <v>1362</v>
      </c>
      <c r="K567" s="12">
        <v>346</v>
      </c>
      <c r="L567" s="12">
        <v>173</v>
      </c>
      <c r="M567" s="13"/>
      <c r="N567" s="31">
        <f>Tancagem[[#This Row],[Nominal]]*1000</f>
        <v>3070000</v>
      </c>
    </row>
    <row r="568" spans="1:14" ht="29" hidden="1" x14ac:dyDescent="0.35">
      <c r="A568" s="9" t="s">
        <v>111</v>
      </c>
      <c r="B568" s="10" t="s">
        <v>210</v>
      </c>
      <c r="C568" s="10" t="s">
        <v>629</v>
      </c>
      <c r="D568" s="10" t="s">
        <v>210</v>
      </c>
      <c r="E568" s="11" t="s">
        <v>625</v>
      </c>
      <c r="F568" s="11">
        <v>22138801</v>
      </c>
      <c r="G568" s="10" t="s">
        <v>632</v>
      </c>
      <c r="H568" s="27">
        <v>350</v>
      </c>
      <c r="I568" s="12">
        <v>350</v>
      </c>
      <c r="J568" s="12">
        <v>350</v>
      </c>
      <c r="K568" s="12">
        <v>0</v>
      </c>
      <c r="L568" s="12">
        <v>0</v>
      </c>
      <c r="M568" s="13"/>
      <c r="N568" s="31">
        <f>Tancagem[[#This Row],[Nominal]]*1000</f>
        <v>350000</v>
      </c>
    </row>
    <row r="569" spans="1:14" ht="29" hidden="1" x14ac:dyDescent="0.35">
      <c r="A569" s="9" t="s">
        <v>111</v>
      </c>
      <c r="B569" s="10" t="s">
        <v>210</v>
      </c>
      <c r="C569" s="10" t="s">
        <v>629</v>
      </c>
      <c r="D569" s="10" t="s">
        <v>210</v>
      </c>
      <c r="E569" s="11" t="s">
        <v>623</v>
      </c>
      <c r="F569" s="11">
        <v>24123801</v>
      </c>
      <c r="G569" s="10" t="s">
        <v>632</v>
      </c>
      <c r="H569" s="27">
        <v>400</v>
      </c>
      <c r="I569" s="12">
        <v>400</v>
      </c>
      <c r="J569" s="12">
        <v>400</v>
      </c>
      <c r="K569" s="12">
        <v>0</v>
      </c>
      <c r="L569" s="12">
        <v>0</v>
      </c>
      <c r="M569" s="13"/>
      <c r="N569" s="31">
        <f>Tancagem[[#This Row],[Nominal]]*1000</f>
        <v>400000</v>
      </c>
    </row>
    <row r="570" spans="1:14" ht="29" hidden="1" x14ac:dyDescent="0.35">
      <c r="A570" s="9" t="s">
        <v>111</v>
      </c>
      <c r="B570" s="10" t="s">
        <v>210</v>
      </c>
      <c r="C570" s="10" t="s">
        <v>629</v>
      </c>
      <c r="D570" s="10" t="s">
        <v>210</v>
      </c>
      <c r="E570" s="11" t="s">
        <v>622</v>
      </c>
      <c r="F570" s="11">
        <v>24264801</v>
      </c>
      <c r="G570" s="10" t="s">
        <v>632</v>
      </c>
      <c r="H570" s="27">
        <v>70</v>
      </c>
      <c r="I570" s="12">
        <v>70</v>
      </c>
      <c r="J570" s="12">
        <v>70</v>
      </c>
      <c r="K570" s="12">
        <v>0</v>
      </c>
      <c r="L570" s="12">
        <v>0</v>
      </c>
      <c r="M570" s="13"/>
      <c r="N570" s="31">
        <f>Tancagem[[#This Row],[Nominal]]*1000</f>
        <v>70000</v>
      </c>
    </row>
    <row r="571" spans="1:14" ht="29" hidden="1" x14ac:dyDescent="0.35">
      <c r="A571" s="9" t="s">
        <v>111</v>
      </c>
      <c r="B571" s="10" t="s">
        <v>210</v>
      </c>
      <c r="C571" s="10" t="s">
        <v>629</v>
      </c>
      <c r="D571" s="10" t="s">
        <v>210</v>
      </c>
      <c r="E571" s="11" t="s">
        <v>624</v>
      </c>
      <c r="F571" s="11">
        <v>24300801</v>
      </c>
      <c r="G571" s="10" t="s">
        <v>632</v>
      </c>
      <c r="H571" s="27">
        <v>80</v>
      </c>
      <c r="I571" s="12">
        <v>80</v>
      </c>
      <c r="J571" s="12">
        <v>80</v>
      </c>
      <c r="K571" s="12">
        <v>0</v>
      </c>
      <c r="L571" s="12">
        <v>0</v>
      </c>
      <c r="M571" s="13"/>
      <c r="N571" s="31">
        <f>Tancagem[[#This Row],[Nominal]]*1000</f>
        <v>80000</v>
      </c>
    </row>
    <row r="572" spans="1:14" ht="29" hidden="1" x14ac:dyDescent="0.35">
      <c r="A572" s="9" t="s">
        <v>111</v>
      </c>
      <c r="B572" s="10" t="s">
        <v>210</v>
      </c>
      <c r="C572" s="10" t="s">
        <v>629</v>
      </c>
      <c r="D572" s="10" t="s">
        <v>210</v>
      </c>
      <c r="E572" s="11" t="s">
        <v>621</v>
      </c>
      <c r="F572" s="11">
        <v>27270801</v>
      </c>
      <c r="G572" s="10" t="s">
        <v>632</v>
      </c>
      <c r="H572" s="27">
        <v>100</v>
      </c>
      <c r="I572" s="12">
        <v>100</v>
      </c>
      <c r="J572" s="12">
        <v>100</v>
      </c>
      <c r="K572" s="12">
        <v>0</v>
      </c>
      <c r="L572" s="12">
        <v>0</v>
      </c>
      <c r="M572" s="13"/>
      <c r="N572" s="31">
        <f>Tancagem[[#This Row],[Nominal]]*1000</f>
        <v>100000</v>
      </c>
    </row>
    <row r="573" spans="1:14" ht="29" hidden="1" x14ac:dyDescent="0.35">
      <c r="A573" s="9" t="s">
        <v>111</v>
      </c>
      <c r="B573" s="10" t="s">
        <v>210</v>
      </c>
      <c r="C573" s="10" t="s">
        <v>629</v>
      </c>
      <c r="D573" s="10" t="s">
        <v>210</v>
      </c>
      <c r="E573" s="11" t="s">
        <v>626</v>
      </c>
      <c r="F573" s="11">
        <v>27122801</v>
      </c>
      <c r="G573" s="10" t="s">
        <v>632</v>
      </c>
      <c r="H573" s="27">
        <v>100</v>
      </c>
      <c r="I573" s="12">
        <v>100</v>
      </c>
      <c r="J573" s="12">
        <v>100</v>
      </c>
      <c r="K573" s="12">
        <v>0</v>
      </c>
      <c r="L573" s="12">
        <v>0</v>
      </c>
      <c r="M573" s="13"/>
      <c r="N573" s="31">
        <f>Tancagem[[#This Row],[Nominal]]*1000</f>
        <v>100000</v>
      </c>
    </row>
    <row r="574" spans="1:14" ht="29" hidden="1" x14ac:dyDescent="0.35">
      <c r="A574" s="9" t="s">
        <v>111</v>
      </c>
      <c r="B574" s="10" t="s">
        <v>210</v>
      </c>
      <c r="C574" s="10" t="s">
        <v>642</v>
      </c>
      <c r="D574" s="10" t="s">
        <v>210</v>
      </c>
      <c r="E574" s="11" t="s">
        <v>625</v>
      </c>
      <c r="F574" s="11">
        <v>22138801</v>
      </c>
      <c r="G574" s="10" t="s">
        <v>632</v>
      </c>
      <c r="H574" s="27">
        <v>110</v>
      </c>
      <c r="I574" s="12">
        <v>110</v>
      </c>
      <c r="J574" s="12">
        <v>110</v>
      </c>
      <c r="K574" s="12">
        <v>0</v>
      </c>
      <c r="L574" s="12">
        <v>0</v>
      </c>
      <c r="M574" s="13"/>
      <c r="N574" s="31">
        <f>Tancagem[[#This Row],[Nominal]]*1000</f>
        <v>110000</v>
      </c>
    </row>
    <row r="575" spans="1:14" ht="29" hidden="1" x14ac:dyDescent="0.35">
      <c r="A575" s="9" t="s">
        <v>111</v>
      </c>
      <c r="B575" s="10" t="s">
        <v>210</v>
      </c>
      <c r="C575" s="10" t="s">
        <v>642</v>
      </c>
      <c r="D575" s="10" t="s">
        <v>210</v>
      </c>
      <c r="E575" s="11" t="s">
        <v>623</v>
      </c>
      <c r="F575" s="11">
        <v>24123801</v>
      </c>
      <c r="G575" s="10" t="s">
        <v>632</v>
      </c>
      <c r="H575" s="27">
        <v>290</v>
      </c>
      <c r="I575" s="12">
        <v>290</v>
      </c>
      <c r="J575" s="12">
        <v>290</v>
      </c>
      <c r="K575" s="12">
        <v>0</v>
      </c>
      <c r="L575" s="12">
        <v>0</v>
      </c>
      <c r="M575" s="13"/>
      <c r="N575" s="31">
        <f>Tancagem[[#This Row],[Nominal]]*1000</f>
        <v>290000</v>
      </c>
    </row>
    <row r="576" spans="1:14" ht="29" hidden="1" x14ac:dyDescent="0.35">
      <c r="A576" s="9" t="s">
        <v>111</v>
      </c>
      <c r="B576" s="10" t="s">
        <v>210</v>
      </c>
      <c r="C576" s="10" t="s">
        <v>642</v>
      </c>
      <c r="D576" s="10" t="s">
        <v>210</v>
      </c>
      <c r="E576" s="11" t="s">
        <v>624</v>
      </c>
      <c r="F576" s="11">
        <v>24300801</v>
      </c>
      <c r="G576" s="10" t="s">
        <v>632</v>
      </c>
      <c r="H576" s="27">
        <v>50</v>
      </c>
      <c r="I576" s="12">
        <v>50</v>
      </c>
      <c r="J576" s="12">
        <v>50</v>
      </c>
      <c r="K576" s="12">
        <v>0</v>
      </c>
      <c r="L576" s="12">
        <v>0</v>
      </c>
      <c r="M576" s="13"/>
      <c r="N576" s="31">
        <f>Tancagem[[#This Row],[Nominal]]*1000</f>
        <v>50000</v>
      </c>
    </row>
    <row r="577" spans="1:14" ht="29" hidden="1" x14ac:dyDescent="0.35">
      <c r="A577" s="9" t="s">
        <v>111</v>
      </c>
      <c r="B577" s="10" t="s">
        <v>210</v>
      </c>
      <c r="C577" s="10" t="s">
        <v>642</v>
      </c>
      <c r="D577" s="10" t="s">
        <v>210</v>
      </c>
      <c r="E577" s="11" t="s">
        <v>621</v>
      </c>
      <c r="F577" s="11">
        <v>27270801</v>
      </c>
      <c r="G577" s="10" t="s">
        <v>632</v>
      </c>
      <c r="H577" s="27">
        <v>50</v>
      </c>
      <c r="I577" s="12">
        <v>50</v>
      </c>
      <c r="J577" s="12">
        <v>50</v>
      </c>
      <c r="K577" s="12">
        <v>0</v>
      </c>
      <c r="L577" s="12">
        <v>0</v>
      </c>
      <c r="M577" s="13"/>
      <c r="N577" s="31">
        <f>Tancagem[[#This Row],[Nominal]]*1000</f>
        <v>50000</v>
      </c>
    </row>
    <row r="578" spans="1:14" ht="29" hidden="1" x14ac:dyDescent="0.35">
      <c r="A578" s="9" t="s">
        <v>111</v>
      </c>
      <c r="B578" s="10" t="s">
        <v>210</v>
      </c>
      <c r="C578" s="10" t="s">
        <v>642</v>
      </c>
      <c r="D578" s="10" t="s">
        <v>210</v>
      </c>
      <c r="E578" s="11" t="s">
        <v>626</v>
      </c>
      <c r="F578" s="11">
        <v>27122801</v>
      </c>
      <c r="G578" s="10" t="s">
        <v>632</v>
      </c>
      <c r="H578" s="27">
        <v>50</v>
      </c>
      <c r="I578" s="12">
        <v>50</v>
      </c>
      <c r="J578" s="12">
        <v>50</v>
      </c>
      <c r="K578" s="12">
        <v>0</v>
      </c>
      <c r="L578" s="12">
        <v>0</v>
      </c>
      <c r="M578" s="13"/>
      <c r="N578" s="31">
        <f>Tancagem[[#This Row],[Nominal]]*1000</f>
        <v>50000</v>
      </c>
    </row>
    <row r="579" spans="1:14" ht="29" hidden="1" x14ac:dyDescent="0.35">
      <c r="A579" s="9" t="s">
        <v>111</v>
      </c>
      <c r="B579" s="10" t="s">
        <v>210</v>
      </c>
      <c r="C579" s="10" t="s">
        <v>642</v>
      </c>
      <c r="D579" s="10" t="s">
        <v>210</v>
      </c>
      <c r="E579" s="11" t="s">
        <v>570</v>
      </c>
      <c r="F579" s="11">
        <v>15521801</v>
      </c>
      <c r="G579" s="10" t="s">
        <v>632</v>
      </c>
      <c r="H579" s="27">
        <v>200</v>
      </c>
      <c r="I579" s="12">
        <v>200</v>
      </c>
      <c r="J579" s="12">
        <v>200</v>
      </c>
      <c r="K579" s="12">
        <v>0</v>
      </c>
      <c r="L579" s="12">
        <v>0</v>
      </c>
      <c r="M579" s="13"/>
      <c r="N579" s="31">
        <f>Tancagem[[#This Row],[Nominal]]*1000</f>
        <v>200000</v>
      </c>
    </row>
    <row r="580" spans="1:14" hidden="1" x14ac:dyDescent="0.35">
      <c r="A580" s="9" t="s">
        <v>83</v>
      </c>
      <c r="B580" s="10" t="s">
        <v>212</v>
      </c>
      <c r="C580" s="10">
        <v>1</v>
      </c>
      <c r="D580" s="10" t="s">
        <v>212</v>
      </c>
      <c r="E580" s="11" t="s">
        <v>623</v>
      </c>
      <c r="F580" s="11">
        <v>24123801</v>
      </c>
      <c r="G580" s="10" t="s">
        <v>569</v>
      </c>
      <c r="H580" s="27">
        <v>6970</v>
      </c>
      <c r="I580" s="12">
        <v>5708</v>
      </c>
      <c r="J580" s="12">
        <v>5708</v>
      </c>
      <c r="K580" s="12">
        <v>780</v>
      </c>
      <c r="L580" s="12">
        <v>780</v>
      </c>
      <c r="M580" s="13"/>
      <c r="N580" s="31">
        <f>Tancagem[[#This Row],[Nominal]]*1000</f>
        <v>6970000</v>
      </c>
    </row>
    <row r="581" spans="1:14" hidden="1" x14ac:dyDescent="0.35">
      <c r="A581" s="9" t="s">
        <v>83</v>
      </c>
      <c r="B581" s="10" t="s">
        <v>212</v>
      </c>
      <c r="C581" s="10">
        <v>2</v>
      </c>
      <c r="D581" s="10" t="s">
        <v>212</v>
      </c>
      <c r="E581" s="11" t="s">
        <v>625</v>
      </c>
      <c r="F581" s="11">
        <v>22138801</v>
      </c>
      <c r="G581" s="10" t="s">
        <v>569</v>
      </c>
      <c r="H581" s="27">
        <v>3047</v>
      </c>
      <c r="I581" s="12"/>
      <c r="J581" s="12"/>
      <c r="K581" s="12"/>
      <c r="L581" s="12"/>
      <c r="M581" s="13"/>
      <c r="N581" s="31">
        <f>Tancagem[[#This Row],[Nominal]]*1000</f>
        <v>3047000</v>
      </c>
    </row>
    <row r="582" spans="1:14" hidden="1" x14ac:dyDescent="0.35">
      <c r="A582" s="9" t="s">
        <v>83</v>
      </c>
      <c r="B582" s="10" t="s">
        <v>212</v>
      </c>
      <c r="C582" s="10">
        <v>3</v>
      </c>
      <c r="D582" s="10" t="s">
        <v>212</v>
      </c>
      <c r="E582" s="11" t="s">
        <v>622</v>
      </c>
      <c r="F582" s="11">
        <v>24264801</v>
      </c>
      <c r="G582" s="10" t="s">
        <v>569</v>
      </c>
      <c r="H582" s="27">
        <v>1048</v>
      </c>
      <c r="I582" s="12">
        <v>906</v>
      </c>
      <c r="J582" s="12">
        <v>906</v>
      </c>
      <c r="K582" s="12">
        <v>48</v>
      </c>
      <c r="L582" s="12">
        <v>48</v>
      </c>
      <c r="M582" s="13"/>
      <c r="N582" s="31">
        <f>Tancagem[[#This Row],[Nominal]]*1000</f>
        <v>1048000</v>
      </c>
    </row>
    <row r="583" spans="1:14" hidden="1" x14ac:dyDescent="0.35">
      <c r="A583" s="9" t="s">
        <v>83</v>
      </c>
      <c r="B583" s="10" t="s">
        <v>212</v>
      </c>
      <c r="C583" s="10">
        <v>4</v>
      </c>
      <c r="D583" s="10" t="s">
        <v>212</v>
      </c>
      <c r="E583" s="11" t="s">
        <v>621</v>
      </c>
      <c r="F583" s="11">
        <v>27270801</v>
      </c>
      <c r="G583" s="10" t="s">
        <v>569</v>
      </c>
      <c r="H583" s="27">
        <v>5100</v>
      </c>
      <c r="I583" s="12">
        <v>4335</v>
      </c>
      <c r="J583" s="12">
        <v>4335</v>
      </c>
      <c r="K583" s="12">
        <v>484</v>
      </c>
      <c r="L583" s="12">
        <v>484</v>
      </c>
      <c r="M583" s="13"/>
      <c r="N583" s="31">
        <f>Tancagem[[#This Row],[Nominal]]*1000</f>
        <v>5100000</v>
      </c>
    </row>
    <row r="584" spans="1:14" hidden="1" x14ac:dyDescent="0.35">
      <c r="A584" s="9" t="s">
        <v>83</v>
      </c>
      <c r="B584" s="10" t="s">
        <v>212</v>
      </c>
      <c r="C584" s="10">
        <v>5</v>
      </c>
      <c r="D584" s="10" t="s">
        <v>212</v>
      </c>
      <c r="E584" s="11" t="s">
        <v>626</v>
      </c>
      <c r="F584" s="11">
        <v>27122801</v>
      </c>
      <c r="G584" s="10" t="s">
        <v>569</v>
      </c>
      <c r="H584" s="27">
        <v>21556</v>
      </c>
      <c r="I584" s="12">
        <v>18599</v>
      </c>
      <c r="J584" s="12">
        <v>18599</v>
      </c>
      <c r="K584" s="12">
        <v>1880</v>
      </c>
      <c r="L584" s="12">
        <v>1880</v>
      </c>
      <c r="M584" s="13"/>
      <c r="N584" s="31">
        <f>Tancagem[[#This Row],[Nominal]]*1000</f>
        <v>21556000</v>
      </c>
    </row>
    <row r="585" spans="1:14" hidden="1" x14ac:dyDescent="0.35">
      <c r="A585" s="9" t="s">
        <v>83</v>
      </c>
      <c r="B585" s="10" t="s">
        <v>212</v>
      </c>
      <c r="C585" s="10">
        <v>6</v>
      </c>
      <c r="D585" s="10" t="s">
        <v>212</v>
      </c>
      <c r="E585" s="11" t="s">
        <v>624</v>
      </c>
      <c r="F585" s="11">
        <v>24300801</v>
      </c>
      <c r="G585" s="10" t="s">
        <v>569</v>
      </c>
      <c r="H585" s="27">
        <v>154</v>
      </c>
      <c r="I585" s="12">
        <v>124</v>
      </c>
      <c r="J585" s="12">
        <v>124</v>
      </c>
      <c r="K585" s="12">
        <v>5</v>
      </c>
      <c r="L585" s="12">
        <v>5</v>
      </c>
      <c r="M585" s="13"/>
      <c r="N585" s="31">
        <f>Tancagem[[#This Row],[Nominal]]*1000</f>
        <v>154000</v>
      </c>
    </row>
    <row r="586" spans="1:14" ht="58" hidden="1" x14ac:dyDescent="0.35">
      <c r="A586" s="9" t="s">
        <v>83</v>
      </c>
      <c r="B586" s="10" t="s">
        <v>212</v>
      </c>
      <c r="C586" s="10" t="s">
        <v>647</v>
      </c>
      <c r="D586" s="10" t="s">
        <v>212</v>
      </c>
      <c r="E586" s="11" t="s">
        <v>625</v>
      </c>
      <c r="F586" s="11">
        <v>22138801</v>
      </c>
      <c r="G586" s="10" t="s">
        <v>579</v>
      </c>
      <c r="H586" s="27">
        <v>-50</v>
      </c>
      <c r="I586" s="12">
        <v>-50</v>
      </c>
      <c r="J586" s="12">
        <v>-50</v>
      </c>
      <c r="K586" s="12">
        <v>0</v>
      </c>
      <c r="L586" s="12">
        <v>0</v>
      </c>
      <c r="M586" s="13" t="s">
        <v>645</v>
      </c>
      <c r="N586" s="31">
        <f>Tancagem[[#This Row],[Nominal]]*1000</f>
        <v>-50000</v>
      </c>
    </row>
    <row r="587" spans="1:14" ht="58" hidden="1" x14ac:dyDescent="0.35">
      <c r="A587" s="9" t="s">
        <v>83</v>
      </c>
      <c r="B587" s="10" t="s">
        <v>212</v>
      </c>
      <c r="C587" s="10" t="s">
        <v>647</v>
      </c>
      <c r="D587" s="10" t="s">
        <v>212</v>
      </c>
      <c r="E587" s="11" t="s">
        <v>624</v>
      </c>
      <c r="F587" s="11">
        <v>24300801</v>
      </c>
      <c r="G587" s="10" t="s">
        <v>579</v>
      </c>
      <c r="H587" s="27">
        <v>-50</v>
      </c>
      <c r="I587" s="12">
        <v>-50</v>
      </c>
      <c r="J587" s="12">
        <v>-50</v>
      </c>
      <c r="K587" s="12">
        <v>0</v>
      </c>
      <c r="L587" s="12">
        <v>0</v>
      </c>
      <c r="M587" s="13" t="s">
        <v>645</v>
      </c>
      <c r="N587" s="31">
        <f>Tancagem[[#This Row],[Nominal]]*1000</f>
        <v>-50000</v>
      </c>
    </row>
    <row r="588" spans="1:14" ht="58" hidden="1" x14ac:dyDescent="0.35">
      <c r="A588" s="9" t="s">
        <v>83</v>
      </c>
      <c r="B588" s="10" t="s">
        <v>212</v>
      </c>
      <c r="C588" s="10" t="s">
        <v>647</v>
      </c>
      <c r="D588" s="10" t="s">
        <v>212</v>
      </c>
      <c r="E588" s="11" t="s">
        <v>626</v>
      </c>
      <c r="F588" s="11">
        <v>27122801</v>
      </c>
      <c r="G588" s="10" t="s">
        <v>579</v>
      </c>
      <c r="H588" s="27">
        <v>-200</v>
      </c>
      <c r="I588" s="12">
        <v>-200</v>
      </c>
      <c r="J588" s="12">
        <v>-200</v>
      </c>
      <c r="K588" s="12">
        <v>0</v>
      </c>
      <c r="L588" s="12">
        <v>0</v>
      </c>
      <c r="M588" s="13" t="s">
        <v>645</v>
      </c>
      <c r="N588" s="31">
        <f>Tancagem[[#This Row],[Nominal]]*1000</f>
        <v>-200000</v>
      </c>
    </row>
    <row r="589" spans="1:14" ht="58" hidden="1" x14ac:dyDescent="0.35">
      <c r="A589" s="9" t="s">
        <v>83</v>
      </c>
      <c r="B589" s="10" t="s">
        <v>212</v>
      </c>
      <c r="C589" s="10" t="s">
        <v>647</v>
      </c>
      <c r="D589" s="10" t="s">
        <v>212</v>
      </c>
      <c r="E589" s="11" t="s">
        <v>621</v>
      </c>
      <c r="F589" s="11">
        <v>27270801</v>
      </c>
      <c r="G589" s="10" t="s">
        <v>579</v>
      </c>
      <c r="H589" s="27">
        <v>-200</v>
      </c>
      <c r="I589" s="12">
        <v>-200</v>
      </c>
      <c r="J589" s="12">
        <v>-200</v>
      </c>
      <c r="K589" s="12">
        <v>0</v>
      </c>
      <c r="L589" s="12">
        <v>0</v>
      </c>
      <c r="M589" s="13" t="s">
        <v>645</v>
      </c>
      <c r="N589" s="31">
        <f>Tancagem[[#This Row],[Nominal]]*1000</f>
        <v>-200000</v>
      </c>
    </row>
    <row r="590" spans="1:14" ht="58" hidden="1" x14ac:dyDescent="0.35">
      <c r="A590" s="9" t="s">
        <v>83</v>
      </c>
      <c r="B590" s="10" t="s">
        <v>212</v>
      </c>
      <c r="C590" s="10" t="s">
        <v>647</v>
      </c>
      <c r="D590" s="10" t="s">
        <v>212</v>
      </c>
      <c r="E590" s="11" t="s">
        <v>623</v>
      </c>
      <c r="F590" s="11">
        <v>24123801</v>
      </c>
      <c r="G590" s="10" t="s">
        <v>579</v>
      </c>
      <c r="H590" s="27">
        <v>-50</v>
      </c>
      <c r="I590" s="12">
        <v>-50</v>
      </c>
      <c r="J590" s="12">
        <v>-50</v>
      </c>
      <c r="K590" s="12">
        <v>0</v>
      </c>
      <c r="L590" s="12">
        <v>0</v>
      </c>
      <c r="M590" s="13" t="s">
        <v>645</v>
      </c>
      <c r="N590" s="31">
        <f>Tancagem[[#This Row],[Nominal]]*1000</f>
        <v>-50000</v>
      </c>
    </row>
    <row r="591" spans="1:14" ht="58" hidden="1" x14ac:dyDescent="0.35">
      <c r="A591" s="9" t="s">
        <v>83</v>
      </c>
      <c r="B591" s="10" t="s">
        <v>212</v>
      </c>
      <c r="C591" s="10" t="s">
        <v>647</v>
      </c>
      <c r="D591" s="10" t="s">
        <v>212</v>
      </c>
      <c r="E591" s="11" t="s">
        <v>622</v>
      </c>
      <c r="F591" s="11">
        <v>24264801</v>
      </c>
      <c r="G591" s="10" t="s">
        <v>579</v>
      </c>
      <c r="H591" s="27">
        <v>-50</v>
      </c>
      <c r="I591" s="12">
        <v>-50</v>
      </c>
      <c r="J591" s="12">
        <v>-50</v>
      </c>
      <c r="K591" s="12">
        <v>0</v>
      </c>
      <c r="L591" s="12">
        <v>0</v>
      </c>
      <c r="M591" s="13" t="s">
        <v>645</v>
      </c>
      <c r="N591" s="31">
        <f>Tancagem[[#This Row],[Nominal]]*1000</f>
        <v>-50000</v>
      </c>
    </row>
    <row r="592" spans="1:14" ht="29" hidden="1" x14ac:dyDescent="0.35">
      <c r="A592" s="9" t="s">
        <v>83</v>
      </c>
      <c r="B592" s="10" t="s">
        <v>212</v>
      </c>
      <c r="C592" s="10" t="s">
        <v>675</v>
      </c>
      <c r="D592" s="10" t="s">
        <v>212</v>
      </c>
      <c r="E592" s="11" t="s">
        <v>626</v>
      </c>
      <c r="F592" s="11">
        <v>27122801</v>
      </c>
      <c r="G592" s="10" t="s">
        <v>579</v>
      </c>
      <c r="H592" s="27">
        <v>-14400</v>
      </c>
      <c r="I592" s="12">
        <v>-14400</v>
      </c>
      <c r="J592" s="12">
        <v>-14400</v>
      </c>
      <c r="K592" s="12">
        <v>0</v>
      </c>
      <c r="L592" s="12">
        <v>0</v>
      </c>
      <c r="M592" s="13"/>
      <c r="N592" s="31">
        <f>Tancagem[[#This Row],[Nominal]]*1000</f>
        <v>-14400000</v>
      </c>
    </row>
    <row r="593" spans="1:14" ht="29" hidden="1" x14ac:dyDescent="0.35">
      <c r="A593" s="9" t="s">
        <v>83</v>
      </c>
      <c r="B593" s="10" t="s">
        <v>212</v>
      </c>
      <c r="C593" s="10" t="s">
        <v>675</v>
      </c>
      <c r="D593" s="10" t="s">
        <v>212</v>
      </c>
      <c r="E593" s="11" t="s">
        <v>621</v>
      </c>
      <c r="F593" s="11">
        <v>27270801</v>
      </c>
      <c r="G593" s="10" t="s">
        <v>579</v>
      </c>
      <c r="H593" s="27">
        <v>-1800</v>
      </c>
      <c r="I593" s="12">
        <v>-1800</v>
      </c>
      <c r="J593" s="12">
        <v>0</v>
      </c>
      <c r="K593" s="12">
        <v>0</v>
      </c>
      <c r="L593" s="12">
        <v>0</v>
      </c>
      <c r="M593" s="13"/>
      <c r="N593" s="31">
        <f>Tancagem[[#This Row],[Nominal]]*1000</f>
        <v>-1800000</v>
      </c>
    </row>
    <row r="594" spans="1:14" hidden="1" x14ac:dyDescent="0.35">
      <c r="A594" s="9" t="s">
        <v>83</v>
      </c>
      <c r="B594" s="10" t="s">
        <v>212</v>
      </c>
      <c r="C594" s="10" t="s">
        <v>676</v>
      </c>
      <c r="D594" s="10" t="s">
        <v>212</v>
      </c>
      <c r="E594" s="11" t="s">
        <v>626</v>
      </c>
      <c r="F594" s="11">
        <v>27122801</v>
      </c>
      <c r="G594" s="10" t="s">
        <v>579</v>
      </c>
      <c r="H594" s="27">
        <v>-200</v>
      </c>
      <c r="I594" s="12">
        <v>-200</v>
      </c>
      <c r="J594" s="12">
        <v>-200</v>
      </c>
      <c r="K594" s="12">
        <v>0</v>
      </c>
      <c r="L594" s="12">
        <v>0</v>
      </c>
      <c r="M594" s="13"/>
      <c r="N594" s="31">
        <f>Tancagem[[#This Row],[Nominal]]*1000</f>
        <v>-200000</v>
      </c>
    </row>
    <row r="595" spans="1:14" hidden="1" x14ac:dyDescent="0.35">
      <c r="A595" s="9" t="s">
        <v>83</v>
      </c>
      <c r="B595" s="10" t="s">
        <v>212</v>
      </c>
      <c r="C595" s="10" t="s">
        <v>676</v>
      </c>
      <c r="D595" s="10" t="s">
        <v>212</v>
      </c>
      <c r="E595" s="11" t="s">
        <v>626</v>
      </c>
      <c r="F595" s="11">
        <v>27122801</v>
      </c>
      <c r="G595" s="10" t="s">
        <v>579</v>
      </c>
      <c r="H595" s="27">
        <v>-1600</v>
      </c>
      <c r="I595" s="12">
        <v>-1600</v>
      </c>
      <c r="J595" s="12">
        <v>-1600</v>
      </c>
      <c r="K595" s="12">
        <v>0</v>
      </c>
      <c r="L595" s="12">
        <v>0</v>
      </c>
      <c r="M595" s="13"/>
      <c r="N595" s="31">
        <f>Tancagem[[#This Row],[Nominal]]*1000</f>
        <v>-1600000</v>
      </c>
    </row>
    <row r="596" spans="1:14" hidden="1" x14ac:dyDescent="0.35">
      <c r="A596" s="9" t="s">
        <v>83</v>
      </c>
      <c r="B596" s="10" t="s">
        <v>682</v>
      </c>
      <c r="C596" s="10">
        <v>1</v>
      </c>
      <c r="D596" s="10" t="s">
        <v>215</v>
      </c>
      <c r="E596" s="11" t="s">
        <v>625</v>
      </c>
      <c r="F596" s="11">
        <v>22138801</v>
      </c>
      <c r="G596" s="10" t="s">
        <v>569</v>
      </c>
      <c r="H596" s="27">
        <v>1370</v>
      </c>
      <c r="I596" s="12">
        <v>1164</v>
      </c>
      <c r="J596" s="12">
        <v>291</v>
      </c>
      <c r="K596" s="12">
        <v>205</v>
      </c>
      <c r="L596" s="12">
        <v>51</v>
      </c>
      <c r="M596" s="13"/>
      <c r="N596" s="31">
        <f>Tancagem[[#This Row],[Nominal]]*1000</f>
        <v>1370000</v>
      </c>
    </row>
    <row r="597" spans="1:14" hidden="1" x14ac:dyDescent="0.35">
      <c r="A597" s="9" t="s">
        <v>83</v>
      </c>
      <c r="B597" s="10" t="s">
        <v>215</v>
      </c>
      <c r="C597" s="10" t="s">
        <v>683</v>
      </c>
      <c r="D597" s="10" t="s">
        <v>215</v>
      </c>
      <c r="E597" s="11" t="s">
        <v>626</v>
      </c>
      <c r="F597" s="11">
        <v>27122801</v>
      </c>
      <c r="G597" s="10" t="s">
        <v>569</v>
      </c>
      <c r="H597" s="27">
        <v>2263</v>
      </c>
      <c r="I597" s="12">
        <v>1885</v>
      </c>
      <c r="J597" s="12">
        <v>1885</v>
      </c>
      <c r="K597" s="12">
        <v>142</v>
      </c>
      <c r="L597" s="12">
        <v>0</v>
      </c>
      <c r="M597" s="13"/>
      <c r="N597" s="31">
        <f>Tancagem[[#This Row],[Nominal]]*1000</f>
        <v>2263000</v>
      </c>
    </row>
    <row r="598" spans="1:14" hidden="1" x14ac:dyDescent="0.35">
      <c r="A598" s="9" t="s">
        <v>83</v>
      </c>
      <c r="B598" s="10" t="s">
        <v>215</v>
      </c>
      <c r="C598" s="10" t="s">
        <v>684</v>
      </c>
      <c r="D598" s="10" t="s">
        <v>215</v>
      </c>
      <c r="E598" s="11" t="s">
        <v>621</v>
      </c>
      <c r="F598" s="11">
        <v>27270801</v>
      </c>
      <c r="G598" s="10" t="s">
        <v>569</v>
      </c>
      <c r="H598" s="27">
        <v>2556</v>
      </c>
      <c r="I598" s="12">
        <v>2141</v>
      </c>
      <c r="J598" s="12">
        <v>2141</v>
      </c>
      <c r="K598" s="12">
        <v>165</v>
      </c>
      <c r="L598" s="12">
        <v>165</v>
      </c>
      <c r="M598" s="13"/>
      <c r="N598" s="31">
        <f>Tancagem[[#This Row],[Nominal]]*1000</f>
        <v>2556000</v>
      </c>
    </row>
    <row r="599" spans="1:14" hidden="1" x14ac:dyDescent="0.35">
      <c r="A599" s="9" t="s">
        <v>83</v>
      </c>
      <c r="B599" s="10" t="s">
        <v>215</v>
      </c>
      <c r="C599" s="10" t="s">
        <v>685</v>
      </c>
      <c r="D599" s="10" t="s">
        <v>215</v>
      </c>
      <c r="E599" s="11" t="s">
        <v>624</v>
      </c>
      <c r="F599" s="11">
        <v>24300801</v>
      </c>
      <c r="G599" s="10" t="s">
        <v>569</v>
      </c>
      <c r="H599" s="27">
        <v>564</v>
      </c>
      <c r="I599" s="12">
        <v>396</v>
      </c>
      <c r="J599" s="12">
        <v>396</v>
      </c>
      <c r="K599" s="12">
        <v>46</v>
      </c>
      <c r="L599" s="12">
        <v>46</v>
      </c>
      <c r="M599" s="13"/>
      <c r="N599" s="31">
        <f>Tancagem[[#This Row],[Nominal]]*1000</f>
        <v>564000</v>
      </c>
    </row>
    <row r="600" spans="1:14" hidden="1" x14ac:dyDescent="0.35">
      <c r="A600" s="9" t="s">
        <v>83</v>
      </c>
      <c r="B600" s="10" t="s">
        <v>215</v>
      </c>
      <c r="C600" s="10" t="s">
        <v>686</v>
      </c>
      <c r="D600" s="10" t="s">
        <v>215</v>
      </c>
      <c r="E600" s="11" t="s">
        <v>625</v>
      </c>
      <c r="F600" s="11">
        <v>22138801</v>
      </c>
      <c r="G600" s="10" t="s">
        <v>569</v>
      </c>
      <c r="H600" s="27">
        <v>1588</v>
      </c>
      <c r="I600" s="12">
        <v>1354</v>
      </c>
      <c r="J600" s="12">
        <v>1354</v>
      </c>
      <c r="K600" s="12">
        <v>95</v>
      </c>
      <c r="L600" s="12">
        <v>95</v>
      </c>
      <c r="M600" s="13"/>
      <c r="N600" s="31">
        <f>Tancagem[[#This Row],[Nominal]]*1000</f>
        <v>1588000</v>
      </c>
    </row>
    <row r="601" spans="1:14" hidden="1" x14ac:dyDescent="0.35">
      <c r="A601" s="9" t="s">
        <v>83</v>
      </c>
      <c r="B601" s="10" t="s">
        <v>215</v>
      </c>
      <c r="C601" s="10" t="s">
        <v>687</v>
      </c>
      <c r="D601" s="10" t="s">
        <v>215</v>
      </c>
      <c r="E601" s="11" t="s">
        <v>624</v>
      </c>
      <c r="F601" s="11">
        <v>24300801</v>
      </c>
      <c r="G601" s="10" t="s">
        <v>569</v>
      </c>
      <c r="H601" s="27">
        <v>819</v>
      </c>
      <c r="I601" s="12">
        <v>761.63300000000004</v>
      </c>
      <c r="J601" s="12">
        <v>761.63300000000004</v>
      </c>
      <c r="K601" s="12">
        <v>58</v>
      </c>
      <c r="L601" s="12">
        <v>58</v>
      </c>
      <c r="M601" s="13"/>
      <c r="N601" s="31">
        <f>Tancagem[[#This Row],[Nominal]]*1000</f>
        <v>819000</v>
      </c>
    </row>
    <row r="602" spans="1:14" hidden="1" x14ac:dyDescent="0.35">
      <c r="A602" s="9" t="s">
        <v>83</v>
      </c>
      <c r="B602" s="10" t="s">
        <v>215</v>
      </c>
      <c r="C602" s="10" t="s">
        <v>688</v>
      </c>
      <c r="D602" s="10" t="s">
        <v>215</v>
      </c>
      <c r="E602" s="11" t="s">
        <v>626</v>
      </c>
      <c r="F602" s="11">
        <v>27122801</v>
      </c>
      <c r="G602" s="10" t="s">
        <v>569</v>
      </c>
      <c r="H602" s="27">
        <v>203</v>
      </c>
      <c r="I602" s="12">
        <v>154</v>
      </c>
      <c r="J602" s="12">
        <v>154</v>
      </c>
      <c r="K602" s="12">
        <v>20</v>
      </c>
      <c r="L602" s="12">
        <v>20</v>
      </c>
      <c r="M602" s="13"/>
      <c r="N602" s="31">
        <f>Tancagem[[#This Row],[Nominal]]*1000</f>
        <v>203000</v>
      </c>
    </row>
    <row r="603" spans="1:14" hidden="1" x14ac:dyDescent="0.35">
      <c r="A603" s="9" t="s">
        <v>83</v>
      </c>
      <c r="B603" s="10" t="s">
        <v>215</v>
      </c>
      <c r="C603" s="10">
        <v>108</v>
      </c>
      <c r="D603" s="10" t="s">
        <v>215</v>
      </c>
      <c r="E603" s="11" t="s">
        <v>570</v>
      </c>
      <c r="F603" s="11">
        <v>15521801</v>
      </c>
      <c r="G603" s="10" t="s">
        <v>569</v>
      </c>
      <c r="H603" s="27">
        <v>1576</v>
      </c>
      <c r="I603" s="12">
        <v>1305</v>
      </c>
      <c r="J603" s="12">
        <v>1305</v>
      </c>
      <c r="K603" s="12">
        <v>119</v>
      </c>
      <c r="L603" s="12">
        <v>119</v>
      </c>
      <c r="M603" s="13"/>
      <c r="N603" s="31">
        <f>Tancagem[[#This Row],[Nominal]]*1000</f>
        <v>1576000</v>
      </c>
    </row>
    <row r="604" spans="1:14" hidden="1" x14ac:dyDescent="0.35">
      <c r="A604" s="9" t="s">
        <v>83</v>
      </c>
      <c r="B604" s="10" t="s">
        <v>682</v>
      </c>
      <c r="C604" s="10">
        <v>11</v>
      </c>
      <c r="D604" s="10" t="s">
        <v>215</v>
      </c>
      <c r="E604" s="11" t="s">
        <v>630</v>
      </c>
      <c r="F604" s="11">
        <v>26181801</v>
      </c>
      <c r="G604" s="10" t="s">
        <v>569</v>
      </c>
      <c r="H604" s="27">
        <v>10603</v>
      </c>
      <c r="I604" s="12">
        <v>9790</v>
      </c>
      <c r="J604" s="12">
        <v>4650</v>
      </c>
      <c r="K604" s="12">
        <v>813</v>
      </c>
      <c r="L604" s="12">
        <v>386</v>
      </c>
      <c r="M604" s="13"/>
      <c r="N604" s="31">
        <f>Tancagem[[#This Row],[Nominal]]*1000</f>
        <v>10603000</v>
      </c>
    </row>
    <row r="605" spans="1:14" hidden="1" x14ac:dyDescent="0.35">
      <c r="A605" s="9" t="s">
        <v>83</v>
      </c>
      <c r="B605" s="10" t="s">
        <v>215</v>
      </c>
      <c r="C605" s="10">
        <v>113</v>
      </c>
      <c r="D605" s="10" t="s">
        <v>215</v>
      </c>
      <c r="E605" s="11" t="s">
        <v>570</v>
      </c>
      <c r="F605" s="11">
        <v>15521801</v>
      </c>
      <c r="G605" s="10" t="s">
        <v>569</v>
      </c>
      <c r="H605" s="27">
        <v>1596</v>
      </c>
      <c r="I605" s="12">
        <v>1400</v>
      </c>
      <c r="J605" s="12">
        <v>1400</v>
      </c>
      <c r="K605" s="12">
        <v>132</v>
      </c>
      <c r="L605" s="12">
        <v>132</v>
      </c>
      <c r="M605" s="13"/>
      <c r="N605" s="31">
        <f>Tancagem[[#This Row],[Nominal]]*1000</f>
        <v>1596000</v>
      </c>
    </row>
    <row r="606" spans="1:14" hidden="1" x14ac:dyDescent="0.35">
      <c r="A606" s="9" t="s">
        <v>83</v>
      </c>
      <c r="B606" s="10" t="s">
        <v>215</v>
      </c>
      <c r="C606" s="10">
        <v>114</v>
      </c>
      <c r="D606" s="10" t="s">
        <v>215</v>
      </c>
      <c r="E606" s="11" t="s">
        <v>634</v>
      </c>
      <c r="F606" s="11">
        <v>0</v>
      </c>
      <c r="G606" s="10" t="s">
        <v>569</v>
      </c>
      <c r="H606" s="27">
        <v>22</v>
      </c>
      <c r="I606" s="12">
        <v>19</v>
      </c>
      <c r="J606" s="12">
        <v>19</v>
      </c>
      <c r="K606" s="12">
        <v>0.3</v>
      </c>
      <c r="L606" s="12">
        <v>0.3</v>
      </c>
      <c r="M606" s="13"/>
      <c r="N606" s="31">
        <f>Tancagem[[#This Row],[Nominal]]*1000</f>
        <v>22000</v>
      </c>
    </row>
    <row r="607" spans="1:14" hidden="1" x14ac:dyDescent="0.35">
      <c r="A607" s="9" t="s">
        <v>83</v>
      </c>
      <c r="B607" s="10" t="s">
        <v>215</v>
      </c>
      <c r="C607" s="10">
        <v>115</v>
      </c>
      <c r="D607" s="10" t="s">
        <v>215</v>
      </c>
      <c r="E607" s="11" t="s">
        <v>634</v>
      </c>
      <c r="F607" s="11">
        <v>0</v>
      </c>
      <c r="G607" s="10" t="s">
        <v>569</v>
      </c>
      <c r="H607" s="27">
        <v>21</v>
      </c>
      <c r="I607" s="12">
        <v>19</v>
      </c>
      <c r="J607" s="12">
        <v>19</v>
      </c>
      <c r="K607" s="12">
        <v>0.7</v>
      </c>
      <c r="L607" s="12">
        <v>0.7</v>
      </c>
      <c r="M607" s="13"/>
      <c r="N607" s="31">
        <f>Tancagem[[#This Row],[Nominal]]*1000</f>
        <v>21000</v>
      </c>
    </row>
    <row r="608" spans="1:14" hidden="1" x14ac:dyDescent="0.35">
      <c r="A608" s="9" t="s">
        <v>83</v>
      </c>
      <c r="B608" s="10" t="s">
        <v>215</v>
      </c>
      <c r="C608" s="10">
        <v>116</v>
      </c>
      <c r="D608" s="10" t="s">
        <v>215</v>
      </c>
      <c r="E608" s="11" t="s">
        <v>626</v>
      </c>
      <c r="F608" s="11">
        <v>27122801</v>
      </c>
      <c r="G608" s="10" t="s">
        <v>569</v>
      </c>
      <c r="H608" s="27">
        <v>1012</v>
      </c>
      <c r="I608" s="12"/>
      <c r="J608" s="12"/>
      <c r="K608" s="12"/>
      <c r="L608" s="12"/>
      <c r="M608" s="13"/>
      <c r="N608" s="31">
        <f>Tancagem[[#This Row],[Nominal]]*1000</f>
        <v>1012000</v>
      </c>
    </row>
    <row r="609" spans="1:14" hidden="1" x14ac:dyDescent="0.35">
      <c r="A609" s="9" t="s">
        <v>83</v>
      </c>
      <c r="B609" s="10" t="s">
        <v>215</v>
      </c>
      <c r="C609" s="10">
        <v>117</v>
      </c>
      <c r="D609" s="10" t="s">
        <v>215</v>
      </c>
      <c r="E609" s="11" t="s">
        <v>621</v>
      </c>
      <c r="F609" s="11">
        <v>27270801</v>
      </c>
      <c r="G609" s="10" t="s">
        <v>569</v>
      </c>
      <c r="H609" s="27">
        <v>3064</v>
      </c>
      <c r="I609" s="12"/>
      <c r="J609" s="12"/>
      <c r="K609" s="12"/>
      <c r="L609" s="12"/>
      <c r="M609" s="13"/>
      <c r="N609" s="31">
        <f>Tancagem[[#This Row],[Nominal]]*1000</f>
        <v>3064000</v>
      </c>
    </row>
    <row r="610" spans="1:14" hidden="1" x14ac:dyDescent="0.35">
      <c r="A610" s="9" t="s">
        <v>83</v>
      </c>
      <c r="B610" s="10" t="s">
        <v>215</v>
      </c>
      <c r="C610" s="10">
        <v>118</v>
      </c>
      <c r="D610" s="10" t="s">
        <v>215</v>
      </c>
      <c r="E610" s="11" t="s">
        <v>570</v>
      </c>
      <c r="F610" s="11">
        <v>15521801</v>
      </c>
      <c r="G610" s="10" t="s">
        <v>569</v>
      </c>
      <c r="H610" s="27">
        <v>3526</v>
      </c>
      <c r="I610" s="12">
        <v>3158</v>
      </c>
      <c r="J610" s="12">
        <v>3158</v>
      </c>
      <c r="K610" s="12">
        <v>210</v>
      </c>
      <c r="L610" s="12">
        <v>210</v>
      </c>
      <c r="M610" s="13"/>
      <c r="N610" s="31">
        <f>Tancagem[[#This Row],[Nominal]]*1000</f>
        <v>3526000</v>
      </c>
    </row>
    <row r="611" spans="1:14" hidden="1" x14ac:dyDescent="0.35">
      <c r="A611" s="9" t="s">
        <v>83</v>
      </c>
      <c r="B611" s="10" t="s">
        <v>682</v>
      </c>
      <c r="C611" s="10">
        <v>12</v>
      </c>
      <c r="D611" s="10" t="s">
        <v>215</v>
      </c>
      <c r="E611" s="11" t="s">
        <v>621</v>
      </c>
      <c r="F611" s="11">
        <v>27270801</v>
      </c>
      <c r="G611" s="10" t="s">
        <v>569</v>
      </c>
      <c r="H611" s="27">
        <v>10973</v>
      </c>
      <c r="I611" s="12"/>
      <c r="J611" s="12"/>
      <c r="K611" s="12"/>
      <c r="L611" s="12"/>
      <c r="M611" s="13"/>
      <c r="N611" s="31">
        <f>Tancagem[[#This Row],[Nominal]]*1000</f>
        <v>10973000</v>
      </c>
    </row>
    <row r="612" spans="1:14" hidden="1" x14ac:dyDescent="0.35">
      <c r="A612" s="9" t="s">
        <v>83</v>
      </c>
      <c r="B612" s="10" t="s">
        <v>215</v>
      </c>
      <c r="C612" s="10">
        <v>121</v>
      </c>
      <c r="D612" s="10" t="s">
        <v>215</v>
      </c>
      <c r="E612" s="11" t="s">
        <v>621</v>
      </c>
      <c r="F612" s="11">
        <v>27270801</v>
      </c>
      <c r="G612" s="10" t="s">
        <v>569</v>
      </c>
      <c r="H612" s="27">
        <v>3037.241</v>
      </c>
      <c r="I612" s="12">
        <v>2573</v>
      </c>
      <c r="J612" s="12">
        <v>2573</v>
      </c>
      <c r="K612" s="12">
        <v>258</v>
      </c>
      <c r="L612" s="12">
        <v>258</v>
      </c>
      <c r="M612" s="13"/>
      <c r="N612" s="31">
        <f>Tancagem[[#This Row],[Nominal]]*1000</f>
        <v>3037241</v>
      </c>
    </row>
    <row r="613" spans="1:14" hidden="1" x14ac:dyDescent="0.35">
      <c r="A613" s="9" t="s">
        <v>83</v>
      </c>
      <c r="B613" s="10" t="s">
        <v>682</v>
      </c>
      <c r="C613" s="10">
        <v>2</v>
      </c>
      <c r="D613" s="10" t="s">
        <v>215</v>
      </c>
      <c r="E613" s="11" t="s">
        <v>623</v>
      </c>
      <c r="F613" s="11">
        <v>24123801</v>
      </c>
      <c r="G613" s="10" t="s">
        <v>569</v>
      </c>
      <c r="H613" s="27">
        <v>1340</v>
      </c>
      <c r="I613" s="12">
        <v>1170</v>
      </c>
      <c r="J613" s="12">
        <v>292</v>
      </c>
      <c r="K613" s="12">
        <v>173</v>
      </c>
      <c r="L613" s="12">
        <v>43</v>
      </c>
      <c r="M613" s="13"/>
      <c r="N613" s="31">
        <f>Tancagem[[#This Row],[Nominal]]*1000</f>
        <v>1340000</v>
      </c>
    </row>
    <row r="614" spans="1:14" hidden="1" x14ac:dyDescent="0.35">
      <c r="A614" s="9" t="s">
        <v>83</v>
      </c>
      <c r="B614" s="10" t="s">
        <v>215</v>
      </c>
      <c r="C614" s="10">
        <v>201</v>
      </c>
      <c r="D614" s="10" t="s">
        <v>215</v>
      </c>
      <c r="E614" s="11" t="s">
        <v>626</v>
      </c>
      <c r="F614" s="11">
        <v>27122801</v>
      </c>
      <c r="G614" s="10" t="s">
        <v>569</v>
      </c>
      <c r="H614" s="27">
        <v>3173</v>
      </c>
      <c r="I614" s="12">
        <v>2788</v>
      </c>
      <c r="J614" s="12">
        <v>2788</v>
      </c>
      <c r="K614" s="12">
        <v>194</v>
      </c>
      <c r="L614" s="12">
        <v>194</v>
      </c>
      <c r="M614" s="13"/>
      <c r="N614" s="31">
        <f>Tancagem[[#This Row],[Nominal]]*1000</f>
        <v>3173000</v>
      </c>
    </row>
    <row r="615" spans="1:14" hidden="1" x14ac:dyDescent="0.35">
      <c r="A615" s="9" t="s">
        <v>83</v>
      </c>
      <c r="B615" s="10" t="s">
        <v>215</v>
      </c>
      <c r="C615" s="10">
        <v>202</v>
      </c>
      <c r="D615" s="10" t="s">
        <v>215</v>
      </c>
      <c r="E615" s="11" t="s">
        <v>626</v>
      </c>
      <c r="F615" s="11">
        <v>27122801</v>
      </c>
      <c r="G615" s="10" t="s">
        <v>569</v>
      </c>
      <c r="H615" s="27">
        <v>3142</v>
      </c>
      <c r="I615" s="12">
        <v>2715</v>
      </c>
      <c r="J615" s="12">
        <v>2715</v>
      </c>
      <c r="K615" s="12">
        <v>205</v>
      </c>
      <c r="L615" s="12">
        <v>205</v>
      </c>
      <c r="M615" s="13"/>
      <c r="N615" s="31">
        <f>Tancagem[[#This Row],[Nominal]]*1000</f>
        <v>3142000</v>
      </c>
    </row>
    <row r="616" spans="1:14" hidden="1" x14ac:dyDescent="0.35">
      <c r="A616" s="9" t="s">
        <v>83</v>
      </c>
      <c r="B616" s="10" t="s">
        <v>215</v>
      </c>
      <c r="C616" s="10">
        <v>203</v>
      </c>
      <c r="D616" s="10" t="s">
        <v>215</v>
      </c>
      <c r="E616" s="11" t="s">
        <v>624</v>
      </c>
      <c r="F616" s="11">
        <v>24300801</v>
      </c>
      <c r="G616" s="10" t="s">
        <v>569</v>
      </c>
      <c r="H616" s="27">
        <v>794</v>
      </c>
      <c r="I616" s="12">
        <v>642</v>
      </c>
      <c r="J616" s="12">
        <v>642</v>
      </c>
      <c r="K616" s="12">
        <v>52</v>
      </c>
      <c r="L616" s="12">
        <v>52</v>
      </c>
      <c r="M616" s="13"/>
      <c r="N616" s="31">
        <f>Tancagem[[#This Row],[Nominal]]*1000</f>
        <v>794000</v>
      </c>
    </row>
    <row r="617" spans="1:14" hidden="1" x14ac:dyDescent="0.35">
      <c r="A617" s="9" t="s">
        <v>83</v>
      </c>
      <c r="B617" s="10" t="s">
        <v>215</v>
      </c>
      <c r="C617" s="10">
        <v>204</v>
      </c>
      <c r="D617" s="10" t="s">
        <v>215</v>
      </c>
      <c r="E617" s="11" t="s">
        <v>622</v>
      </c>
      <c r="F617" s="11">
        <v>24264801</v>
      </c>
      <c r="G617" s="10" t="s">
        <v>569</v>
      </c>
      <c r="H617" s="27">
        <v>750</v>
      </c>
      <c r="I617" s="12">
        <v>618</v>
      </c>
      <c r="J617" s="12">
        <v>618</v>
      </c>
      <c r="K617" s="12">
        <v>49</v>
      </c>
      <c r="L617" s="12">
        <v>49</v>
      </c>
      <c r="M617" s="13"/>
      <c r="N617" s="31">
        <f>Tancagem[[#This Row],[Nominal]]*1000</f>
        <v>750000</v>
      </c>
    </row>
    <row r="618" spans="1:14" hidden="1" x14ac:dyDescent="0.35">
      <c r="A618" s="9" t="s">
        <v>83</v>
      </c>
      <c r="B618" s="10" t="s">
        <v>215</v>
      </c>
      <c r="C618" s="10">
        <v>205</v>
      </c>
      <c r="D618" s="10" t="s">
        <v>215</v>
      </c>
      <c r="E618" s="11" t="s">
        <v>622</v>
      </c>
      <c r="F618" s="11">
        <v>24264801</v>
      </c>
      <c r="G618" s="10" t="s">
        <v>569</v>
      </c>
      <c r="H618" s="27">
        <v>773</v>
      </c>
      <c r="I618" s="12">
        <v>608</v>
      </c>
      <c r="J618" s="12">
        <v>608</v>
      </c>
      <c r="K618" s="12">
        <v>54</v>
      </c>
      <c r="L618" s="12">
        <v>54</v>
      </c>
      <c r="M618" s="13"/>
      <c r="N618" s="31">
        <f>Tancagem[[#This Row],[Nominal]]*1000</f>
        <v>773000</v>
      </c>
    </row>
    <row r="619" spans="1:14" hidden="1" x14ac:dyDescent="0.35">
      <c r="A619" s="9" t="s">
        <v>83</v>
      </c>
      <c r="B619" s="10" t="s">
        <v>215</v>
      </c>
      <c r="C619" s="10">
        <v>206</v>
      </c>
      <c r="D619" s="10" t="s">
        <v>215</v>
      </c>
      <c r="E619" s="11" t="s">
        <v>624</v>
      </c>
      <c r="F619" s="11">
        <v>24300801</v>
      </c>
      <c r="G619" s="10" t="s">
        <v>569</v>
      </c>
      <c r="H619" s="27">
        <v>2358</v>
      </c>
      <c r="I619" s="12">
        <v>2081</v>
      </c>
      <c r="J619" s="12">
        <v>2081</v>
      </c>
      <c r="K619" s="12">
        <v>109</v>
      </c>
      <c r="L619" s="12">
        <v>109</v>
      </c>
      <c r="M619" s="13"/>
      <c r="N619" s="31">
        <f>Tancagem[[#This Row],[Nominal]]*1000</f>
        <v>2358000</v>
      </c>
    </row>
    <row r="620" spans="1:14" hidden="1" x14ac:dyDescent="0.35">
      <c r="A620" s="9" t="s">
        <v>83</v>
      </c>
      <c r="B620" s="10" t="s">
        <v>215</v>
      </c>
      <c r="C620" s="10">
        <v>212</v>
      </c>
      <c r="D620" s="10" t="s">
        <v>215</v>
      </c>
      <c r="E620" s="11" t="s">
        <v>621</v>
      </c>
      <c r="F620" s="11">
        <v>27270801</v>
      </c>
      <c r="G620" s="10" t="s">
        <v>569</v>
      </c>
      <c r="H620" s="27">
        <v>8393</v>
      </c>
      <c r="I620" s="12">
        <v>7459</v>
      </c>
      <c r="J620" s="12">
        <v>7459</v>
      </c>
      <c r="K620" s="12">
        <v>298</v>
      </c>
      <c r="L620" s="12">
        <v>298</v>
      </c>
      <c r="M620" s="13"/>
      <c r="N620" s="31">
        <f>Tancagem[[#This Row],[Nominal]]*1000</f>
        <v>8393000</v>
      </c>
    </row>
    <row r="621" spans="1:14" hidden="1" x14ac:dyDescent="0.35">
      <c r="A621" s="9" t="s">
        <v>83</v>
      </c>
      <c r="B621" s="10" t="s">
        <v>215</v>
      </c>
      <c r="C621" s="10">
        <v>213</v>
      </c>
      <c r="D621" s="10" t="s">
        <v>215</v>
      </c>
      <c r="E621" s="11" t="s">
        <v>621</v>
      </c>
      <c r="F621" s="11">
        <v>27270801</v>
      </c>
      <c r="G621" s="10" t="s">
        <v>569</v>
      </c>
      <c r="H621" s="27">
        <v>8334</v>
      </c>
      <c r="I621" s="12">
        <v>7444</v>
      </c>
      <c r="J621" s="12">
        <v>7444</v>
      </c>
      <c r="K621" s="12">
        <v>251</v>
      </c>
      <c r="L621" s="12">
        <v>251</v>
      </c>
      <c r="M621" s="13"/>
      <c r="N621" s="31">
        <f>Tancagem[[#This Row],[Nominal]]*1000</f>
        <v>8334000</v>
      </c>
    </row>
    <row r="622" spans="1:14" hidden="1" x14ac:dyDescent="0.35">
      <c r="A622" s="9" t="s">
        <v>83</v>
      </c>
      <c r="B622" s="10" t="s">
        <v>215</v>
      </c>
      <c r="C622" s="10">
        <v>214</v>
      </c>
      <c r="D622" s="10" t="s">
        <v>215</v>
      </c>
      <c r="E622" s="11" t="s">
        <v>634</v>
      </c>
      <c r="F622" s="11">
        <v>0</v>
      </c>
      <c r="G622" s="10" t="s">
        <v>569</v>
      </c>
      <c r="H622" s="27">
        <v>192</v>
      </c>
      <c r="I622" s="12">
        <v>176</v>
      </c>
      <c r="J622" s="12">
        <v>176</v>
      </c>
      <c r="K622" s="12">
        <v>12</v>
      </c>
      <c r="L622" s="12">
        <v>12</v>
      </c>
      <c r="M622" s="13"/>
      <c r="N622" s="31">
        <f>Tancagem[[#This Row],[Nominal]]*1000</f>
        <v>192000</v>
      </c>
    </row>
    <row r="623" spans="1:14" hidden="1" x14ac:dyDescent="0.35">
      <c r="A623" s="9" t="s">
        <v>83</v>
      </c>
      <c r="B623" s="10" t="s">
        <v>682</v>
      </c>
      <c r="C623" s="10">
        <v>3</v>
      </c>
      <c r="D623" s="10" t="s">
        <v>215</v>
      </c>
      <c r="E623" s="11" t="s">
        <v>624</v>
      </c>
      <c r="F623" s="11">
        <v>24300801</v>
      </c>
      <c r="G623" s="10" t="s">
        <v>569</v>
      </c>
      <c r="H623" s="27">
        <v>1340</v>
      </c>
      <c r="I623" s="12"/>
      <c r="J623" s="12"/>
      <c r="K623" s="12"/>
      <c r="L623" s="12"/>
      <c r="M623" s="13"/>
      <c r="N623" s="31">
        <f>Tancagem[[#This Row],[Nominal]]*1000</f>
        <v>1340000</v>
      </c>
    </row>
    <row r="624" spans="1:14" hidden="1" x14ac:dyDescent="0.35">
      <c r="A624" s="9" t="s">
        <v>83</v>
      </c>
      <c r="B624" s="10" t="s">
        <v>682</v>
      </c>
      <c r="C624" s="10">
        <v>4</v>
      </c>
      <c r="D624" s="10" t="s">
        <v>215</v>
      </c>
      <c r="E624" s="11" t="s">
        <v>623</v>
      </c>
      <c r="F624" s="11">
        <v>24123801</v>
      </c>
      <c r="G624" s="10" t="s">
        <v>569</v>
      </c>
      <c r="H624" s="27">
        <v>9636</v>
      </c>
      <c r="I624" s="12">
        <v>8659</v>
      </c>
      <c r="J624" s="12">
        <v>3290</v>
      </c>
      <c r="K624" s="12">
        <v>977</v>
      </c>
      <c r="L624" s="12">
        <v>371</v>
      </c>
      <c r="M624" s="13"/>
      <c r="N624" s="31">
        <f>Tancagem[[#This Row],[Nominal]]*1000</f>
        <v>9636000</v>
      </c>
    </row>
    <row r="625" spans="1:14" hidden="1" x14ac:dyDescent="0.35">
      <c r="A625" s="9" t="s">
        <v>83</v>
      </c>
      <c r="B625" s="10" t="s">
        <v>682</v>
      </c>
      <c r="C625" s="10">
        <v>5</v>
      </c>
      <c r="D625" s="10" t="s">
        <v>215</v>
      </c>
      <c r="E625" s="11" t="s">
        <v>622</v>
      </c>
      <c r="F625" s="11">
        <v>24264801</v>
      </c>
      <c r="G625" s="10" t="s">
        <v>569</v>
      </c>
      <c r="H625" s="27">
        <v>9787</v>
      </c>
      <c r="I625" s="12">
        <v>9523</v>
      </c>
      <c r="J625" s="12">
        <v>3183.3688963561904</v>
      </c>
      <c r="K625" s="12">
        <v>1144</v>
      </c>
      <c r="L625" s="12">
        <v>434.63110364380969</v>
      </c>
      <c r="M625" s="13"/>
      <c r="N625" s="31">
        <f>Tancagem[[#This Row],[Nominal]]*1000</f>
        <v>9787000</v>
      </c>
    </row>
    <row r="626" spans="1:14" hidden="1" x14ac:dyDescent="0.35">
      <c r="A626" s="9" t="s">
        <v>83</v>
      </c>
      <c r="B626" s="10" t="s">
        <v>682</v>
      </c>
      <c r="C626" s="10">
        <v>6</v>
      </c>
      <c r="D626" s="10" t="s">
        <v>215</v>
      </c>
      <c r="E626" s="11" t="s">
        <v>625</v>
      </c>
      <c r="F626" s="11">
        <v>22138801</v>
      </c>
      <c r="G626" s="10" t="s">
        <v>569</v>
      </c>
      <c r="H626" s="27">
        <v>14875</v>
      </c>
      <c r="I626" s="12"/>
      <c r="J626" s="12"/>
      <c r="K626" s="12"/>
      <c r="L626" s="12"/>
      <c r="M626" s="13"/>
      <c r="N626" s="31">
        <f>Tancagem[[#This Row],[Nominal]]*1000</f>
        <v>14875000</v>
      </c>
    </row>
    <row r="627" spans="1:14" hidden="1" x14ac:dyDescent="0.35">
      <c r="A627" s="9" t="s">
        <v>83</v>
      </c>
      <c r="B627" s="10" t="s">
        <v>682</v>
      </c>
      <c r="C627" s="10">
        <v>7</v>
      </c>
      <c r="D627" s="10" t="s">
        <v>215</v>
      </c>
      <c r="E627" s="11" t="s">
        <v>625</v>
      </c>
      <c r="F627" s="11">
        <v>22138801</v>
      </c>
      <c r="G627" s="10" t="s">
        <v>569</v>
      </c>
      <c r="H627" s="27">
        <v>14591</v>
      </c>
      <c r="I627" s="12">
        <v>12302</v>
      </c>
      <c r="J627" s="12">
        <v>4673</v>
      </c>
      <c r="K627" s="12">
        <v>2289</v>
      </c>
      <c r="L627" s="12">
        <v>870</v>
      </c>
      <c r="M627" s="13"/>
      <c r="N627" s="31">
        <f>Tancagem[[#This Row],[Nominal]]*1000</f>
        <v>14591000</v>
      </c>
    </row>
    <row r="628" spans="1:14" hidden="1" x14ac:dyDescent="0.35">
      <c r="A628" s="9" t="s">
        <v>83</v>
      </c>
      <c r="B628" s="10" t="s">
        <v>682</v>
      </c>
      <c r="C628" s="10">
        <v>8</v>
      </c>
      <c r="D628" s="10" t="s">
        <v>215</v>
      </c>
      <c r="E628" s="11" t="s">
        <v>630</v>
      </c>
      <c r="F628" s="11">
        <v>26181801</v>
      </c>
      <c r="G628" s="10" t="s">
        <v>569</v>
      </c>
      <c r="H628" s="27">
        <v>6873</v>
      </c>
      <c r="I628" s="12"/>
      <c r="J628" s="12"/>
      <c r="K628" s="21"/>
      <c r="L628" s="12"/>
      <c r="M628" s="13"/>
      <c r="N628" s="31">
        <f>Tancagem[[#This Row],[Nominal]]*1000</f>
        <v>6873000</v>
      </c>
    </row>
    <row r="629" spans="1:14" hidden="1" x14ac:dyDescent="0.35">
      <c r="A629" s="9" t="s">
        <v>83</v>
      </c>
      <c r="B629" s="10" t="s">
        <v>682</v>
      </c>
      <c r="C629" s="10">
        <v>9</v>
      </c>
      <c r="D629" s="10" t="s">
        <v>215</v>
      </c>
      <c r="E629" s="11" t="s">
        <v>622</v>
      </c>
      <c r="F629" s="11">
        <v>24264801</v>
      </c>
      <c r="G629" s="10" t="s">
        <v>569</v>
      </c>
      <c r="H629" s="27">
        <v>20194</v>
      </c>
      <c r="I629" s="12"/>
      <c r="J629" s="12"/>
      <c r="K629" s="12"/>
      <c r="L629" s="12"/>
      <c r="M629" s="13"/>
      <c r="N629" s="31">
        <f>Tancagem[[#This Row],[Nominal]]*1000</f>
        <v>20194000</v>
      </c>
    </row>
    <row r="630" spans="1:14" ht="29" hidden="1" x14ac:dyDescent="0.35">
      <c r="A630" s="9" t="s">
        <v>83</v>
      </c>
      <c r="B630" s="10" t="s">
        <v>215</v>
      </c>
      <c r="C630" s="10" t="s">
        <v>675</v>
      </c>
      <c r="D630" s="10" t="s">
        <v>215</v>
      </c>
      <c r="E630" s="11" t="s">
        <v>621</v>
      </c>
      <c r="F630" s="11">
        <v>27270801</v>
      </c>
      <c r="G630" s="10" t="s">
        <v>579</v>
      </c>
      <c r="H630" s="27">
        <v>-11700</v>
      </c>
      <c r="I630" s="12">
        <v>-11700</v>
      </c>
      <c r="J630" s="12">
        <v>-11700</v>
      </c>
      <c r="K630" s="12">
        <v>0</v>
      </c>
      <c r="L630" s="12">
        <v>0</v>
      </c>
      <c r="M630" s="13"/>
      <c r="N630" s="31">
        <f>Tancagem[[#This Row],[Nominal]]*1000</f>
        <v>-11700000</v>
      </c>
    </row>
    <row r="631" spans="1:14" hidden="1" x14ac:dyDescent="0.35">
      <c r="A631" s="9" t="s">
        <v>143</v>
      </c>
      <c r="B631" s="10" t="s">
        <v>218</v>
      </c>
      <c r="C631" s="10">
        <v>1</v>
      </c>
      <c r="D631" s="10" t="s">
        <v>218</v>
      </c>
      <c r="E631" s="11" t="s">
        <v>623</v>
      </c>
      <c r="F631" s="11">
        <v>24123801</v>
      </c>
      <c r="G631" s="10" t="s">
        <v>569</v>
      </c>
      <c r="H631" s="27">
        <v>5973</v>
      </c>
      <c r="I631" s="12">
        <v>5489</v>
      </c>
      <c r="J631" s="12">
        <v>430.9</v>
      </c>
      <c r="K631" s="12">
        <v>250</v>
      </c>
      <c r="L631" s="12">
        <v>19.600000000000001</v>
      </c>
      <c r="M631" s="13"/>
      <c r="N631" s="31">
        <f>Tancagem[[#This Row],[Nominal]]*1000</f>
        <v>5973000</v>
      </c>
    </row>
    <row r="632" spans="1:14" hidden="1" x14ac:dyDescent="0.35">
      <c r="A632" s="9" t="s">
        <v>143</v>
      </c>
      <c r="B632" s="10" t="s">
        <v>218</v>
      </c>
      <c r="C632" s="10">
        <v>2</v>
      </c>
      <c r="D632" s="10" t="s">
        <v>218</v>
      </c>
      <c r="E632" s="11" t="s">
        <v>622</v>
      </c>
      <c r="F632" s="11">
        <v>24264801</v>
      </c>
      <c r="G632" s="10" t="s">
        <v>569</v>
      </c>
      <c r="H632" s="27">
        <v>5987</v>
      </c>
      <c r="I632" s="12">
        <v>5502</v>
      </c>
      <c r="J632" s="12">
        <v>431.9</v>
      </c>
      <c r="K632" s="12">
        <v>256</v>
      </c>
      <c r="L632" s="12">
        <v>20</v>
      </c>
      <c r="M632" s="13"/>
      <c r="N632" s="31">
        <f>Tancagem[[#This Row],[Nominal]]*1000</f>
        <v>5987000</v>
      </c>
    </row>
    <row r="633" spans="1:14" hidden="1" x14ac:dyDescent="0.35">
      <c r="A633" s="9" t="s">
        <v>143</v>
      </c>
      <c r="B633" s="10" t="s">
        <v>218</v>
      </c>
      <c r="C633" s="10">
        <v>3</v>
      </c>
      <c r="D633" s="10" t="s">
        <v>218</v>
      </c>
      <c r="E633" s="11" t="s">
        <v>625</v>
      </c>
      <c r="F633" s="11">
        <v>22138801</v>
      </c>
      <c r="G633" s="10" t="s">
        <v>569</v>
      </c>
      <c r="H633" s="27">
        <v>2133</v>
      </c>
      <c r="I633" s="12">
        <v>1880</v>
      </c>
      <c r="J633" s="12">
        <v>147.6</v>
      </c>
      <c r="K633" s="12">
        <v>75</v>
      </c>
      <c r="L633" s="12">
        <v>6</v>
      </c>
      <c r="M633" s="13"/>
      <c r="N633" s="31">
        <f>Tancagem[[#This Row],[Nominal]]*1000</f>
        <v>2133000</v>
      </c>
    </row>
    <row r="634" spans="1:14" hidden="1" x14ac:dyDescent="0.35">
      <c r="A634" s="9" t="s">
        <v>143</v>
      </c>
      <c r="B634" s="10" t="s">
        <v>218</v>
      </c>
      <c r="C634" s="10">
        <v>4</v>
      </c>
      <c r="D634" s="10" t="s">
        <v>218</v>
      </c>
      <c r="E634" s="11" t="s">
        <v>625</v>
      </c>
      <c r="F634" s="11">
        <v>22138801</v>
      </c>
      <c r="G634" s="10" t="s">
        <v>569</v>
      </c>
      <c r="H634" s="27">
        <v>2257</v>
      </c>
      <c r="I634" s="12"/>
      <c r="J634" s="12"/>
      <c r="K634" s="12"/>
      <c r="L634" s="12"/>
      <c r="M634" s="13"/>
      <c r="N634" s="31">
        <f>Tancagem[[#This Row],[Nominal]]*1000</f>
        <v>2257000</v>
      </c>
    </row>
    <row r="635" spans="1:14" hidden="1" x14ac:dyDescent="0.35">
      <c r="A635" s="9" t="s">
        <v>143</v>
      </c>
      <c r="B635" s="10" t="s">
        <v>218</v>
      </c>
      <c r="C635" s="10">
        <v>5</v>
      </c>
      <c r="D635" s="10" t="s">
        <v>218</v>
      </c>
      <c r="E635" s="11" t="s">
        <v>626</v>
      </c>
      <c r="F635" s="11">
        <v>27122801</v>
      </c>
      <c r="G635" s="10" t="s">
        <v>569</v>
      </c>
      <c r="H635" s="27">
        <v>2221</v>
      </c>
      <c r="I635" s="12">
        <v>2051</v>
      </c>
      <c r="J635" s="12">
        <v>161</v>
      </c>
      <c r="K635" s="12">
        <v>70</v>
      </c>
      <c r="L635" s="12">
        <v>5.5</v>
      </c>
      <c r="M635" s="13"/>
      <c r="N635" s="31">
        <f>Tancagem[[#This Row],[Nominal]]*1000</f>
        <v>2221000</v>
      </c>
    </row>
    <row r="636" spans="1:14" hidden="1" x14ac:dyDescent="0.35">
      <c r="A636" s="9" t="s">
        <v>143</v>
      </c>
      <c r="B636" s="10" t="s">
        <v>218</v>
      </c>
      <c r="C636" s="10">
        <v>6</v>
      </c>
      <c r="D636" s="10" t="s">
        <v>218</v>
      </c>
      <c r="E636" s="11" t="s">
        <v>624</v>
      </c>
      <c r="F636" s="11">
        <v>24300801</v>
      </c>
      <c r="G636" s="10" t="s">
        <v>569</v>
      </c>
      <c r="H636" s="27">
        <v>558</v>
      </c>
      <c r="I636" s="12">
        <v>512</v>
      </c>
      <c r="J636" s="12">
        <v>40</v>
      </c>
      <c r="K636" s="12">
        <v>15</v>
      </c>
      <c r="L636" s="12">
        <v>1.2</v>
      </c>
      <c r="M636" s="13"/>
      <c r="N636" s="31">
        <f>Tancagem[[#This Row],[Nominal]]*1000</f>
        <v>558000</v>
      </c>
    </row>
    <row r="637" spans="1:14" hidden="1" x14ac:dyDescent="0.35">
      <c r="A637" s="9" t="s">
        <v>143</v>
      </c>
      <c r="B637" s="10" t="s">
        <v>218</v>
      </c>
      <c r="C637" s="10">
        <v>7</v>
      </c>
      <c r="D637" s="10" t="s">
        <v>218</v>
      </c>
      <c r="E637" s="11" t="s">
        <v>621</v>
      </c>
      <c r="F637" s="11">
        <v>27270801</v>
      </c>
      <c r="G637" s="10" t="s">
        <v>569</v>
      </c>
      <c r="H637" s="27">
        <v>1081</v>
      </c>
      <c r="I637" s="12">
        <v>951</v>
      </c>
      <c r="J637" s="12">
        <v>74.7</v>
      </c>
      <c r="K637" s="12">
        <v>41</v>
      </c>
      <c r="L637" s="12">
        <v>3</v>
      </c>
      <c r="M637" s="13"/>
      <c r="N637" s="31">
        <f>Tancagem[[#This Row],[Nominal]]*1000</f>
        <v>1081000</v>
      </c>
    </row>
    <row r="638" spans="1:14" hidden="1" x14ac:dyDescent="0.35">
      <c r="A638" s="9" t="s">
        <v>143</v>
      </c>
      <c r="B638" s="10" t="s">
        <v>218</v>
      </c>
      <c r="C638" s="10">
        <v>8</v>
      </c>
      <c r="D638" s="10" t="s">
        <v>218</v>
      </c>
      <c r="E638" s="11" t="s">
        <v>622</v>
      </c>
      <c r="F638" s="11">
        <v>24264801</v>
      </c>
      <c r="G638" s="10" t="s">
        <v>569</v>
      </c>
      <c r="H638" s="27">
        <v>2699</v>
      </c>
      <c r="I638" s="12">
        <v>2422</v>
      </c>
      <c r="J638" s="12">
        <v>190</v>
      </c>
      <c r="K638" s="12">
        <v>108</v>
      </c>
      <c r="L638" s="12">
        <v>8.5</v>
      </c>
      <c r="M638" s="13"/>
      <c r="N638" s="31">
        <f>Tancagem[[#This Row],[Nominal]]*1000</f>
        <v>2699000</v>
      </c>
    </row>
    <row r="639" spans="1:14" hidden="1" x14ac:dyDescent="0.35">
      <c r="A639" s="9" t="s">
        <v>513</v>
      </c>
      <c r="B639" s="10" t="s">
        <v>220</v>
      </c>
      <c r="C639" s="10">
        <v>1</v>
      </c>
      <c r="D639" s="10" t="s">
        <v>220</v>
      </c>
      <c r="E639" s="11" t="s">
        <v>622</v>
      </c>
      <c r="F639" s="11">
        <v>24264801</v>
      </c>
      <c r="G639" s="10" t="s">
        <v>569</v>
      </c>
      <c r="H639" s="27">
        <v>2768</v>
      </c>
      <c r="I639" s="12">
        <v>2500</v>
      </c>
      <c r="J639" s="12">
        <v>2500</v>
      </c>
      <c r="K639" s="12">
        <v>141</v>
      </c>
      <c r="L639" s="12">
        <v>141</v>
      </c>
      <c r="M639" s="13"/>
      <c r="N639" s="31">
        <f>Tancagem[[#This Row],[Nominal]]*1000</f>
        <v>2768000</v>
      </c>
    </row>
    <row r="640" spans="1:14" hidden="1" x14ac:dyDescent="0.35">
      <c r="A640" s="9" t="s">
        <v>513</v>
      </c>
      <c r="B640" s="10" t="s">
        <v>220</v>
      </c>
      <c r="C640" s="10">
        <v>2</v>
      </c>
      <c r="D640" s="10" t="s">
        <v>220</v>
      </c>
      <c r="E640" s="11" t="s">
        <v>625</v>
      </c>
      <c r="F640" s="11">
        <v>22138801</v>
      </c>
      <c r="G640" s="10" t="s">
        <v>569</v>
      </c>
      <c r="H640" s="27">
        <v>2759</v>
      </c>
      <c r="I640" s="12">
        <v>2500</v>
      </c>
      <c r="J640" s="12">
        <v>2500</v>
      </c>
      <c r="K640" s="12">
        <v>238.18</v>
      </c>
      <c r="L640" s="12">
        <v>238.18</v>
      </c>
      <c r="M640" s="13"/>
      <c r="N640" s="31">
        <f>Tancagem[[#This Row],[Nominal]]*1000</f>
        <v>2759000</v>
      </c>
    </row>
    <row r="641" spans="1:14" hidden="1" x14ac:dyDescent="0.35">
      <c r="A641" s="9" t="s">
        <v>513</v>
      </c>
      <c r="B641" s="10" t="s">
        <v>220</v>
      </c>
      <c r="C641" s="10">
        <v>3</v>
      </c>
      <c r="D641" s="10" t="s">
        <v>220</v>
      </c>
      <c r="E641" s="11" t="s">
        <v>623</v>
      </c>
      <c r="F641" s="11">
        <v>24123801</v>
      </c>
      <c r="G641" s="10" t="s">
        <v>569</v>
      </c>
      <c r="H641" s="27">
        <v>2768</v>
      </c>
      <c r="I641" s="12">
        <v>2500</v>
      </c>
      <c r="J641" s="12">
        <v>2500</v>
      </c>
      <c r="K641" s="12">
        <v>137</v>
      </c>
      <c r="L641" s="12">
        <v>137</v>
      </c>
      <c r="M641" s="13"/>
      <c r="N641" s="31">
        <f>Tancagem[[#This Row],[Nominal]]*1000</f>
        <v>2768000</v>
      </c>
    </row>
    <row r="642" spans="1:14" hidden="1" x14ac:dyDescent="0.35">
      <c r="A642" s="9" t="s">
        <v>513</v>
      </c>
      <c r="B642" s="10" t="s">
        <v>220</v>
      </c>
      <c r="C642" s="10">
        <v>4</v>
      </c>
      <c r="D642" s="10" t="s">
        <v>220</v>
      </c>
      <c r="E642" s="11" t="s">
        <v>624</v>
      </c>
      <c r="F642" s="11">
        <v>24300801</v>
      </c>
      <c r="G642" s="10" t="s">
        <v>569</v>
      </c>
      <c r="H642" s="27">
        <v>2770</v>
      </c>
      <c r="I642" s="12">
        <v>2500</v>
      </c>
      <c r="J642" s="12">
        <v>2500</v>
      </c>
      <c r="K642" s="12">
        <v>133</v>
      </c>
      <c r="L642" s="12">
        <v>133</v>
      </c>
      <c r="M642" s="13"/>
      <c r="N642" s="31">
        <f>Tancagem[[#This Row],[Nominal]]*1000</f>
        <v>2770000</v>
      </c>
    </row>
    <row r="643" spans="1:14" hidden="1" x14ac:dyDescent="0.35">
      <c r="A643" s="9" t="s">
        <v>513</v>
      </c>
      <c r="B643" s="10" t="s">
        <v>220</v>
      </c>
      <c r="C643" s="10">
        <v>5</v>
      </c>
      <c r="D643" s="10" t="s">
        <v>220</v>
      </c>
      <c r="E643" s="11" t="s">
        <v>626</v>
      </c>
      <c r="F643" s="11">
        <v>27122801</v>
      </c>
      <c r="G643" s="10" t="s">
        <v>569</v>
      </c>
      <c r="H643" s="27">
        <v>1049</v>
      </c>
      <c r="I643" s="12">
        <v>900</v>
      </c>
      <c r="J643" s="12">
        <v>900</v>
      </c>
      <c r="K643" s="12">
        <v>48</v>
      </c>
      <c r="L643" s="12">
        <v>48</v>
      </c>
      <c r="M643" s="13"/>
      <c r="N643" s="31">
        <f>Tancagem[[#This Row],[Nominal]]*1000</f>
        <v>1049000</v>
      </c>
    </row>
    <row r="644" spans="1:14" hidden="1" x14ac:dyDescent="0.35">
      <c r="A644" s="9" t="s">
        <v>513</v>
      </c>
      <c r="B644" s="10" t="s">
        <v>220</v>
      </c>
      <c r="C644" s="10" t="s">
        <v>689</v>
      </c>
      <c r="D644" s="10" t="s">
        <v>220</v>
      </c>
      <c r="E644" s="11" t="s">
        <v>624</v>
      </c>
      <c r="F644" s="11">
        <v>24300801</v>
      </c>
      <c r="G644" s="10" t="s">
        <v>569</v>
      </c>
      <c r="H644" s="27">
        <v>100</v>
      </c>
      <c r="I644" s="12"/>
      <c r="J644" s="12"/>
      <c r="K644" s="12"/>
      <c r="L644" s="12"/>
      <c r="M644" s="13"/>
      <c r="N644" s="31">
        <f>Tancagem[[#This Row],[Nominal]]*1000</f>
        <v>100000</v>
      </c>
    </row>
    <row r="645" spans="1:14" hidden="1" x14ac:dyDescent="0.35">
      <c r="A645" s="9" t="s">
        <v>513</v>
      </c>
      <c r="B645" s="10" t="s">
        <v>220</v>
      </c>
      <c r="C645" s="10" t="s">
        <v>690</v>
      </c>
      <c r="D645" s="10" t="s">
        <v>220</v>
      </c>
      <c r="E645" s="11" t="s">
        <v>624</v>
      </c>
      <c r="F645" s="11">
        <v>24300801</v>
      </c>
      <c r="G645" s="10" t="s">
        <v>569</v>
      </c>
      <c r="H645" s="27">
        <v>100</v>
      </c>
      <c r="I645" s="12"/>
      <c r="J645" s="12"/>
      <c r="K645" s="12"/>
      <c r="L645" s="12"/>
      <c r="M645" s="13"/>
      <c r="N645" s="31">
        <f>Tancagem[[#This Row],[Nominal]]*1000</f>
        <v>100000</v>
      </c>
    </row>
    <row r="646" spans="1:14" hidden="1" x14ac:dyDescent="0.35">
      <c r="A646" s="9" t="s">
        <v>513</v>
      </c>
      <c r="B646" s="10" t="s">
        <v>220</v>
      </c>
      <c r="C646" s="10" t="s">
        <v>691</v>
      </c>
      <c r="D646" s="10" t="s">
        <v>220</v>
      </c>
      <c r="E646" s="11" t="s">
        <v>624</v>
      </c>
      <c r="F646" s="11">
        <v>24300801</v>
      </c>
      <c r="G646" s="10" t="s">
        <v>569</v>
      </c>
      <c r="H646" s="27">
        <v>100</v>
      </c>
      <c r="I646" s="12"/>
      <c r="J646" s="12"/>
      <c r="K646" s="12"/>
      <c r="L646" s="12"/>
      <c r="M646" s="13"/>
      <c r="N646" s="31">
        <f>Tancagem[[#This Row],[Nominal]]*1000</f>
        <v>100000</v>
      </c>
    </row>
    <row r="647" spans="1:14" hidden="1" x14ac:dyDescent="0.35">
      <c r="A647" s="9" t="s">
        <v>513</v>
      </c>
      <c r="B647" s="10" t="s">
        <v>220</v>
      </c>
      <c r="C647" s="10" t="s">
        <v>692</v>
      </c>
      <c r="D647" s="10" t="s">
        <v>220</v>
      </c>
      <c r="E647" s="11" t="s">
        <v>624</v>
      </c>
      <c r="F647" s="11">
        <v>24300801</v>
      </c>
      <c r="G647" s="10" t="s">
        <v>569</v>
      </c>
      <c r="H647" s="27">
        <v>100</v>
      </c>
      <c r="I647" s="12"/>
      <c r="J647" s="12"/>
      <c r="K647" s="12"/>
      <c r="L647" s="12"/>
      <c r="M647" s="13"/>
      <c r="N647" s="31">
        <f>Tancagem[[#This Row],[Nominal]]*1000</f>
        <v>100000</v>
      </c>
    </row>
    <row r="648" spans="1:14" hidden="1" x14ac:dyDescent="0.35">
      <c r="A648" s="9" t="s">
        <v>513</v>
      </c>
      <c r="B648" s="10" t="s">
        <v>220</v>
      </c>
      <c r="C648" s="10">
        <v>6</v>
      </c>
      <c r="D648" s="10" t="s">
        <v>220</v>
      </c>
      <c r="E648" s="11" t="s">
        <v>621</v>
      </c>
      <c r="F648" s="11">
        <v>27270801</v>
      </c>
      <c r="G648" s="10" t="s">
        <v>569</v>
      </c>
      <c r="H648" s="27">
        <v>1050</v>
      </c>
      <c r="I648" s="12">
        <v>900</v>
      </c>
      <c r="J648" s="12">
        <v>900</v>
      </c>
      <c r="K648" s="12">
        <v>49</v>
      </c>
      <c r="L648" s="12">
        <v>49</v>
      </c>
      <c r="M648" s="13"/>
      <c r="N648" s="31">
        <f>Tancagem[[#This Row],[Nominal]]*1000</f>
        <v>1050000</v>
      </c>
    </row>
    <row r="649" spans="1:14" hidden="1" x14ac:dyDescent="0.35">
      <c r="A649" s="9" t="s">
        <v>83</v>
      </c>
      <c r="B649" s="10" t="s">
        <v>225</v>
      </c>
      <c r="C649" s="10" t="s">
        <v>642</v>
      </c>
      <c r="D649" s="10" t="s">
        <v>225</v>
      </c>
      <c r="E649" s="11" t="s">
        <v>624</v>
      </c>
      <c r="F649" s="11">
        <v>24300801</v>
      </c>
      <c r="G649" s="10" t="s">
        <v>632</v>
      </c>
      <c r="H649" s="27">
        <v>30</v>
      </c>
      <c r="I649" s="12">
        <v>30</v>
      </c>
      <c r="J649" s="12">
        <v>30</v>
      </c>
      <c r="K649" s="12">
        <v>0</v>
      </c>
      <c r="L649" s="12">
        <v>0</v>
      </c>
      <c r="M649" s="13"/>
      <c r="N649" s="31">
        <f>Tancagem[[#This Row],[Nominal]]*1000</f>
        <v>30000</v>
      </c>
    </row>
    <row r="650" spans="1:14" hidden="1" x14ac:dyDescent="0.35">
      <c r="A650" s="9" t="s">
        <v>83</v>
      </c>
      <c r="B650" s="10" t="s">
        <v>225</v>
      </c>
      <c r="C650" s="10" t="s">
        <v>642</v>
      </c>
      <c r="D650" s="10" t="s">
        <v>225</v>
      </c>
      <c r="E650" s="11" t="s">
        <v>626</v>
      </c>
      <c r="F650" s="11">
        <v>27122801</v>
      </c>
      <c r="G650" s="10" t="s">
        <v>632</v>
      </c>
      <c r="H650" s="27">
        <v>140</v>
      </c>
      <c r="I650" s="12">
        <v>140</v>
      </c>
      <c r="J650" s="12">
        <v>140</v>
      </c>
      <c r="K650" s="12">
        <v>0</v>
      </c>
      <c r="L650" s="12">
        <v>0</v>
      </c>
      <c r="M650" s="13"/>
      <c r="N650" s="31">
        <f>Tancagem[[#This Row],[Nominal]]*1000</f>
        <v>140000</v>
      </c>
    </row>
    <row r="651" spans="1:14" hidden="1" x14ac:dyDescent="0.35">
      <c r="A651" s="9" t="s">
        <v>83</v>
      </c>
      <c r="B651" s="10" t="s">
        <v>225</v>
      </c>
      <c r="C651" s="10" t="s">
        <v>642</v>
      </c>
      <c r="D651" s="10" t="s">
        <v>225</v>
      </c>
      <c r="E651" s="11" t="s">
        <v>621</v>
      </c>
      <c r="F651" s="11">
        <v>27270801</v>
      </c>
      <c r="G651" s="10" t="s">
        <v>632</v>
      </c>
      <c r="H651" s="27">
        <v>120</v>
      </c>
      <c r="I651" s="12">
        <v>120</v>
      </c>
      <c r="J651" s="12">
        <v>120</v>
      </c>
      <c r="K651" s="12">
        <v>0</v>
      </c>
      <c r="L651" s="12">
        <v>0</v>
      </c>
      <c r="M651" s="13"/>
      <c r="N651" s="31">
        <f>Tancagem[[#This Row],[Nominal]]*1000</f>
        <v>120000</v>
      </c>
    </row>
    <row r="652" spans="1:14" hidden="1" x14ac:dyDescent="0.35">
      <c r="A652" s="9" t="s">
        <v>83</v>
      </c>
      <c r="B652" s="10" t="s">
        <v>225</v>
      </c>
      <c r="C652" s="10" t="s">
        <v>642</v>
      </c>
      <c r="D652" s="10" t="s">
        <v>225</v>
      </c>
      <c r="E652" s="11" t="s">
        <v>625</v>
      </c>
      <c r="F652" s="11">
        <v>22138801</v>
      </c>
      <c r="G652" s="10" t="s">
        <v>632</v>
      </c>
      <c r="H652" s="27">
        <v>290</v>
      </c>
      <c r="I652" s="12">
        <v>290</v>
      </c>
      <c r="J652" s="12">
        <v>290</v>
      </c>
      <c r="K652" s="12">
        <v>0</v>
      </c>
      <c r="L652" s="12">
        <v>0</v>
      </c>
      <c r="M652" s="13"/>
      <c r="N652" s="31">
        <f>Tancagem[[#This Row],[Nominal]]*1000</f>
        <v>290000</v>
      </c>
    </row>
    <row r="653" spans="1:14" hidden="1" x14ac:dyDescent="0.35">
      <c r="A653" s="9" t="s">
        <v>83</v>
      </c>
      <c r="B653" s="10" t="s">
        <v>225</v>
      </c>
      <c r="C653" s="10" t="s">
        <v>642</v>
      </c>
      <c r="D653" s="10" t="s">
        <v>225</v>
      </c>
      <c r="E653" s="11" t="s">
        <v>670</v>
      </c>
      <c r="F653" s="11">
        <v>24319801</v>
      </c>
      <c r="G653" s="10" t="s">
        <v>632</v>
      </c>
      <c r="H653" s="27">
        <v>700</v>
      </c>
      <c r="I653" s="12">
        <v>700</v>
      </c>
      <c r="J653" s="12">
        <v>700</v>
      </c>
      <c r="K653" s="12">
        <v>0</v>
      </c>
      <c r="L653" s="12">
        <v>0</v>
      </c>
      <c r="M653" s="13"/>
      <c r="N653" s="31">
        <f>Tancagem[[#This Row],[Nominal]]*1000</f>
        <v>700000</v>
      </c>
    </row>
    <row r="654" spans="1:14" hidden="1" x14ac:dyDescent="0.35">
      <c r="A654" s="9" t="s">
        <v>83</v>
      </c>
      <c r="B654" s="10" t="s">
        <v>225</v>
      </c>
      <c r="C654" s="10" t="s">
        <v>642</v>
      </c>
      <c r="D654" s="10" t="s">
        <v>225</v>
      </c>
      <c r="E654" s="11" t="s">
        <v>622</v>
      </c>
      <c r="F654" s="11">
        <v>24264801</v>
      </c>
      <c r="G654" s="10" t="s">
        <v>632</v>
      </c>
      <c r="H654" s="27">
        <v>60</v>
      </c>
      <c r="I654" s="12">
        <v>60</v>
      </c>
      <c r="J654" s="12">
        <v>60</v>
      </c>
      <c r="K654" s="12">
        <v>0</v>
      </c>
      <c r="L654" s="12">
        <v>0</v>
      </c>
      <c r="M654" s="13"/>
      <c r="N654" s="31">
        <f>Tancagem[[#This Row],[Nominal]]*1000</f>
        <v>60000</v>
      </c>
    </row>
    <row r="655" spans="1:14" hidden="1" x14ac:dyDescent="0.35">
      <c r="A655" s="9" t="s">
        <v>83</v>
      </c>
      <c r="B655" s="10" t="s">
        <v>225</v>
      </c>
      <c r="C655" s="10" t="s">
        <v>627</v>
      </c>
      <c r="D655" s="10" t="s">
        <v>225</v>
      </c>
      <c r="E655" s="11" t="s">
        <v>626</v>
      </c>
      <c r="F655" s="11">
        <v>27122801</v>
      </c>
      <c r="G655" s="10" t="s">
        <v>632</v>
      </c>
      <c r="H655" s="27">
        <v>35</v>
      </c>
      <c r="I655" s="12">
        <v>35</v>
      </c>
      <c r="J655" s="12">
        <v>35</v>
      </c>
      <c r="K655" s="12">
        <v>0</v>
      </c>
      <c r="L655" s="12">
        <v>0</v>
      </c>
      <c r="M655" s="13"/>
      <c r="N655" s="31">
        <f>Tancagem[[#This Row],[Nominal]]*1000</f>
        <v>35000</v>
      </c>
    </row>
    <row r="656" spans="1:14" hidden="1" x14ac:dyDescent="0.35">
      <c r="A656" s="9" t="s">
        <v>83</v>
      </c>
      <c r="B656" s="10" t="s">
        <v>225</v>
      </c>
      <c r="C656" s="10" t="s">
        <v>627</v>
      </c>
      <c r="D656" s="10" t="s">
        <v>225</v>
      </c>
      <c r="E656" s="11" t="s">
        <v>621</v>
      </c>
      <c r="F656" s="11">
        <v>27270801</v>
      </c>
      <c r="G656" s="10" t="s">
        <v>632</v>
      </c>
      <c r="H656" s="27">
        <v>115</v>
      </c>
      <c r="I656" s="12">
        <v>115</v>
      </c>
      <c r="J656" s="12">
        <v>115</v>
      </c>
      <c r="K656" s="12">
        <v>0</v>
      </c>
      <c r="L656" s="12">
        <v>0</v>
      </c>
      <c r="M656" s="13"/>
      <c r="N656" s="31">
        <f>Tancagem[[#This Row],[Nominal]]*1000</f>
        <v>115000</v>
      </c>
    </row>
    <row r="657" spans="1:14" hidden="1" x14ac:dyDescent="0.35">
      <c r="A657" s="9" t="s">
        <v>83</v>
      </c>
      <c r="B657" s="10" t="s">
        <v>225</v>
      </c>
      <c r="C657" s="10" t="s">
        <v>627</v>
      </c>
      <c r="D657" s="10" t="s">
        <v>225</v>
      </c>
      <c r="E657" s="11" t="s">
        <v>625</v>
      </c>
      <c r="F657" s="11">
        <v>22138801</v>
      </c>
      <c r="G657" s="10" t="s">
        <v>632</v>
      </c>
      <c r="H657" s="27">
        <v>142</v>
      </c>
      <c r="I657" s="12">
        <v>142</v>
      </c>
      <c r="J657" s="12">
        <v>142</v>
      </c>
      <c r="K657" s="12">
        <v>0</v>
      </c>
      <c r="L657" s="12">
        <v>0</v>
      </c>
      <c r="M657" s="13"/>
      <c r="N657" s="31">
        <f>Tancagem[[#This Row],[Nominal]]*1000</f>
        <v>142000</v>
      </c>
    </row>
    <row r="658" spans="1:14" hidden="1" x14ac:dyDescent="0.35">
      <c r="A658" s="9" t="s">
        <v>83</v>
      </c>
      <c r="B658" s="10" t="s">
        <v>225</v>
      </c>
      <c r="C658" s="10" t="s">
        <v>627</v>
      </c>
      <c r="D658" s="10" t="s">
        <v>225</v>
      </c>
      <c r="E658" s="11" t="s">
        <v>670</v>
      </c>
      <c r="F658" s="11">
        <v>24319801</v>
      </c>
      <c r="G658" s="10" t="s">
        <v>632</v>
      </c>
      <c r="H658" s="27">
        <v>142</v>
      </c>
      <c r="I658" s="12">
        <v>142</v>
      </c>
      <c r="J658" s="12">
        <v>142</v>
      </c>
      <c r="K658" s="12">
        <v>0</v>
      </c>
      <c r="L658" s="12">
        <v>0</v>
      </c>
      <c r="M658" s="13"/>
      <c r="N658" s="31">
        <f>Tancagem[[#This Row],[Nominal]]*1000</f>
        <v>142000</v>
      </c>
    </row>
    <row r="659" spans="1:14" hidden="1" x14ac:dyDescent="0.35">
      <c r="A659" s="9" t="s">
        <v>83</v>
      </c>
      <c r="B659" s="10" t="s">
        <v>225</v>
      </c>
      <c r="C659" s="10" t="s">
        <v>627</v>
      </c>
      <c r="D659" s="10" t="s">
        <v>225</v>
      </c>
      <c r="E659" s="11" t="s">
        <v>622</v>
      </c>
      <c r="F659" s="11">
        <v>24264801</v>
      </c>
      <c r="G659" s="10" t="s">
        <v>632</v>
      </c>
      <c r="H659" s="27">
        <v>90</v>
      </c>
      <c r="I659" s="12">
        <v>90</v>
      </c>
      <c r="J659" s="12">
        <v>90</v>
      </c>
      <c r="K659" s="12">
        <v>0</v>
      </c>
      <c r="L659" s="12">
        <v>0</v>
      </c>
      <c r="M659" s="13"/>
      <c r="N659" s="31">
        <f>Tancagem[[#This Row],[Nominal]]*1000</f>
        <v>90000</v>
      </c>
    </row>
    <row r="660" spans="1:14" hidden="1" x14ac:dyDescent="0.35">
      <c r="A660" s="9" t="s">
        <v>252</v>
      </c>
      <c r="B660" s="10" t="s">
        <v>693</v>
      </c>
      <c r="C660" s="10" t="s">
        <v>642</v>
      </c>
      <c r="D660" s="10" t="s">
        <v>268</v>
      </c>
      <c r="E660" s="11" t="s">
        <v>570</v>
      </c>
      <c r="F660" s="11">
        <v>15521801</v>
      </c>
      <c r="G660" s="10" t="s">
        <v>632</v>
      </c>
      <c r="H660" s="27">
        <v>200</v>
      </c>
      <c r="I660" s="12">
        <v>200</v>
      </c>
      <c r="J660" s="12">
        <v>200</v>
      </c>
      <c r="K660" s="12">
        <v>0</v>
      </c>
      <c r="L660" s="12">
        <v>0</v>
      </c>
      <c r="M660" s="13"/>
      <c r="N660" s="31">
        <f>Tancagem[[#This Row],[Nominal]]*1000</f>
        <v>200000</v>
      </c>
    </row>
    <row r="661" spans="1:14" ht="29" hidden="1" x14ac:dyDescent="0.35">
      <c r="A661" s="9" t="s">
        <v>92</v>
      </c>
      <c r="B661" s="10" t="s">
        <v>90</v>
      </c>
      <c r="C661" s="10">
        <v>1</v>
      </c>
      <c r="D661" s="10" t="s">
        <v>227</v>
      </c>
      <c r="E661" s="11" t="s">
        <v>630</v>
      </c>
      <c r="F661" s="11">
        <v>26181801</v>
      </c>
      <c r="G661" s="10" t="s">
        <v>569</v>
      </c>
      <c r="H661" s="27">
        <v>15427</v>
      </c>
      <c r="I661" s="12"/>
      <c r="J661" s="12"/>
      <c r="K661" s="12"/>
      <c r="L661" s="12"/>
      <c r="M661" s="13"/>
      <c r="N661" s="31">
        <f>Tancagem[[#This Row],[Nominal]]*1000</f>
        <v>15427000</v>
      </c>
    </row>
    <row r="662" spans="1:14" ht="29" hidden="1" x14ac:dyDescent="0.35">
      <c r="A662" s="9" t="s">
        <v>92</v>
      </c>
      <c r="B662" s="10" t="s">
        <v>90</v>
      </c>
      <c r="C662" s="10">
        <v>2</v>
      </c>
      <c r="D662" s="10" t="s">
        <v>227</v>
      </c>
      <c r="E662" s="11" t="s">
        <v>624</v>
      </c>
      <c r="F662" s="11">
        <v>24300801</v>
      </c>
      <c r="G662" s="10" t="s">
        <v>569</v>
      </c>
      <c r="H662" s="27">
        <v>15417</v>
      </c>
      <c r="I662" s="12">
        <v>14459</v>
      </c>
      <c r="J662" s="12">
        <v>4820</v>
      </c>
      <c r="K662" s="12">
        <v>811.06899999999996</v>
      </c>
      <c r="L662" s="12">
        <v>270.35633333333334</v>
      </c>
      <c r="M662" s="13"/>
      <c r="N662" s="31">
        <f>Tancagem[[#This Row],[Nominal]]*1000</f>
        <v>15417000</v>
      </c>
    </row>
    <row r="663" spans="1:14" ht="29" hidden="1" x14ac:dyDescent="0.35">
      <c r="A663" s="9" t="s">
        <v>92</v>
      </c>
      <c r="B663" s="10" t="s">
        <v>90</v>
      </c>
      <c r="C663" s="10">
        <v>3</v>
      </c>
      <c r="D663" s="10" t="s">
        <v>227</v>
      </c>
      <c r="E663" s="11" t="s">
        <v>630</v>
      </c>
      <c r="F663" s="11">
        <v>26181801</v>
      </c>
      <c r="G663" s="10" t="s">
        <v>569</v>
      </c>
      <c r="H663" s="27">
        <v>1583</v>
      </c>
      <c r="I663" s="12">
        <v>1369</v>
      </c>
      <c r="J663" s="12">
        <v>456</v>
      </c>
      <c r="K663" s="12">
        <v>93</v>
      </c>
      <c r="L663" s="12">
        <v>31.253333333333334</v>
      </c>
      <c r="M663" s="13"/>
      <c r="N663" s="31">
        <f>Tancagem[[#This Row],[Nominal]]*1000</f>
        <v>1583000</v>
      </c>
    </row>
    <row r="664" spans="1:14" ht="29" hidden="1" x14ac:dyDescent="0.35">
      <c r="A664" s="9" t="s">
        <v>92</v>
      </c>
      <c r="B664" s="10" t="s">
        <v>90</v>
      </c>
      <c r="C664" s="10">
        <v>4</v>
      </c>
      <c r="D664" s="10" t="s">
        <v>227</v>
      </c>
      <c r="E664" s="11" t="s">
        <v>625</v>
      </c>
      <c r="F664" s="11">
        <v>22138801</v>
      </c>
      <c r="G664" s="10" t="s">
        <v>569</v>
      </c>
      <c r="H664" s="27">
        <v>35007</v>
      </c>
      <c r="I664" s="12">
        <v>27541</v>
      </c>
      <c r="J664" s="12">
        <v>9180</v>
      </c>
      <c r="K664" s="12">
        <v>3873.3960000000002</v>
      </c>
      <c r="L664" s="12">
        <v>1291.1320000000001</v>
      </c>
      <c r="M664" s="13"/>
      <c r="N664" s="31">
        <f>Tancagem[[#This Row],[Nominal]]*1000</f>
        <v>35007000</v>
      </c>
    </row>
    <row r="665" spans="1:14" ht="29" hidden="1" x14ac:dyDescent="0.35">
      <c r="A665" s="9" t="s">
        <v>92</v>
      </c>
      <c r="B665" s="10" t="s">
        <v>90</v>
      </c>
      <c r="C665" s="10">
        <v>5</v>
      </c>
      <c r="D665" s="10" t="s">
        <v>227</v>
      </c>
      <c r="E665" s="11" t="s">
        <v>626</v>
      </c>
      <c r="F665" s="11">
        <v>27122801</v>
      </c>
      <c r="G665" s="10" t="s">
        <v>569</v>
      </c>
      <c r="H665" s="27">
        <v>1579</v>
      </c>
      <c r="I665" s="12"/>
      <c r="J665" s="12"/>
      <c r="K665" s="12"/>
      <c r="L665" s="12"/>
      <c r="M665" s="13"/>
      <c r="N665" s="31">
        <f>Tancagem[[#This Row],[Nominal]]*1000</f>
        <v>1579000</v>
      </c>
    </row>
    <row r="666" spans="1:14" ht="29" hidden="1" x14ac:dyDescent="0.35">
      <c r="A666" s="9" t="s">
        <v>92</v>
      </c>
      <c r="B666" s="10" t="s">
        <v>90</v>
      </c>
      <c r="C666" s="10">
        <v>6</v>
      </c>
      <c r="D666" s="10" t="s">
        <v>227</v>
      </c>
      <c r="E666" s="11" t="s">
        <v>626</v>
      </c>
      <c r="F666" s="11">
        <v>27122801</v>
      </c>
      <c r="G666" s="10" t="s">
        <v>569</v>
      </c>
      <c r="H666" s="27">
        <v>1761</v>
      </c>
      <c r="I666" s="12"/>
      <c r="J666" s="12"/>
      <c r="K666" s="12"/>
      <c r="L666" s="12"/>
      <c r="M666" s="13"/>
      <c r="N666" s="31">
        <f>Tancagem[[#This Row],[Nominal]]*1000</f>
        <v>1761000</v>
      </c>
    </row>
    <row r="667" spans="1:14" ht="29" hidden="1" x14ac:dyDescent="0.35">
      <c r="A667" s="9" t="s">
        <v>92</v>
      </c>
      <c r="B667" s="10" t="s">
        <v>90</v>
      </c>
      <c r="C667" s="10">
        <v>7</v>
      </c>
      <c r="D667" s="10" t="s">
        <v>227</v>
      </c>
      <c r="E667" s="11" t="s">
        <v>626</v>
      </c>
      <c r="F667" s="11">
        <v>27122801</v>
      </c>
      <c r="G667" s="10" t="s">
        <v>569</v>
      </c>
      <c r="H667" s="27">
        <v>1843</v>
      </c>
      <c r="I667" s="12"/>
      <c r="J667" s="12"/>
      <c r="K667" s="12"/>
      <c r="L667" s="12"/>
      <c r="M667" s="13"/>
      <c r="N667" s="31">
        <f>Tancagem[[#This Row],[Nominal]]*1000</f>
        <v>1843000</v>
      </c>
    </row>
    <row r="668" spans="1:14" ht="29" hidden="1" x14ac:dyDescent="0.35">
      <c r="A668" s="9" t="s">
        <v>92</v>
      </c>
      <c r="B668" s="10" t="s">
        <v>90</v>
      </c>
      <c r="C668" s="10">
        <v>8</v>
      </c>
      <c r="D668" s="10" t="s">
        <v>227</v>
      </c>
      <c r="E668" s="11" t="s">
        <v>623</v>
      </c>
      <c r="F668" s="11">
        <v>24123801</v>
      </c>
      <c r="G668" s="10" t="s">
        <v>569</v>
      </c>
      <c r="H668" s="27">
        <v>34844</v>
      </c>
      <c r="I668" s="12">
        <v>28227</v>
      </c>
      <c r="J668" s="12">
        <v>9409</v>
      </c>
      <c r="K668" s="12">
        <v>3876.3939999999998</v>
      </c>
      <c r="L668" s="12">
        <v>1292.1313333333333</v>
      </c>
      <c r="M668" s="13"/>
      <c r="N668" s="31">
        <f>Tancagem[[#This Row],[Nominal]]*1000</f>
        <v>34844000</v>
      </c>
    </row>
    <row r="669" spans="1:14" ht="29" hidden="1" x14ac:dyDescent="0.35">
      <c r="A669" s="9" t="s">
        <v>92</v>
      </c>
      <c r="B669" s="10" t="s">
        <v>90</v>
      </c>
      <c r="C669" s="10">
        <v>9</v>
      </c>
      <c r="D669" s="10" t="s">
        <v>227</v>
      </c>
      <c r="E669" s="11" t="s">
        <v>570</v>
      </c>
      <c r="F669" s="11">
        <v>15521801</v>
      </c>
      <c r="G669" s="10" t="s">
        <v>569</v>
      </c>
      <c r="H669" s="27">
        <v>1604</v>
      </c>
      <c r="I669" s="12">
        <v>1387</v>
      </c>
      <c r="J669" s="12">
        <v>462</v>
      </c>
      <c r="K669" s="12">
        <v>136</v>
      </c>
      <c r="L669" s="12">
        <v>45</v>
      </c>
      <c r="M669" s="13"/>
      <c r="N669" s="31">
        <f>Tancagem[[#This Row],[Nominal]]*1000</f>
        <v>1604000</v>
      </c>
    </row>
    <row r="670" spans="1:14" ht="29" hidden="1" x14ac:dyDescent="0.35">
      <c r="A670" s="9" t="s">
        <v>92</v>
      </c>
      <c r="B670" s="10" t="s">
        <v>90</v>
      </c>
      <c r="C670" s="10">
        <v>10</v>
      </c>
      <c r="D670" s="10" t="s">
        <v>227</v>
      </c>
      <c r="E670" s="11" t="s">
        <v>570</v>
      </c>
      <c r="F670" s="11">
        <v>15521801</v>
      </c>
      <c r="G670" s="10" t="s">
        <v>569</v>
      </c>
      <c r="H670" s="27">
        <v>1591</v>
      </c>
      <c r="I670" s="12">
        <v>1363</v>
      </c>
      <c r="J670" s="12">
        <v>454</v>
      </c>
      <c r="K670" s="12">
        <v>138</v>
      </c>
      <c r="L670" s="12">
        <v>46</v>
      </c>
      <c r="M670" s="13"/>
      <c r="N670" s="31">
        <f>Tancagem[[#This Row],[Nominal]]*1000</f>
        <v>1591000</v>
      </c>
    </row>
    <row r="671" spans="1:14" ht="29" hidden="1" x14ac:dyDescent="0.35">
      <c r="A671" s="9" t="s">
        <v>92</v>
      </c>
      <c r="B671" s="10" t="s">
        <v>90</v>
      </c>
      <c r="C671" s="10">
        <v>11</v>
      </c>
      <c r="D671" s="10" t="s">
        <v>227</v>
      </c>
      <c r="E671" s="11" t="s">
        <v>622</v>
      </c>
      <c r="F671" s="11">
        <v>24264801</v>
      </c>
      <c r="G671" s="10" t="s">
        <v>569</v>
      </c>
      <c r="H671" s="27">
        <v>27379</v>
      </c>
      <c r="I671" s="12">
        <v>23920</v>
      </c>
      <c r="J671" s="12">
        <v>7973</v>
      </c>
      <c r="K671" s="12">
        <v>1708.375</v>
      </c>
      <c r="L671" s="12">
        <v>569.45833333333337</v>
      </c>
      <c r="M671" s="13"/>
      <c r="N671" s="31">
        <f>Tancagem[[#This Row],[Nominal]]*1000</f>
        <v>27379000</v>
      </c>
    </row>
    <row r="672" spans="1:14" ht="29" hidden="1" x14ac:dyDescent="0.35">
      <c r="A672" s="9" t="s">
        <v>92</v>
      </c>
      <c r="B672" s="10" t="s">
        <v>90</v>
      </c>
      <c r="C672" s="10">
        <v>12</v>
      </c>
      <c r="D672" s="10" t="s">
        <v>227</v>
      </c>
      <c r="E672" s="11" t="s">
        <v>622</v>
      </c>
      <c r="F672" s="11">
        <v>24264801</v>
      </c>
      <c r="G672" s="10" t="s">
        <v>569</v>
      </c>
      <c r="H672" s="27">
        <v>27463</v>
      </c>
      <c r="I672" s="12">
        <v>21790</v>
      </c>
      <c r="J672" s="12">
        <v>7263</v>
      </c>
      <c r="K672" s="12">
        <v>3246.4</v>
      </c>
      <c r="L672" s="12">
        <v>1082.1333333333334</v>
      </c>
      <c r="M672" s="13"/>
      <c r="N672" s="31">
        <f>Tancagem[[#This Row],[Nominal]]*1000</f>
        <v>27463000</v>
      </c>
    </row>
    <row r="673" spans="1:14" ht="29" hidden="1" x14ac:dyDescent="0.35">
      <c r="A673" s="9" t="s">
        <v>92</v>
      </c>
      <c r="B673" s="10" t="s">
        <v>90</v>
      </c>
      <c r="C673" s="10">
        <v>13</v>
      </c>
      <c r="D673" s="10" t="s">
        <v>227</v>
      </c>
      <c r="E673" s="11" t="s">
        <v>621</v>
      </c>
      <c r="F673" s="11">
        <v>27270801</v>
      </c>
      <c r="G673" s="10" t="s">
        <v>569</v>
      </c>
      <c r="H673" s="27">
        <v>6509</v>
      </c>
      <c r="I673" s="12">
        <v>5030</v>
      </c>
      <c r="J673" s="12">
        <v>1677</v>
      </c>
      <c r="K673" s="12">
        <v>732</v>
      </c>
      <c r="L673" s="12">
        <v>244.32466666666667</v>
      </c>
      <c r="M673" s="13"/>
      <c r="N673" s="31">
        <f>Tancagem[[#This Row],[Nominal]]*1000</f>
        <v>6509000</v>
      </c>
    </row>
    <row r="674" spans="1:14" ht="29" hidden="1" x14ac:dyDescent="0.35">
      <c r="A674" s="9" t="s">
        <v>92</v>
      </c>
      <c r="B674" s="10" t="s">
        <v>90</v>
      </c>
      <c r="C674" s="10">
        <v>14</v>
      </c>
      <c r="D674" s="10" t="s">
        <v>227</v>
      </c>
      <c r="E674" s="11" t="s">
        <v>621</v>
      </c>
      <c r="F674" s="11">
        <v>27270801</v>
      </c>
      <c r="G674" s="10" t="s">
        <v>569</v>
      </c>
      <c r="H674" s="27">
        <v>6565</v>
      </c>
      <c r="I674" s="12">
        <v>5317</v>
      </c>
      <c r="J674" s="12">
        <v>1772</v>
      </c>
      <c r="K674" s="12">
        <v>592</v>
      </c>
      <c r="L674" s="12">
        <v>197</v>
      </c>
      <c r="M674" s="13"/>
      <c r="N674" s="31">
        <f>Tancagem[[#This Row],[Nominal]]*1000</f>
        <v>6565000</v>
      </c>
    </row>
    <row r="675" spans="1:14" ht="29" hidden="1" x14ac:dyDescent="0.35">
      <c r="A675" s="9" t="s">
        <v>92</v>
      </c>
      <c r="B675" s="10" t="s">
        <v>90</v>
      </c>
      <c r="C675" s="10">
        <v>15</v>
      </c>
      <c r="D675" s="10" t="s">
        <v>227</v>
      </c>
      <c r="E675" s="11" t="s">
        <v>570</v>
      </c>
      <c r="F675" s="11">
        <v>15521801</v>
      </c>
      <c r="G675" s="10" t="s">
        <v>569</v>
      </c>
      <c r="H675" s="27">
        <v>2746</v>
      </c>
      <c r="I675" s="12">
        <v>2515</v>
      </c>
      <c r="J675" s="12">
        <v>838</v>
      </c>
      <c r="K675" s="12">
        <v>154.12299999999999</v>
      </c>
      <c r="L675" s="12">
        <v>51.374333333333333</v>
      </c>
      <c r="M675" s="13"/>
      <c r="N675" s="31">
        <f>Tancagem[[#This Row],[Nominal]]*1000</f>
        <v>2746000</v>
      </c>
    </row>
    <row r="676" spans="1:14" ht="29" hidden="1" x14ac:dyDescent="0.35">
      <c r="A676" s="9" t="s">
        <v>92</v>
      </c>
      <c r="B676" s="10" t="s">
        <v>90</v>
      </c>
      <c r="C676" s="10">
        <v>35</v>
      </c>
      <c r="D676" s="10" t="s">
        <v>227</v>
      </c>
      <c r="E676" s="11" t="s">
        <v>626</v>
      </c>
      <c r="F676" s="11">
        <v>27122801</v>
      </c>
      <c r="G676" s="10" t="s">
        <v>569</v>
      </c>
      <c r="H676" s="27">
        <v>10927</v>
      </c>
      <c r="I676" s="12">
        <v>9488</v>
      </c>
      <c r="J676" s="12">
        <v>3163</v>
      </c>
      <c r="K676" s="12">
        <v>1124</v>
      </c>
      <c r="L676" s="12">
        <v>374.7953333333333</v>
      </c>
      <c r="M676" s="13"/>
      <c r="N676" s="31">
        <f>Tancagem[[#This Row],[Nominal]]*1000</f>
        <v>10927000</v>
      </c>
    </row>
    <row r="677" spans="1:14" ht="29" hidden="1" x14ac:dyDescent="0.35">
      <c r="A677" s="9" t="s">
        <v>92</v>
      </c>
      <c r="B677" s="10" t="s">
        <v>90</v>
      </c>
      <c r="C677" s="10">
        <v>40</v>
      </c>
      <c r="D677" s="10" t="s">
        <v>227</v>
      </c>
      <c r="E677" s="11" t="s">
        <v>634</v>
      </c>
      <c r="F677" s="11">
        <v>0</v>
      </c>
      <c r="G677" s="10" t="s">
        <v>569</v>
      </c>
      <c r="H677" s="27">
        <v>10680</v>
      </c>
      <c r="I677" s="12">
        <v>9786</v>
      </c>
      <c r="J677" s="12">
        <v>3262</v>
      </c>
      <c r="K677" s="12">
        <v>536</v>
      </c>
      <c r="L677" s="12">
        <v>179</v>
      </c>
      <c r="M677" s="13"/>
      <c r="N677" s="31">
        <f>Tancagem[[#This Row],[Nominal]]*1000</f>
        <v>10680000</v>
      </c>
    </row>
    <row r="678" spans="1:14" ht="29" hidden="1" x14ac:dyDescent="0.35">
      <c r="A678" s="9" t="s">
        <v>92</v>
      </c>
      <c r="B678" s="10" t="s">
        <v>90</v>
      </c>
      <c r="C678" s="10" t="s">
        <v>694</v>
      </c>
      <c r="D678" s="10" t="s">
        <v>227</v>
      </c>
      <c r="E678" s="11" t="s">
        <v>570</v>
      </c>
      <c r="F678" s="11">
        <v>15521801</v>
      </c>
      <c r="G678" s="10" t="s">
        <v>579</v>
      </c>
      <c r="H678" s="27">
        <v>-100</v>
      </c>
      <c r="I678" s="12">
        <v>-100</v>
      </c>
      <c r="J678" s="12">
        <v>-100</v>
      </c>
      <c r="K678" s="12">
        <v>0</v>
      </c>
      <c r="L678" s="12">
        <v>0</v>
      </c>
      <c r="M678" s="13"/>
      <c r="N678" s="31">
        <f>Tancagem[[#This Row],[Nominal]]*1000</f>
        <v>-100000</v>
      </c>
    </row>
    <row r="679" spans="1:14" ht="29" hidden="1" x14ac:dyDescent="0.35">
      <c r="A679" s="9" t="s">
        <v>232</v>
      </c>
      <c r="B679" s="10" t="s">
        <v>230</v>
      </c>
      <c r="C679" s="10">
        <v>1</v>
      </c>
      <c r="D679" s="10" t="s">
        <v>230</v>
      </c>
      <c r="E679" s="11" t="s">
        <v>624</v>
      </c>
      <c r="F679" s="11">
        <v>24300801</v>
      </c>
      <c r="G679" s="10" t="s">
        <v>569</v>
      </c>
      <c r="H679" s="27">
        <v>4008</v>
      </c>
      <c r="I679" s="12">
        <v>3636</v>
      </c>
      <c r="J679" s="12">
        <v>1052</v>
      </c>
      <c r="K679" s="12">
        <v>232</v>
      </c>
      <c r="L679" s="12">
        <v>67</v>
      </c>
      <c r="M679" s="13"/>
      <c r="N679" s="31">
        <f>Tancagem[[#This Row],[Nominal]]*1000</f>
        <v>4008000</v>
      </c>
    </row>
    <row r="680" spans="1:14" ht="29" hidden="1" x14ac:dyDescent="0.35">
      <c r="A680" s="9" t="s">
        <v>232</v>
      </c>
      <c r="B680" s="10" t="s">
        <v>230</v>
      </c>
      <c r="C680" s="10">
        <v>2</v>
      </c>
      <c r="D680" s="10" t="s">
        <v>230</v>
      </c>
      <c r="E680" s="11" t="s">
        <v>622</v>
      </c>
      <c r="F680" s="11">
        <v>24264801</v>
      </c>
      <c r="G680" s="10" t="s">
        <v>569</v>
      </c>
      <c r="H680" s="27">
        <v>3751</v>
      </c>
      <c r="I680" s="12">
        <v>3351</v>
      </c>
      <c r="J680" s="12">
        <v>969</v>
      </c>
      <c r="K680" s="12">
        <v>400</v>
      </c>
      <c r="L680" s="12">
        <v>116</v>
      </c>
      <c r="M680" s="13"/>
      <c r="N680" s="31">
        <f>Tancagem[[#This Row],[Nominal]]*1000</f>
        <v>3751000</v>
      </c>
    </row>
    <row r="681" spans="1:14" ht="29" hidden="1" x14ac:dyDescent="0.35">
      <c r="A681" s="9" t="s">
        <v>232</v>
      </c>
      <c r="B681" s="10" t="s">
        <v>230</v>
      </c>
      <c r="C681" s="10">
        <v>3</v>
      </c>
      <c r="D681" s="10" t="s">
        <v>230</v>
      </c>
      <c r="E681" s="11" t="s">
        <v>625</v>
      </c>
      <c r="F681" s="11">
        <v>22138801</v>
      </c>
      <c r="G681" s="10" t="s">
        <v>569</v>
      </c>
      <c r="H681" s="27">
        <v>3521</v>
      </c>
      <c r="I681" s="12">
        <v>3158</v>
      </c>
      <c r="J681" s="12">
        <v>913</v>
      </c>
      <c r="K681" s="12">
        <v>363</v>
      </c>
      <c r="L681" s="12">
        <v>105</v>
      </c>
      <c r="M681" s="13"/>
      <c r="N681" s="31">
        <f>Tancagem[[#This Row],[Nominal]]*1000</f>
        <v>3521000</v>
      </c>
    </row>
    <row r="682" spans="1:14" ht="29" hidden="1" x14ac:dyDescent="0.35">
      <c r="A682" s="9" t="s">
        <v>232</v>
      </c>
      <c r="B682" s="10" t="s">
        <v>230</v>
      </c>
      <c r="C682" s="10">
        <v>4</v>
      </c>
      <c r="D682" s="10" t="s">
        <v>230</v>
      </c>
      <c r="E682" s="11" t="s">
        <v>625</v>
      </c>
      <c r="F682" s="11">
        <v>22138801</v>
      </c>
      <c r="G682" s="10" t="s">
        <v>569</v>
      </c>
      <c r="H682" s="27">
        <v>3521</v>
      </c>
      <c r="I682" s="12">
        <v>3158</v>
      </c>
      <c r="J682" s="12">
        <v>913</v>
      </c>
      <c r="K682" s="12">
        <v>363</v>
      </c>
      <c r="L682" s="12">
        <v>105</v>
      </c>
      <c r="M682" s="13"/>
      <c r="N682" s="31">
        <f>Tancagem[[#This Row],[Nominal]]*1000</f>
        <v>3521000</v>
      </c>
    </row>
    <row r="683" spans="1:14" ht="29" hidden="1" x14ac:dyDescent="0.35">
      <c r="A683" s="9" t="s">
        <v>232</v>
      </c>
      <c r="B683" s="10" t="s">
        <v>230</v>
      </c>
      <c r="C683" s="10">
        <v>5</v>
      </c>
      <c r="D683" s="10" t="s">
        <v>230</v>
      </c>
      <c r="E683" s="11" t="s">
        <v>622</v>
      </c>
      <c r="F683" s="11">
        <v>24264801</v>
      </c>
      <c r="G683" s="10" t="s">
        <v>569</v>
      </c>
      <c r="H683" s="27">
        <v>3509</v>
      </c>
      <c r="I683" s="12">
        <v>2943</v>
      </c>
      <c r="J683" s="12">
        <v>849</v>
      </c>
      <c r="K683" s="12">
        <v>574</v>
      </c>
      <c r="L683" s="12">
        <v>166</v>
      </c>
      <c r="M683" s="13"/>
      <c r="N683" s="31">
        <f>Tancagem[[#This Row],[Nominal]]*1000</f>
        <v>3509000</v>
      </c>
    </row>
    <row r="684" spans="1:14" ht="29" hidden="1" x14ac:dyDescent="0.35">
      <c r="A684" s="9" t="s">
        <v>232</v>
      </c>
      <c r="B684" s="10" t="s">
        <v>230</v>
      </c>
      <c r="C684" s="10">
        <v>6</v>
      </c>
      <c r="D684" s="10" t="s">
        <v>230</v>
      </c>
      <c r="E684" s="11" t="s">
        <v>626</v>
      </c>
      <c r="F684" s="11">
        <v>27122801</v>
      </c>
      <c r="G684" s="10" t="s">
        <v>569</v>
      </c>
      <c r="H684" s="27">
        <v>3550</v>
      </c>
      <c r="I684" s="12">
        <v>3098</v>
      </c>
      <c r="J684" s="12">
        <v>896</v>
      </c>
      <c r="K684" s="12">
        <v>452</v>
      </c>
      <c r="L684" s="12">
        <v>131</v>
      </c>
      <c r="M684" s="13"/>
      <c r="N684" s="31">
        <f>Tancagem[[#This Row],[Nominal]]*1000</f>
        <v>3550000</v>
      </c>
    </row>
    <row r="685" spans="1:14" ht="29" hidden="1" x14ac:dyDescent="0.35">
      <c r="A685" s="9" t="s">
        <v>232</v>
      </c>
      <c r="B685" s="10" t="s">
        <v>230</v>
      </c>
      <c r="C685" s="10">
        <v>9</v>
      </c>
      <c r="D685" s="10" t="s">
        <v>230</v>
      </c>
      <c r="E685" s="11" t="s">
        <v>621</v>
      </c>
      <c r="F685" s="11">
        <v>27270801</v>
      </c>
      <c r="G685" s="10" t="s">
        <v>569</v>
      </c>
      <c r="H685" s="27">
        <v>6508</v>
      </c>
      <c r="I685" s="12">
        <v>5809</v>
      </c>
      <c r="J685" s="12">
        <v>1680</v>
      </c>
      <c r="K685" s="12">
        <v>699</v>
      </c>
      <c r="L685" s="12">
        <v>171</v>
      </c>
      <c r="M685" s="13"/>
      <c r="N685" s="31">
        <f>Tancagem[[#This Row],[Nominal]]*1000</f>
        <v>6508000</v>
      </c>
    </row>
    <row r="686" spans="1:14" ht="29" hidden="1" x14ac:dyDescent="0.35">
      <c r="A686" s="9" t="s">
        <v>232</v>
      </c>
      <c r="B686" s="10" t="s">
        <v>230</v>
      </c>
      <c r="C686" s="10">
        <v>10</v>
      </c>
      <c r="D686" s="10" t="s">
        <v>230</v>
      </c>
      <c r="E686" s="11" t="s">
        <v>621</v>
      </c>
      <c r="F686" s="11">
        <v>27270801</v>
      </c>
      <c r="G686" s="10" t="s">
        <v>569</v>
      </c>
      <c r="H686" s="27">
        <v>6646.5</v>
      </c>
      <c r="I686" s="12">
        <v>6066.5</v>
      </c>
      <c r="J686" s="12">
        <v>1754</v>
      </c>
      <c r="K686" s="12">
        <v>579.5</v>
      </c>
      <c r="L686" s="12">
        <v>167.5</v>
      </c>
      <c r="M686" s="13"/>
      <c r="N686" s="31">
        <f>Tancagem[[#This Row],[Nominal]]*1000</f>
        <v>6646500</v>
      </c>
    </row>
    <row r="687" spans="1:14" ht="29" hidden="1" x14ac:dyDescent="0.35">
      <c r="A687" s="9" t="s">
        <v>232</v>
      </c>
      <c r="B687" s="10" t="s">
        <v>230</v>
      </c>
      <c r="C687" s="10">
        <v>11</v>
      </c>
      <c r="D687" s="10" t="s">
        <v>230</v>
      </c>
      <c r="E687" s="11" t="s">
        <v>623</v>
      </c>
      <c r="F687" s="11">
        <v>24123801</v>
      </c>
      <c r="G687" s="10" t="s">
        <v>569</v>
      </c>
      <c r="H687" s="27">
        <v>6646.5</v>
      </c>
      <c r="I687" s="12">
        <v>6066.5</v>
      </c>
      <c r="J687" s="12">
        <v>1754</v>
      </c>
      <c r="K687" s="12">
        <v>579.5</v>
      </c>
      <c r="L687" s="12">
        <v>167.5</v>
      </c>
      <c r="M687" s="13"/>
      <c r="N687" s="31">
        <f>Tancagem[[#This Row],[Nominal]]*1000</f>
        <v>6646500</v>
      </c>
    </row>
    <row r="688" spans="1:14" ht="29" hidden="1" x14ac:dyDescent="0.35">
      <c r="A688" s="9" t="s">
        <v>124</v>
      </c>
      <c r="B688" s="10" t="s">
        <v>234</v>
      </c>
      <c r="C688" s="10">
        <v>1</v>
      </c>
      <c r="D688" s="10" t="s">
        <v>234</v>
      </c>
      <c r="E688" s="11" t="s">
        <v>623</v>
      </c>
      <c r="F688" s="11">
        <v>24123801</v>
      </c>
      <c r="G688" s="10" t="s">
        <v>569</v>
      </c>
      <c r="H688" s="27">
        <v>5915.7879999999996</v>
      </c>
      <c r="I688" s="12">
        <v>5383</v>
      </c>
      <c r="J688" s="12">
        <v>5383</v>
      </c>
      <c r="K688" s="12">
        <v>266.99</v>
      </c>
      <c r="L688" s="12">
        <v>266.99</v>
      </c>
      <c r="M688" s="13"/>
      <c r="N688" s="31">
        <f>Tancagem[[#This Row],[Nominal]]*1000</f>
        <v>5915788</v>
      </c>
    </row>
    <row r="689" spans="1:14" ht="29" hidden="1" x14ac:dyDescent="0.35">
      <c r="A689" s="9" t="s">
        <v>124</v>
      </c>
      <c r="B689" s="10" t="s">
        <v>234</v>
      </c>
      <c r="C689" s="10">
        <v>2</v>
      </c>
      <c r="D689" s="10" t="s">
        <v>234</v>
      </c>
      <c r="E689" s="11" t="s">
        <v>622</v>
      </c>
      <c r="F689" s="11">
        <v>24264801</v>
      </c>
      <c r="G689" s="10" t="s">
        <v>569</v>
      </c>
      <c r="H689" s="27">
        <v>3130.7</v>
      </c>
      <c r="I689" s="12">
        <v>2827</v>
      </c>
      <c r="J689" s="12">
        <v>2827</v>
      </c>
      <c r="K689" s="12">
        <v>136.49</v>
      </c>
      <c r="L689" s="12">
        <v>136.49</v>
      </c>
      <c r="M689" s="13"/>
      <c r="N689" s="31">
        <f>Tancagem[[#This Row],[Nominal]]*1000</f>
        <v>3130700</v>
      </c>
    </row>
    <row r="690" spans="1:14" ht="29" hidden="1" x14ac:dyDescent="0.35">
      <c r="A690" s="9" t="s">
        <v>124</v>
      </c>
      <c r="B690" s="10" t="s">
        <v>234</v>
      </c>
      <c r="C690" s="10">
        <v>3</v>
      </c>
      <c r="D690" s="10" t="s">
        <v>234</v>
      </c>
      <c r="E690" s="11" t="s">
        <v>625</v>
      </c>
      <c r="F690" s="11">
        <v>22138801</v>
      </c>
      <c r="G690" s="10" t="s">
        <v>569</v>
      </c>
      <c r="H690" s="27">
        <v>3130.7</v>
      </c>
      <c r="I690" s="12">
        <v>2649</v>
      </c>
      <c r="J690" s="12">
        <v>2649</v>
      </c>
      <c r="K690" s="12">
        <v>274.20299999999997</v>
      </c>
      <c r="L690" s="12">
        <v>274.20299999999997</v>
      </c>
      <c r="M690" s="13"/>
      <c r="N690" s="31">
        <f>Tancagem[[#This Row],[Nominal]]*1000</f>
        <v>3130700</v>
      </c>
    </row>
    <row r="691" spans="1:14" ht="29" hidden="1" x14ac:dyDescent="0.35">
      <c r="A691" s="9" t="s">
        <v>124</v>
      </c>
      <c r="B691" s="10" t="s">
        <v>234</v>
      </c>
      <c r="C691" s="10">
        <v>4</v>
      </c>
      <c r="D691" s="10" t="s">
        <v>234</v>
      </c>
      <c r="E691" s="11" t="s">
        <v>624</v>
      </c>
      <c r="F691" s="11">
        <v>24300801</v>
      </c>
      <c r="G691" s="10" t="s">
        <v>569</v>
      </c>
      <c r="H691" s="27">
        <v>3158.6410000000001</v>
      </c>
      <c r="I691" s="12">
        <v>2859</v>
      </c>
      <c r="J691" s="12">
        <v>2859</v>
      </c>
      <c r="K691" s="12">
        <v>159.84399999999999</v>
      </c>
      <c r="L691" s="12">
        <v>159.84399999999999</v>
      </c>
      <c r="M691" s="13"/>
      <c r="N691" s="31">
        <f>Tancagem[[#This Row],[Nominal]]*1000</f>
        <v>3158641</v>
      </c>
    </row>
    <row r="692" spans="1:14" ht="29" hidden="1" x14ac:dyDescent="0.35">
      <c r="A692" s="9" t="s">
        <v>124</v>
      </c>
      <c r="B692" s="10" t="s">
        <v>234</v>
      </c>
      <c r="C692" s="10">
        <v>5</v>
      </c>
      <c r="D692" s="10" t="s">
        <v>234</v>
      </c>
      <c r="E692" s="11" t="s">
        <v>622</v>
      </c>
      <c r="F692" s="11">
        <v>24264801</v>
      </c>
      <c r="G692" s="10" t="s">
        <v>569</v>
      </c>
      <c r="H692" s="27">
        <v>2391.9609999999998</v>
      </c>
      <c r="I692" s="12">
        <v>2138</v>
      </c>
      <c r="J692" s="12">
        <v>2138</v>
      </c>
      <c r="K692" s="12">
        <v>103.05500000000001</v>
      </c>
      <c r="L692" s="12">
        <v>103.05500000000001</v>
      </c>
      <c r="M692" s="13"/>
      <c r="N692" s="31">
        <f>Tancagem[[#This Row],[Nominal]]*1000</f>
        <v>2391961</v>
      </c>
    </row>
    <row r="693" spans="1:14" ht="29" hidden="1" x14ac:dyDescent="0.35">
      <c r="A693" s="9" t="s">
        <v>124</v>
      </c>
      <c r="B693" s="10" t="s">
        <v>234</v>
      </c>
      <c r="C693" s="10">
        <v>6</v>
      </c>
      <c r="D693" s="10" t="s">
        <v>234</v>
      </c>
      <c r="E693" s="11" t="s">
        <v>621</v>
      </c>
      <c r="F693" s="11">
        <v>27270801</v>
      </c>
      <c r="G693" s="10" t="s">
        <v>569</v>
      </c>
      <c r="H693" s="27">
        <v>2383.5160000000001</v>
      </c>
      <c r="I693" s="12">
        <v>2052</v>
      </c>
      <c r="J693" s="12">
        <v>2052</v>
      </c>
      <c r="K693" s="12">
        <v>207.33699999999999</v>
      </c>
      <c r="L693" s="12">
        <v>207.33699999999999</v>
      </c>
      <c r="M693" s="13"/>
      <c r="N693" s="31">
        <f>Tancagem[[#This Row],[Nominal]]*1000</f>
        <v>2383516</v>
      </c>
    </row>
    <row r="694" spans="1:14" ht="29" hidden="1" x14ac:dyDescent="0.35">
      <c r="A694" s="9" t="s">
        <v>124</v>
      </c>
      <c r="B694" s="10" t="s">
        <v>234</v>
      </c>
      <c r="C694" s="10">
        <v>7</v>
      </c>
      <c r="D694" s="10" t="s">
        <v>234</v>
      </c>
      <c r="E694" s="11" t="s">
        <v>626</v>
      </c>
      <c r="F694" s="11">
        <v>27122801</v>
      </c>
      <c r="G694" s="10" t="s">
        <v>569</v>
      </c>
      <c r="H694" s="27">
        <v>2397.0250000000001</v>
      </c>
      <c r="I694" s="12">
        <v>2067</v>
      </c>
      <c r="J694" s="12">
        <v>2067</v>
      </c>
      <c r="K694" s="12">
        <v>204.61199999999999</v>
      </c>
      <c r="L694" s="12">
        <v>204.61199999999999</v>
      </c>
      <c r="M694" s="13"/>
      <c r="N694" s="31">
        <f>Tancagem[[#This Row],[Nominal]]*1000</f>
        <v>2397025</v>
      </c>
    </row>
    <row r="695" spans="1:14" ht="29" hidden="1" x14ac:dyDescent="0.35">
      <c r="A695" s="9" t="s">
        <v>124</v>
      </c>
      <c r="B695" s="10" t="s">
        <v>234</v>
      </c>
      <c r="C695" s="10" t="s">
        <v>695</v>
      </c>
      <c r="D695" s="10" t="s">
        <v>234</v>
      </c>
      <c r="E695" s="11" t="s">
        <v>621</v>
      </c>
      <c r="F695" s="11">
        <v>27270801</v>
      </c>
      <c r="G695" s="10" t="s">
        <v>579</v>
      </c>
      <c r="H695" s="27">
        <v>-500</v>
      </c>
      <c r="I695" s="12">
        <v>-500</v>
      </c>
      <c r="J695" s="12">
        <v>-500</v>
      </c>
      <c r="K695" s="12">
        <v>0</v>
      </c>
      <c r="L695" s="12">
        <v>0</v>
      </c>
      <c r="M695" s="13"/>
      <c r="N695" s="31">
        <f>Tancagem[[#This Row],[Nominal]]*1000</f>
        <v>-500000</v>
      </c>
    </row>
    <row r="696" spans="1:14" x14ac:dyDescent="0.35">
      <c r="A696" s="9" t="s">
        <v>83</v>
      </c>
      <c r="B696" s="10" t="s">
        <v>237</v>
      </c>
      <c r="C696" s="10">
        <v>1</v>
      </c>
      <c r="D696" s="10" t="s">
        <v>237</v>
      </c>
      <c r="E696" s="11" t="s">
        <v>621</v>
      </c>
      <c r="F696" s="11">
        <v>27270801</v>
      </c>
      <c r="G696" s="10" t="s">
        <v>569</v>
      </c>
      <c r="H696" s="27">
        <v>486</v>
      </c>
      <c r="I696" s="12">
        <v>448</v>
      </c>
      <c r="J696" s="12">
        <v>448</v>
      </c>
      <c r="K696" s="12">
        <v>38</v>
      </c>
      <c r="L696" s="12">
        <v>38</v>
      </c>
      <c r="M696" s="13"/>
      <c r="N696" s="31">
        <f>Tancagem[[#This Row],[Nominal]]*1000</f>
        <v>486000</v>
      </c>
    </row>
    <row r="697" spans="1:14" x14ac:dyDescent="0.35">
      <c r="A697" s="9" t="s">
        <v>83</v>
      </c>
      <c r="B697" s="10" t="s">
        <v>237</v>
      </c>
      <c r="C697" s="10">
        <v>2</v>
      </c>
      <c r="D697" s="10" t="s">
        <v>237</v>
      </c>
      <c r="E697" s="11" t="s">
        <v>626</v>
      </c>
      <c r="F697" s="11">
        <v>27122801</v>
      </c>
      <c r="G697" s="10" t="s">
        <v>569</v>
      </c>
      <c r="H697" s="27">
        <v>248</v>
      </c>
      <c r="I697" s="12">
        <v>233</v>
      </c>
      <c r="J697" s="12">
        <v>233</v>
      </c>
      <c r="K697" s="12">
        <v>15</v>
      </c>
      <c r="L697" s="12">
        <v>15</v>
      </c>
      <c r="M697" s="13"/>
      <c r="N697" s="31">
        <f>Tancagem[[#This Row],[Nominal]]*1000</f>
        <v>248000</v>
      </c>
    </row>
    <row r="698" spans="1:14" x14ac:dyDescent="0.35">
      <c r="A698" s="9" t="s">
        <v>83</v>
      </c>
      <c r="B698" s="10" t="s">
        <v>237</v>
      </c>
      <c r="C698" s="10">
        <v>3</v>
      </c>
      <c r="D698" s="10" t="s">
        <v>237</v>
      </c>
      <c r="E698" s="11" t="s">
        <v>638</v>
      </c>
      <c r="F698" s="11">
        <v>24141801</v>
      </c>
      <c r="G698" s="10" t="s">
        <v>569</v>
      </c>
      <c r="H698" s="27">
        <v>150</v>
      </c>
      <c r="I698" s="12">
        <v>135</v>
      </c>
      <c r="J698" s="12">
        <v>135</v>
      </c>
      <c r="K698" s="12">
        <v>15</v>
      </c>
      <c r="L698" s="12">
        <v>15</v>
      </c>
      <c r="M698" s="13"/>
      <c r="N698" s="31">
        <f>Tancagem[[#This Row],[Nominal]]*1000</f>
        <v>150000</v>
      </c>
    </row>
    <row r="699" spans="1:14" x14ac:dyDescent="0.35">
      <c r="A699" s="9" t="s">
        <v>83</v>
      </c>
      <c r="B699" s="10" t="s">
        <v>237</v>
      </c>
      <c r="C699" s="10">
        <v>4</v>
      </c>
      <c r="D699" s="10" t="s">
        <v>237</v>
      </c>
      <c r="E699" s="11" t="s">
        <v>670</v>
      </c>
      <c r="F699" s="11">
        <v>24319801</v>
      </c>
      <c r="G699" s="10" t="s">
        <v>569</v>
      </c>
      <c r="H699" s="27">
        <v>1450</v>
      </c>
      <c r="I699" s="12">
        <v>1371</v>
      </c>
      <c r="J699" s="12">
        <v>1371</v>
      </c>
      <c r="K699" s="12">
        <v>79</v>
      </c>
      <c r="L699" s="12">
        <v>79</v>
      </c>
      <c r="M699" s="13"/>
      <c r="N699" s="31">
        <f>Tancagem[[#This Row],[Nominal]]*1000</f>
        <v>1450000</v>
      </c>
    </row>
    <row r="700" spans="1:14" x14ac:dyDescent="0.35">
      <c r="A700" s="9" t="s">
        <v>83</v>
      </c>
      <c r="B700" s="10" t="s">
        <v>237</v>
      </c>
      <c r="C700" s="10">
        <v>5</v>
      </c>
      <c r="D700" s="10" t="s">
        <v>237</v>
      </c>
      <c r="E700" s="11" t="s">
        <v>638</v>
      </c>
      <c r="F700" s="11">
        <v>24141801</v>
      </c>
      <c r="G700" s="10" t="s">
        <v>569</v>
      </c>
      <c r="H700" s="27">
        <v>1190</v>
      </c>
      <c r="I700" s="12">
        <v>1116</v>
      </c>
      <c r="J700" s="12">
        <v>1116</v>
      </c>
      <c r="K700" s="12">
        <v>74</v>
      </c>
      <c r="L700" s="12">
        <v>74</v>
      </c>
      <c r="M700" s="13"/>
      <c r="N700" s="31">
        <f>Tancagem[[#This Row],[Nominal]]*1000</f>
        <v>1190000</v>
      </c>
    </row>
    <row r="701" spans="1:14" x14ac:dyDescent="0.35">
      <c r="A701" s="9" t="s">
        <v>83</v>
      </c>
      <c r="B701" s="10" t="s">
        <v>237</v>
      </c>
      <c r="C701" s="10">
        <v>6</v>
      </c>
      <c r="D701" s="10" t="s">
        <v>237</v>
      </c>
      <c r="E701" s="11" t="s">
        <v>625</v>
      </c>
      <c r="F701" s="11">
        <v>22138801</v>
      </c>
      <c r="G701" s="10" t="s">
        <v>569</v>
      </c>
      <c r="H701" s="27">
        <v>1214</v>
      </c>
      <c r="I701" s="12">
        <v>1094</v>
      </c>
      <c r="J701" s="12">
        <v>1094</v>
      </c>
      <c r="K701" s="12">
        <v>120</v>
      </c>
      <c r="L701" s="12">
        <v>120</v>
      </c>
      <c r="M701" s="13"/>
      <c r="N701" s="31">
        <f>Tancagem[[#This Row],[Nominal]]*1000</f>
        <v>1214000</v>
      </c>
    </row>
    <row r="702" spans="1:14" x14ac:dyDescent="0.35">
      <c r="A702" s="9" t="s">
        <v>83</v>
      </c>
      <c r="B702" s="10" t="s">
        <v>237</v>
      </c>
      <c r="C702" s="10" t="s">
        <v>637</v>
      </c>
      <c r="D702" s="10" t="s">
        <v>237</v>
      </c>
      <c r="E702" s="11" t="s">
        <v>621</v>
      </c>
      <c r="F702" s="11">
        <v>27270801</v>
      </c>
      <c r="G702" s="10" t="s">
        <v>579</v>
      </c>
      <c r="H702" s="27">
        <v>-14</v>
      </c>
      <c r="I702" s="12">
        <v>-14</v>
      </c>
      <c r="J702" s="12">
        <v>-14</v>
      </c>
      <c r="K702" s="12">
        <v>0</v>
      </c>
      <c r="L702" s="12">
        <v>0</v>
      </c>
      <c r="M702" s="13"/>
      <c r="N702" s="31">
        <f>Tancagem[[#This Row],[Nominal]]*1000</f>
        <v>-14000</v>
      </c>
    </row>
    <row r="703" spans="1:14" x14ac:dyDescent="0.35">
      <c r="A703" s="9" t="s">
        <v>83</v>
      </c>
      <c r="B703" s="10" t="s">
        <v>237</v>
      </c>
      <c r="C703" s="10" t="s">
        <v>637</v>
      </c>
      <c r="D703" s="10" t="s">
        <v>237</v>
      </c>
      <c r="E703" s="11" t="s">
        <v>670</v>
      </c>
      <c r="F703" s="11">
        <v>24319801</v>
      </c>
      <c r="G703" s="10" t="s">
        <v>579</v>
      </c>
      <c r="H703" s="27">
        <v>-40</v>
      </c>
      <c r="I703" s="12">
        <v>-40</v>
      </c>
      <c r="J703" s="12">
        <v>-40</v>
      </c>
      <c r="K703" s="12">
        <v>0</v>
      </c>
      <c r="L703" s="12">
        <v>0</v>
      </c>
      <c r="M703" s="13"/>
      <c r="N703" s="31">
        <f>Tancagem[[#This Row],[Nominal]]*1000</f>
        <v>-40000</v>
      </c>
    </row>
    <row r="704" spans="1:14" x14ac:dyDescent="0.35">
      <c r="A704" s="9" t="s">
        <v>83</v>
      </c>
      <c r="B704" s="10" t="s">
        <v>237</v>
      </c>
      <c r="C704" s="10" t="s">
        <v>637</v>
      </c>
      <c r="D704" s="10" t="s">
        <v>237</v>
      </c>
      <c r="E704" s="11" t="s">
        <v>625</v>
      </c>
      <c r="F704" s="11">
        <v>22138801</v>
      </c>
      <c r="G704" s="10" t="s">
        <v>579</v>
      </c>
      <c r="H704" s="27">
        <v>-13</v>
      </c>
      <c r="I704" s="12">
        <v>-13</v>
      </c>
      <c r="J704" s="12">
        <v>-13</v>
      </c>
      <c r="K704" s="12">
        <v>0</v>
      </c>
      <c r="L704" s="12">
        <v>0</v>
      </c>
      <c r="M704" s="13"/>
      <c r="N704" s="31">
        <f>Tancagem[[#This Row],[Nominal]]*1000</f>
        <v>-13000</v>
      </c>
    </row>
    <row r="705" spans="1:14" x14ac:dyDescent="0.35">
      <c r="A705" s="9" t="s">
        <v>83</v>
      </c>
      <c r="B705" s="10" t="s">
        <v>237</v>
      </c>
      <c r="C705" s="10" t="s">
        <v>642</v>
      </c>
      <c r="D705" s="10" t="s">
        <v>237</v>
      </c>
      <c r="E705" s="11" t="s">
        <v>625</v>
      </c>
      <c r="F705" s="11">
        <v>22138801</v>
      </c>
      <c r="G705" s="10" t="s">
        <v>579</v>
      </c>
      <c r="H705" s="27">
        <v>-600</v>
      </c>
      <c r="I705" s="12">
        <v>-600</v>
      </c>
      <c r="J705" s="12">
        <v>-600</v>
      </c>
      <c r="K705" s="12">
        <v>0</v>
      </c>
      <c r="L705" s="12">
        <v>0</v>
      </c>
      <c r="M705" s="13"/>
      <c r="N705" s="31">
        <f>Tancagem[[#This Row],[Nominal]]*1000</f>
        <v>-600000</v>
      </c>
    </row>
    <row r="706" spans="1:14" x14ac:dyDescent="0.35">
      <c r="A706" s="9" t="s">
        <v>83</v>
      </c>
      <c r="B706" s="10" t="s">
        <v>237</v>
      </c>
      <c r="C706" s="10" t="s">
        <v>642</v>
      </c>
      <c r="D706" s="10" t="s">
        <v>237</v>
      </c>
      <c r="E706" s="11" t="s">
        <v>638</v>
      </c>
      <c r="F706" s="11">
        <v>24141801</v>
      </c>
      <c r="G706" s="10" t="s">
        <v>579</v>
      </c>
      <c r="H706" s="27">
        <v>-535</v>
      </c>
      <c r="I706" s="12">
        <v>-535</v>
      </c>
      <c r="J706" s="12">
        <v>-535</v>
      </c>
      <c r="K706" s="12">
        <v>0</v>
      </c>
      <c r="L706" s="12">
        <v>0</v>
      </c>
      <c r="M706" s="13"/>
      <c r="N706" s="31">
        <f>Tancagem[[#This Row],[Nominal]]*1000</f>
        <v>-535000</v>
      </c>
    </row>
    <row r="707" spans="1:14" x14ac:dyDescent="0.35">
      <c r="A707" s="9" t="s">
        <v>83</v>
      </c>
      <c r="B707" s="10" t="s">
        <v>237</v>
      </c>
      <c r="C707" s="10" t="s">
        <v>642</v>
      </c>
      <c r="D707" s="10" t="s">
        <v>237</v>
      </c>
      <c r="E707" s="11" t="s">
        <v>621</v>
      </c>
      <c r="F707" s="11">
        <v>27270801</v>
      </c>
      <c r="G707" s="10" t="s">
        <v>579</v>
      </c>
      <c r="H707" s="27">
        <v>-200</v>
      </c>
      <c r="I707" s="12">
        <v>-200</v>
      </c>
      <c r="J707" s="12">
        <v>-200</v>
      </c>
      <c r="K707" s="12">
        <v>0</v>
      </c>
      <c r="L707" s="12">
        <v>0</v>
      </c>
      <c r="M707" s="13"/>
      <c r="N707" s="31">
        <f>Tancagem[[#This Row],[Nominal]]*1000</f>
        <v>-200000</v>
      </c>
    </row>
    <row r="708" spans="1:14" x14ac:dyDescent="0.35">
      <c r="A708" s="9" t="s">
        <v>83</v>
      </c>
      <c r="B708" s="10" t="s">
        <v>237</v>
      </c>
      <c r="C708" s="10" t="s">
        <v>642</v>
      </c>
      <c r="D708" s="10" t="s">
        <v>237</v>
      </c>
      <c r="E708" s="11" t="s">
        <v>626</v>
      </c>
      <c r="F708" s="11">
        <v>27122801</v>
      </c>
      <c r="G708" s="10" t="s">
        <v>579</v>
      </c>
      <c r="H708" s="27">
        <v>-120</v>
      </c>
      <c r="I708" s="12">
        <v>-120</v>
      </c>
      <c r="J708" s="12">
        <v>-120</v>
      </c>
      <c r="K708" s="12">
        <v>0</v>
      </c>
      <c r="L708" s="12">
        <v>0</v>
      </c>
      <c r="M708" s="13"/>
      <c r="N708" s="31">
        <f>Tancagem[[#This Row],[Nominal]]*1000</f>
        <v>-120000</v>
      </c>
    </row>
    <row r="709" spans="1:14" x14ac:dyDescent="0.35">
      <c r="A709" s="9" t="s">
        <v>83</v>
      </c>
      <c r="B709" s="10" t="s">
        <v>237</v>
      </c>
      <c r="C709" s="10" t="s">
        <v>642</v>
      </c>
      <c r="D709" s="10" t="s">
        <v>237</v>
      </c>
      <c r="E709" s="11" t="s">
        <v>670</v>
      </c>
      <c r="F709" s="11">
        <v>24319801</v>
      </c>
      <c r="G709" s="10" t="s">
        <v>579</v>
      </c>
      <c r="H709" s="27">
        <v>-515</v>
      </c>
      <c r="I709" s="12">
        <v>-515</v>
      </c>
      <c r="J709" s="12">
        <v>-515</v>
      </c>
      <c r="K709" s="12">
        <v>0</v>
      </c>
      <c r="L709" s="12">
        <v>0</v>
      </c>
      <c r="M709" s="13"/>
      <c r="N709" s="31">
        <f>Tancagem[[#This Row],[Nominal]]*1000</f>
        <v>-515000</v>
      </c>
    </row>
    <row r="710" spans="1:14" x14ac:dyDescent="0.35">
      <c r="A710" s="9" t="s">
        <v>83</v>
      </c>
      <c r="B710" s="10" t="s">
        <v>237</v>
      </c>
      <c r="C710" s="10" t="s">
        <v>642</v>
      </c>
      <c r="D710" s="10" t="s">
        <v>237</v>
      </c>
      <c r="E710" s="11" t="s">
        <v>638</v>
      </c>
      <c r="F710" s="11">
        <v>24141801</v>
      </c>
      <c r="G710" s="10" t="s">
        <v>579</v>
      </c>
      <c r="H710" s="27">
        <v>-65</v>
      </c>
      <c r="I710" s="12">
        <v>-65</v>
      </c>
      <c r="J710" s="12">
        <v>-65</v>
      </c>
      <c r="K710" s="12">
        <v>0</v>
      </c>
      <c r="L710" s="12">
        <v>0</v>
      </c>
      <c r="M710" s="13"/>
      <c r="N710" s="31">
        <f>Tancagem[[#This Row],[Nominal]]*1000</f>
        <v>-65000</v>
      </c>
    </row>
    <row r="711" spans="1:14" hidden="1" x14ac:dyDescent="0.35">
      <c r="A711" s="9" t="s">
        <v>513</v>
      </c>
      <c r="B711" s="10" t="s">
        <v>240</v>
      </c>
      <c r="C711" s="10">
        <v>1</v>
      </c>
      <c r="D711" s="10" t="s">
        <v>240</v>
      </c>
      <c r="E711" s="11" t="s">
        <v>625</v>
      </c>
      <c r="F711" s="11">
        <v>22138801</v>
      </c>
      <c r="G711" s="10" t="s">
        <v>569</v>
      </c>
      <c r="H711" s="27">
        <v>2033</v>
      </c>
      <c r="I711" s="12">
        <v>1827.5</v>
      </c>
      <c r="J711" s="12">
        <v>851</v>
      </c>
      <c r="K711" s="12">
        <v>93</v>
      </c>
      <c r="L711" s="12">
        <v>46.5</v>
      </c>
      <c r="M711" s="13"/>
      <c r="N711" s="31">
        <f>Tancagem[[#This Row],[Nominal]]*1000</f>
        <v>2033000</v>
      </c>
    </row>
    <row r="712" spans="1:14" hidden="1" x14ac:dyDescent="0.35">
      <c r="A712" s="9" t="s">
        <v>513</v>
      </c>
      <c r="B712" s="10" t="s">
        <v>240</v>
      </c>
      <c r="C712" s="10">
        <v>2</v>
      </c>
      <c r="D712" s="10" t="s">
        <v>240</v>
      </c>
      <c r="E712" s="11" t="s">
        <v>621</v>
      </c>
      <c r="F712" s="11">
        <v>27270801</v>
      </c>
      <c r="G712" s="10" t="s">
        <v>569</v>
      </c>
      <c r="H712" s="27">
        <v>2032</v>
      </c>
      <c r="I712" s="12"/>
      <c r="J712" s="12"/>
      <c r="K712" s="12"/>
      <c r="L712" s="12"/>
      <c r="M712" s="13"/>
      <c r="N712" s="31">
        <f>Tancagem[[#This Row],[Nominal]]*1000</f>
        <v>2032000</v>
      </c>
    </row>
    <row r="713" spans="1:14" hidden="1" x14ac:dyDescent="0.35">
      <c r="A713" s="9" t="s">
        <v>513</v>
      </c>
      <c r="B713" s="10" t="s">
        <v>240</v>
      </c>
      <c r="C713" s="10">
        <v>3</v>
      </c>
      <c r="D713" s="10" t="s">
        <v>240</v>
      </c>
      <c r="E713" s="11" t="s">
        <v>623</v>
      </c>
      <c r="F713" s="11">
        <v>24123801</v>
      </c>
      <c r="G713" s="10" t="s">
        <v>569</v>
      </c>
      <c r="H713" s="27">
        <v>2033</v>
      </c>
      <c r="I713" s="12">
        <v>1830</v>
      </c>
      <c r="J713" s="12">
        <v>790</v>
      </c>
      <c r="K713" s="12">
        <v>90</v>
      </c>
      <c r="L713" s="12">
        <v>45</v>
      </c>
      <c r="M713" s="13"/>
      <c r="N713" s="31">
        <f>Tancagem[[#This Row],[Nominal]]*1000</f>
        <v>2033000</v>
      </c>
    </row>
    <row r="714" spans="1:14" hidden="1" x14ac:dyDescent="0.35">
      <c r="A714" s="9" t="s">
        <v>513</v>
      </c>
      <c r="B714" s="10" t="s">
        <v>240</v>
      </c>
      <c r="C714" s="10">
        <v>4</v>
      </c>
      <c r="D714" s="10" t="s">
        <v>240</v>
      </c>
      <c r="E714" s="11" t="s">
        <v>624</v>
      </c>
      <c r="F714" s="11">
        <v>24300801</v>
      </c>
      <c r="G714" s="10" t="s">
        <v>569</v>
      </c>
      <c r="H714" s="30">
        <v>2032</v>
      </c>
      <c r="I714" s="12">
        <v>1830</v>
      </c>
      <c r="J714" s="12">
        <v>840</v>
      </c>
      <c r="K714" s="12">
        <v>90</v>
      </c>
      <c r="L714" s="12">
        <v>45</v>
      </c>
      <c r="M714" s="13"/>
      <c r="N714" s="31">
        <f>Tancagem[[#This Row],[Nominal]]*1000</f>
        <v>2032000</v>
      </c>
    </row>
    <row r="715" spans="1:14" hidden="1" x14ac:dyDescent="0.35">
      <c r="A715" s="9" t="s">
        <v>513</v>
      </c>
      <c r="B715" s="10" t="s">
        <v>240</v>
      </c>
      <c r="C715" s="10">
        <v>5</v>
      </c>
      <c r="D715" s="10" t="s">
        <v>240</v>
      </c>
      <c r="E715" s="11" t="s">
        <v>626</v>
      </c>
      <c r="F715" s="11">
        <v>27122801</v>
      </c>
      <c r="G715" s="10" t="s">
        <v>569</v>
      </c>
      <c r="H715" s="27">
        <v>2039</v>
      </c>
      <c r="I715" s="12">
        <v>1526</v>
      </c>
      <c r="J715" s="12">
        <v>688</v>
      </c>
      <c r="K715" s="12">
        <v>89</v>
      </c>
      <c r="L715" s="12">
        <v>44.5</v>
      </c>
      <c r="M715" s="13"/>
      <c r="N715" s="31">
        <f>Tancagem[[#This Row],[Nominal]]*1000</f>
        <v>2039000</v>
      </c>
    </row>
    <row r="716" spans="1:14" hidden="1" x14ac:dyDescent="0.35">
      <c r="A716" s="9" t="s">
        <v>513</v>
      </c>
      <c r="B716" s="10" t="s">
        <v>240</v>
      </c>
      <c r="C716" s="10">
        <v>6</v>
      </c>
      <c r="D716" s="10" t="s">
        <v>240</v>
      </c>
      <c r="E716" s="11" t="s">
        <v>621</v>
      </c>
      <c r="F716" s="11">
        <v>27270801</v>
      </c>
      <c r="G716" s="10" t="s">
        <v>569</v>
      </c>
      <c r="H716" s="27">
        <v>153.15</v>
      </c>
      <c r="I716" s="12">
        <v>112</v>
      </c>
      <c r="J716" s="12">
        <v>51</v>
      </c>
      <c r="K716" s="12">
        <v>9.6</v>
      </c>
      <c r="L716" s="12">
        <v>4.8</v>
      </c>
      <c r="M716" s="13"/>
      <c r="N716" s="31">
        <f>Tancagem[[#This Row],[Nominal]]*1000</f>
        <v>153150</v>
      </c>
    </row>
    <row r="717" spans="1:14" hidden="1" x14ac:dyDescent="0.35">
      <c r="A717" s="9" t="s">
        <v>513</v>
      </c>
      <c r="B717" s="10" t="s">
        <v>240</v>
      </c>
      <c r="C717" s="10">
        <v>7</v>
      </c>
      <c r="D717" s="10" t="s">
        <v>240</v>
      </c>
      <c r="E717" s="11" t="s">
        <v>625</v>
      </c>
      <c r="F717" s="11">
        <v>22138801</v>
      </c>
      <c r="G717" s="10" t="s">
        <v>569</v>
      </c>
      <c r="H717" s="27">
        <v>2008</v>
      </c>
      <c r="I717" s="12">
        <v>1827.5</v>
      </c>
      <c r="J717" s="12">
        <v>851</v>
      </c>
      <c r="K717" s="12">
        <v>93</v>
      </c>
      <c r="L717" s="12">
        <v>46.5</v>
      </c>
      <c r="M717" s="13"/>
      <c r="N717" s="31">
        <f>Tancagem[[#This Row],[Nominal]]*1000</f>
        <v>2008000</v>
      </c>
    </row>
    <row r="718" spans="1:14" hidden="1" x14ac:dyDescent="0.35">
      <c r="A718" s="9" t="s">
        <v>513</v>
      </c>
      <c r="B718" s="10" t="s">
        <v>240</v>
      </c>
      <c r="C718" s="10">
        <v>8</v>
      </c>
      <c r="D718" s="10" t="s">
        <v>240</v>
      </c>
      <c r="E718" s="11" t="s">
        <v>622</v>
      </c>
      <c r="F718" s="11">
        <v>24264801</v>
      </c>
      <c r="G718" s="10" t="s">
        <v>569</v>
      </c>
      <c r="H718" s="27">
        <v>3344</v>
      </c>
      <c r="I718" s="12">
        <v>3056</v>
      </c>
      <c r="J718" s="12">
        <v>1453</v>
      </c>
      <c r="K718" s="12">
        <v>141</v>
      </c>
      <c r="L718" s="12">
        <v>70.5</v>
      </c>
      <c r="M718" s="13"/>
      <c r="N718" s="31">
        <f>Tancagem[[#This Row],[Nominal]]*1000</f>
        <v>3344000</v>
      </c>
    </row>
    <row r="719" spans="1:14" hidden="1" x14ac:dyDescent="0.35">
      <c r="A719" s="9" t="s">
        <v>513</v>
      </c>
      <c r="B719" s="10" t="s">
        <v>240</v>
      </c>
      <c r="C719" s="10">
        <v>9</v>
      </c>
      <c r="D719" s="10" t="s">
        <v>240</v>
      </c>
      <c r="E719" s="11" t="s">
        <v>624</v>
      </c>
      <c r="F719" s="11">
        <v>24300801</v>
      </c>
      <c r="G719" s="10" t="s">
        <v>569</v>
      </c>
      <c r="H719" s="27">
        <v>3347</v>
      </c>
      <c r="I719" s="12">
        <v>3076</v>
      </c>
      <c r="J719" s="12">
        <v>1538</v>
      </c>
      <c r="K719" s="12">
        <v>139</v>
      </c>
      <c r="L719" s="12">
        <v>69.599999999999994</v>
      </c>
      <c r="M719" s="13"/>
      <c r="N719" s="31">
        <f>Tancagem[[#This Row],[Nominal]]*1000</f>
        <v>3347000</v>
      </c>
    </row>
    <row r="720" spans="1:14" hidden="1" x14ac:dyDescent="0.35">
      <c r="A720" s="9" t="s">
        <v>513</v>
      </c>
      <c r="B720" s="10" t="s">
        <v>240</v>
      </c>
      <c r="C720" s="10" t="s">
        <v>627</v>
      </c>
      <c r="D720" s="10" t="s">
        <v>240</v>
      </c>
      <c r="E720" s="11" t="s">
        <v>625</v>
      </c>
      <c r="F720" s="11">
        <v>22138801</v>
      </c>
      <c r="G720" s="10" t="s">
        <v>579</v>
      </c>
      <c r="H720" s="27">
        <v>-250</v>
      </c>
      <c r="I720" s="12">
        <v>-250</v>
      </c>
      <c r="J720" s="12">
        <v>-250</v>
      </c>
      <c r="K720" s="12">
        <v>0</v>
      </c>
      <c r="L720" s="12">
        <v>0</v>
      </c>
      <c r="M720" s="13"/>
      <c r="N720" s="31">
        <f>Tancagem[[#This Row],[Nominal]]*1000</f>
        <v>-250000</v>
      </c>
    </row>
    <row r="721" spans="1:14" hidden="1" x14ac:dyDescent="0.35">
      <c r="A721" s="9" t="s">
        <v>513</v>
      </c>
      <c r="B721" s="10" t="s">
        <v>240</v>
      </c>
      <c r="C721" s="10" t="s">
        <v>627</v>
      </c>
      <c r="D721" s="10" t="s">
        <v>240</v>
      </c>
      <c r="E721" s="11" t="s">
        <v>623</v>
      </c>
      <c r="F721" s="11">
        <v>24123801</v>
      </c>
      <c r="G721" s="10" t="s">
        <v>579</v>
      </c>
      <c r="H721" s="27">
        <v>-250</v>
      </c>
      <c r="I721" s="12">
        <v>-250</v>
      </c>
      <c r="J721" s="12">
        <v>-250</v>
      </c>
      <c r="K721" s="12">
        <v>0</v>
      </c>
      <c r="L721" s="12">
        <v>0</v>
      </c>
      <c r="M721" s="13"/>
      <c r="N721" s="31">
        <f>Tancagem[[#This Row],[Nominal]]*1000</f>
        <v>-250000</v>
      </c>
    </row>
    <row r="722" spans="1:14" hidden="1" x14ac:dyDescent="0.35">
      <c r="A722" s="9" t="s">
        <v>513</v>
      </c>
      <c r="B722" s="10" t="s">
        <v>240</v>
      </c>
      <c r="C722" s="10" t="s">
        <v>627</v>
      </c>
      <c r="D722" s="10" t="s">
        <v>240</v>
      </c>
      <c r="E722" s="11" t="s">
        <v>622</v>
      </c>
      <c r="F722" s="11">
        <v>24264801</v>
      </c>
      <c r="G722" s="10" t="s">
        <v>579</v>
      </c>
      <c r="H722" s="27">
        <v>-150</v>
      </c>
      <c r="I722" s="12">
        <v>-150</v>
      </c>
      <c r="J722" s="12">
        <v>-150</v>
      </c>
      <c r="K722" s="12">
        <v>0</v>
      </c>
      <c r="L722" s="12">
        <v>0</v>
      </c>
      <c r="M722" s="13"/>
      <c r="N722" s="31">
        <f>Tancagem[[#This Row],[Nominal]]*1000</f>
        <v>-150000</v>
      </c>
    </row>
    <row r="723" spans="1:14" hidden="1" x14ac:dyDescent="0.35">
      <c r="A723" s="9" t="s">
        <v>513</v>
      </c>
      <c r="B723" s="10" t="s">
        <v>240</v>
      </c>
      <c r="C723" s="10" t="s">
        <v>627</v>
      </c>
      <c r="D723" s="10" t="s">
        <v>240</v>
      </c>
      <c r="E723" s="11" t="s">
        <v>621</v>
      </c>
      <c r="F723" s="11">
        <v>27270801</v>
      </c>
      <c r="G723" s="10" t="s">
        <v>579</v>
      </c>
      <c r="H723" s="27">
        <v>-30</v>
      </c>
      <c r="I723" s="12">
        <v>-30</v>
      </c>
      <c r="J723" s="12">
        <v>-30</v>
      </c>
      <c r="K723" s="12">
        <v>0</v>
      </c>
      <c r="L723" s="12">
        <v>0</v>
      </c>
      <c r="M723" s="13"/>
      <c r="N723" s="31">
        <f>Tancagem[[#This Row],[Nominal]]*1000</f>
        <v>-30000</v>
      </c>
    </row>
    <row r="724" spans="1:14" hidden="1" x14ac:dyDescent="0.35">
      <c r="A724" s="9" t="s">
        <v>513</v>
      </c>
      <c r="B724" s="10" t="s">
        <v>240</v>
      </c>
      <c r="C724" s="10" t="s">
        <v>627</v>
      </c>
      <c r="D724" s="10" t="s">
        <v>240</v>
      </c>
      <c r="E724" s="11" t="s">
        <v>626</v>
      </c>
      <c r="F724" s="11">
        <v>27122801</v>
      </c>
      <c r="G724" s="10" t="s">
        <v>579</v>
      </c>
      <c r="H724" s="27">
        <v>-150</v>
      </c>
      <c r="I724" s="12">
        <v>-150</v>
      </c>
      <c r="J724" s="12">
        <v>-150</v>
      </c>
      <c r="K724" s="12">
        <v>0</v>
      </c>
      <c r="L724" s="12">
        <v>0</v>
      </c>
      <c r="M724" s="13"/>
      <c r="N724" s="31">
        <f>Tancagem[[#This Row],[Nominal]]*1000</f>
        <v>-150000</v>
      </c>
    </row>
    <row r="725" spans="1:14" hidden="1" x14ac:dyDescent="0.35">
      <c r="A725" s="9" t="s">
        <v>513</v>
      </c>
      <c r="B725" s="10" t="s">
        <v>240</v>
      </c>
      <c r="C725" s="10" t="s">
        <v>627</v>
      </c>
      <c r="D725" s="10" t="s">
        <v>240</v>
      </c>
      <c r="E725" s="11" t="s">
        <v>624</v>
      </c>
      <c r="F725" s="11">
        <v>24300801</v>
      </c>
      <c r="G725" s="10" t="s">
        <v>579</v>
      </c>
      <c r="H725" s="27">
        <v>-150</v>
      </c>
      <c r="I725" s="12">
        <v>-150</v>
      </c>
      <c r="J725" s="12">
        <v>-150</v>
      </c>
      <c r="K725" s="12">
        <v>0</v>
      </c>
      <c r="L725" s="12">
        <v>0</v>
      </c>
      <c r="M725" s="13"/>
      <c r="N725" s="31">
        <f>Tancagem[[#This Row],[Nominal]]*1000</f>
        <v>-150000</v>
      </c>
    </row>
    <row r="726" spans="1:14" hidden="1" x14ac:dyDescent="0.35">
      <c r="A726" s="9" t="s">
        <v>252</v>
      </c>
      <c r="B726" s="10" t="s">
        <v>696</v>
      </c>
      <c r="C726" s="10">
        <v>8</v>
      </c>
      <c r="D726" s="10" t="s">
        <v>250</v>
      </c>
      <c r="E726" s="11" t="s">
        <v>570</v>
      </c>
      <c r="F726" s="11">
        <v>15521801</v>
      </c>
      <c r="G726" s="10" t="s">
        <v>569</v>
      </c>
      <c r="H726" s="27">
        <v>160.63999999999999</v>
      </c>
      <c r="I726" s="12">
        <v>110.87</v>
      </c>
      <c r="J726" s="12">
        <v>66.52</v>
      </c>
      <c r="K726" s="12">
        <v>18.18</v>
      </c>
      <c r="L726" s="12">
        <v>10.91</v>
      </c>
      <c r="M726" s="13"/>
      <c r="N726" s="31">
        <f>Tancagem[[#This Row],[Nominal]]*1000</f>
        <v>160640</v>
      </c>
    </row>
    <row r="727" spans="1:14" hidden="1" x14ac:dyDescent="0.35">
      <c r="A727" s="9" t="s">
        <v>252</v>
      </c>
      <c r="B727" s="10" t="s">
        <v>696</v>
      </c>
      <c r="C727" s="10">
        <v>12</v>
      </c>
      <c r="D727" s="10" t="s">
        <v>250</v>
      </c>
      <c r="E727" s="11" t="s">
        <v>570</v>
      </c>
      <c r="F727" s="11">
        <v>15521801</v>
      </c>
      <c r="G727" s="10" t="s">
        <v>569</v>
      </c>
      <c r="H727" s="27">
        <v>615.54999999999995</v>
      </c>
      <c r="I727" s="12">
        <v>602.71</v>
      </c>
      <c r="J727" s="12">
        <v>361.63</v>
      </c>
      <c r="K727" s="12">
        <v>40.08</v>
      </c>
      <c r="L727" s="12">
        <v>24.04</v>
      </c>
      <c r="M727" s="13"/>
      <c r="N727" s="31">
        <f>Tancagem[[#This Row],[Nominal]]*1000</f>
        <v>615550</v>
      </c>
    </row>
    <row r="728" spans="1:14" hidden="1" x14ac:dyDescent="0.35">
      <c r="A728" s="9" t="s">
        <v>513</v>
      </c>
      <c r="B728" s="10" t="s">
        <v>697</v>
      </c>
      <c r="C728" s="10" t="s">
        <v>642</v>
      </c>
      <c r="D728" s="10" t="s">
        <v>257</v>
      </c>
      <c r="E728" s="11" t="s">
        <v>570</v>
      </c>
      <c r="F728" s="11">
        <v>15521801</v>
      </c>
      <c r="G728" s="10" t="s">
        <v>632</v>
      </c>
      <c r="H728" s="27">
        <v>400</v>
      </c>
      <c r="I728" s="12">
        <v>400</v>
      </c>
      <c r="J728" s="12">
        <v>400</v>
      </c>
      <c r="K728" s="12">
        <v>0</v>
      </c>
      <c r="L728" s="12">
        <v>0</v>
      </c>
      <c r="M728" s="13"/>
      <c r="N728" s="31">
        <f>Tancagem[[#This Row],[Nominal]]*1000</f>
        <v>400000</v>
      </c>
    </row>
    <row r="729" spans="1:14" hidden="1" x14ac:dyDescent="0.35">
      <c r="A729" s="9" t="s">
        <v>513</v>
      </c>
      <c r="B729" s="10" t="s">
        <v>245</v>
      </c>
      <c r="C729" s="10">
        <v>1</v>
      </c>
      <c r="D729" s="10" t="s">
        <v>245</v>
      </c>
      <c r="E729" s="11" t="s">
        <v>626</v>
      </c>
      <c r="F729" s="11">
        <v>27122801</v>
      </c>
      <c r="G729" s="10" t="s">
        <v>569</v>
      </c>
      <c r="H729" s="27">
        <v>2383</v>
      </c>
      <c r="I729" s="12">
        <v>2271</v>
      </c>
      <c r="J729" s="12">
        <v>1032</v>
      </c>
      <c r="K729" s="12">
        <v>140</v>
      </c>
      <c r="L729" s="12">
        <v>64</v>
      </c>
      <c r="M729" s="13"/>
      <c r="N729" s="31">
        <f>Tancagem[[#This Row],[Nominal]]*1000</f>
        <v>2383000</v>
      </c>
    </row>
    <row r="730" spans="1:14" hidden="1" x14ac:dyDescent="0.35">
      <c r="A730" s="9" t="s">
        <v>513</v>
      </c>
      <c r="B730" s="10" t="s">
        <v>245</v>
      </c>
      <c r="C730" s="10">
        <v>2</v>
      </c>
      <c r="D730" s="10" t="s">
        <v>245</v>
      </c>
      <c r="E730" s="11" t="s">
        <v>624</v>
      </c>
      <c r="F730" s="11">
        <v>24300801</v>
      </c>
      <c r="G730" s="10" t="s">
        <v>569</v>
      </c>
      <c r="H730" s="27">
        <v>2370</v>
      </c>
      <c r="I730" s="12">
        <v>2252</v>
      </c>
      <c r="J730" s="12">
        <v>1024</v>
      </c>
      <c r="K730" s="12">
        <v>140</v>
      </c>
      <c r="L730" s="12">
        <v>64</v>
      </c>
      <c r="M730" s="13"/>
      <c r="N730" s="31">
        <f>Tancagem[[#This Row],[Nominal]]*1000</f>
        <v>2370000</v>
      </c>
    </row>
    <row r="731" spans="1:14" hidden="1" x14ac:dyDescent="0.35">
      <c r="A731" s="9" t="s">
        <v>513</v>
      </c>
      <c r="B731" s="10" t="s">
        <v>245</v>
      </c>
      <c r="C731" s="10">
        <v>3</v>
      </c>
      <c r="D731" s="10" t="s">
        <v>245</v>
      </c>
      <c r="E731" s="11" t="s">
        <v>624</v>
      </c>
      <c r="F731" s="11">
        <v>24300801</v>
      </c>
      <c r="G731" s="10" t="s">
        <v>569</v>
      </c>
      <c r="H731" s="27">
        <v>691</v>
      </c>
      <c r="I731" s="12"/>
      <c r="J731" s="12"/>
      <c r="K731" s="12"/>
      <c r="L731" s="12"/>
      <c r="M731" s="13"/>
      <c r="N731" s="31">
        <f>Tancagem[[#This Row],[Nominal]]*1000</f>
        <v>691000</v>
      </c>
    </row>
    <row r="732" spans="1:14" hidden="1" x14ac:dyDescent="0.35">
      <c r="A732" s="9" t="s">
        <v>513</v>
      </c>
      <c r="B732" s="10" t="s">
        <v>245</v>
      </c>
      <c r="C732" s="10">
        <v>4</v>
      </c>
      <c r="D732" s="10" t="s">
        <v>245</v>
      </c>
      <c r="E732" s="11" t="s">
        <v>625</v>
      </c>
      <c r="F732" s="11">
        <v>22138801</v>
      </c>
      <c r="G732" s="10" t="s">
        <v>569</v>
      </c>
      <c r="H732" s="27">
        <v>2694</v>
      </c>
      <c r="I732" s="12">
        <v>2544</v>
      </c>
      <c r="J732" s="12">
        <v>1157</v>
      </c>
      <c r="K732" s="12">
        <v>217</v>
      </c>
      <c r="L732" s="12">
        <v>99</v>
      </c>
      <c r="M732" s="13"/>
      <c r="N732" s="31">
        <f>Tancagem[[#This Row],[Nominal]]*1000</f>
        <v>2694000</v>
      </c>
    </row>
    <row r="733" spans="1:14" hidden="1" x14ac:dyDescent="0.35">
      <c r="A733" s="9" t="s">
        <v>513</v>
      </c>
      <c r="B733" s="10" t="s">
        <v>245</v>
      </c>
      <c r="C733" s="10">
        <v>5</v>
      </c>
      <c r="D733" s="10" t="s">
        <v>245</v>
      </c>
      <c r="E733" s="11" t="s">
        <v>621</v>
      </c>
      <c r="F733" s="11">
        <v>27270801</v>
      </c>
      <c r="G733" s="10" t="s">
        <v>569</v>
      </c>
      <c r="H733" s="27">
        <v>238</v>
      </c>
      <c r="I733" s="12">
        <v>211</v>
      </c>
      <c r="J733" s="12">
        <v>96</v>
      </c>
      <c r="K733" s="12">
        <v>33</v>
      </c>
      <c r="L733" s="12">
        <v>14.97</v>
      </c>
      <c r="M733" s="13"/>
      <c r="N733" s="31">
        <f>Tancagem[[#This Row],[Nominal]]*1000</f>
        <v>238000</v>
      </c>
    </row>
    <row r="734" spans="1:14" hidden="1" x14ac:dyDescent="0.35">
      <c r="A734" s="9" t="s">
        <v>513</v>
      </c>
      <c r="B734" s="10" t="s">
        <v>245</v>
      </c>
      <c r="C734" s="10">
        <v>13</v>
      </c>
      <c r="D734" s="10" t="s">
        <v>245</v>
      </c>
      <c r="E734" s="11" t="s">
        <v>623</v>
      </c>
      <c r="F734" s="11">
        <v>24123801</v>
      </c>
      <c r="G734" s="10" t="s">
        <v>569</v>
      </c>
      <c r="H734" s="27">
        <v>3093</v>
      </c>
      <c r="I734" s="12">
        <v>2953</v>
      </c>
      <c r="J734" s="12">
        <v>1342</v>
      </c>
      <c r="K734" s="12">
        <v>147</v>
      </c>
      <c r="L734" s="12">
        <v>67</v>
      </c>
      <c r="M734" s="13"/>
      <c r="N734" s="31">
        <f>Tancagem[[#This Row],[Nominal]]*1000</f>
        <v>3093000</v>
      </c>
    </row>
    <row r="735" spans="1:14" hidden="1" x14ac:dyDescent="0.35">
      <c r="A735" s="9" t="s">
        <v>513</v>
      </c>
      <c r="B735" s="10" t="s">
        <v>245</v>
      </c>
      <c r="C735" s="10">
        <v>14</v>
      </c>
      <c r="D735" s="10" t="s">
        <v>245</v>
      </c>
      <c r="E735" s="11" t="s">
        <v>621</v>
      </c>
      <c r="F735" s="11">
        <v>27270801</v>
      </c>
      <c r="G735" s="10" t="s">
        <v>569</v>
      </c>
      <c r="H735" s="12"/>
      <c r="I735" s="12"/>
      <c r="J735" s="12"/>
      <c r="K735" s="12"/>
      <c r="L735" s="12"/>
      <c r="M735" s="13"/>
      <c r="N735" s="31">
        <f>Tancagem[[#This Row],[Nominal]]*1000</f>
        <v>0</v>
      </c>
    </row>
    <row r="736" spans="1:14" hidden="1" x14ac:dyDescent="0.35">
      <c r="A736" s="9" t="s">
        <v>513</v>
      </c>
      <c r="B736" s="10" t="s">
        <v>245</v>
      </c>
      <c r="C736" s="10">
        <v>15</v>
      </c>
      <c r="D736" s="10" t="s">
        <v>245</v>
      </c>
      <c r="E736" s="11" t="s">
        <v>622</v>
      </c>
      <c r="F736" s="11">
        <v>24264801</v>
      </c>
      <c r="G736" s="10" t="s">
        <v>569</v>
      </c>
      <c r="H736" s="12">
        <v>5501</v>
      </c>
      <c r="I736" s="12">
        <v>5236</v>
      </c>
      <c r="J736" s="12">
        <v>2380</v>
      </c>
      <c r="K736" s="12">
        <v>120</v>
      </c>
      <c r="L736" s="12">
        <v>55</v>
      </c>
      <c r="M736" s="13"/>
      <c r="N736" s="31">
        <f>Tancagem[[#This Row],[Nominal]]*1000</f>
        <v>5501000</v>
      </c>
    </row>
    <row r="737" spans="1:14" hidden="1" x14ac:dyDescent="0.35">
      <c r="A737" s="9" t="s">
        <v>252</v>
      </c>
      <c r="B737" s="10" t="s">
        <v>250</v>
      </c>
      <c r="C737" s="10">
        <v>4</v>
      </c>
      <c r="D737" s="10" t="s">
        <v>250</v>
      </c>
      <c r="E737" s="11" t="s">
        <v>698</v>
      </c>
      <c r="F737" s="11">
        <v>22149801</v>
      </c>
      <c r="G737" s="10" t="s">
        <v>569</v>
      </c>
      <c r="H737" s="12">
        <v>802.7</v>
      </c>
      <c r="I737" s="12">
        <v>714.61900000000003</v>
      </c>
      <c r="J737" s="12">
        <v>428.77</v>
      </c>
      <c r="K737" s="12">
        <v>40.08</v>
      </c>
      <c r="L737" s="12">
        <v>24.04</v>
      </c>
      <c r="M737" s="13"/>
      <c r="N737" s="31">
        <f>Tancagem[[#This Row],[Nominal]]*1000</f>
        <v>802700</v>
      </c>
    </row>
    <row r="738" spans="1:14" hidden="1" x14ac:dyDescent="0.35">
      <c r="A738" s="9" t="s">
        <v>252</v>
      </c>
      <c r="B738" s="10" t="s">
        <v>250</v>
      </c>
      <c r="C738" s="10">
        <v>6</v>
      </c>
      <c r="D738" s="10" t="s">
        <v>250</v>
      </c>
      <c r="E738" s="11" t="s">
        <v>698</v>
      </c>
      <c r="F738" s="11">
        <v>22149801</v>
      </c>
      <c r="G738" s="10" t="s">
        <v>569</v>
      </c>
      <c r="H738" s="12">
        <v>802</v>
      </c>
      <c r="I738" s="12">
        <v>711.21699999999998</v>
      </c>
      <c r="J738" s="12">
        <v>426.73</v>
      </c>
      <c r="K738" s="12">
        <v>23.68</v>
      </c>
      <c r="L738" s="12">
        <v>14.2</v>
      </c>
      <c r="M738" s="13"/>
      <c r="N738" s="31">
        <f>Tancagem[[#This Row],[Nominal]]*1000</f>
        <v>802000</v>
      </c>
    </row>
    <row r="739" spans="1:14" hidden="1" x14ac:dyDescent="0.35">
      <c r="A739" s="9" t="s">
        <v>252</v>
      </c>
      <c r="B739" s="10" t="s">
        <v>250</v>
      </c>
      <c r="C739" s="10">
        <v>7</v>
      </c>
      <c r="D739" s="10" t="s">
        <v>250</v>
      </c>
      <c r="E739" s="11" t="s">
        <v>638</v>
      </c>
      <c r="F739" s="11">
        <v>24141801</v>
      </c>
      <c r="G739" s="10" t="s">
        <v>569</v>
      </c>
      <c r="H739" s="12">
        <v>296.75</v>
      </c>
      <c r="I739" s="12">
        <v>236.08</v>
      </c>
      <c r="J739" s="12">
        <v>141.63999999999999</v>
      </c>
      <c r="K739" s="12">
        <v>18.37</v>
      </c>
      <c r="L739" s="12">
        <v>11.02</v>
      </c>
      <c r="M739" s="13"/>
      <c r="N739" s="31">
        <f>Tancagem[[#This Row],[Nominal]]*1000</f>
        <v>296750</v>
      </c>
    </row>
    <row r="740" spans="1:14" hidden="1" x14ac:dyDescent="0.35">
      <c r="A740" s="9" t="s">
        <v>252</v>
      </c>
      <c r="B740" s="10" t="s">
        <v>250</v>
      </c>
      <c r="C740" s="10">
        <v>9</v>
      </c>
      <c r="D740" s="10" t="s">
        <v>250</v>
      </c>
      <c r="E740" s="11" t="s">
        <v>621</v>
      </c>
      <c r="F740" s="11">
        <v>27270801</v>
      </c>
      <c r="G740" s="10" t="s">
        <v>569</v>
      </c>
      <c r="H740" s="12">
        <v>159.33000000000001</v>
      </c>
      <c r="I740" s="12">
        <v>112.72</v>
      </c>
      <c r="J740" s="12">
        <v>67.63</v>
      </c>
      <c r="K740" s="12">
        <v>13.14</v>
      </c>
      <c r="L740" s="12">
        <v>7.88</v>
      </c>
      <c r="M740" s="13"/>
      <c r="N740" s="31">
        <f>Tancagem[[#This Row],[Nominal]]*1000</f>
        <v>159330</v>
      </c>
    </row>
    <row r="741" spans="1:14" hidden="1" x14ac:dyDescent="0.35">
      <c r="A741" s="9" t="s">
        <v>252</v>
      </c>
      <c r="B741" s="10" t="s">
        <v>250</v>
      </c>
      <c r="C741" s="10">
        <v>10</v>
      </c>
      <c r="D741" s="10" t="s">
        <v>250</v>
      </c>
      <c r="E741" s="11" t="s">
        <v>636</v>
      </c>
      <c r="F741" s="11">
        <v>24132801</v>
      </c>
      <c r="G741" s="10" t="s">
        <v>569</v>
      </c>
      <c r="H741" s="12">
        <v>1186.78</v>
      </c>
      <c r="I741" s="12">
        <v>1052.1099999999999</v>
      </c>
      <c r="J741" s="12">
        <v>631.27</v>
      </c>
      <c r="K741" s="12">
        <v>40.96</v>
      </c>
      <c r="L741" s="12">
        <v>24.57</v>
      </c>
      <c r="M741" s="13"/>
      <c r="N741" s="31">
        <f>Tancagem[[#This Row],[Nominal]]*1000</f>
        <v>1186780</v>
      </c>
    </row>
    <row r="742" spans="1:14" hidden="1" x14ac:dyDescent="0.35">
      <c r="A742" s="9" t="s">
        <v>252</v>
      </c>
      <c r="B742" s="10" t="s">
        <v>250</v>
      </c>
      <c r="C742" s="10">
        <v>13</v>
      </c>
      <c r="D742" s="10" t="s">
        <v>250</v>
      </c>
      <c r="E742" s="11" t="s">
        <v>670</v>
      </c>
      <c r="F742" s="11">
        <v>24319801</v>
      </c>
      <c r="G742" s="10" t="s">
        <v>569</v>
      </c>
      <c r="H742" s="12">
        <v>1996.21</v>
      </c>
      <c r="I742" s="12">
        <v>1863.55</v>
      </c>
      <c r="J742" s="12">
        <v>1118.1300000000001</v>
      </c>
      <c r="K742" s="12">
        <v>52.28</v>
      </c>
      <c r="L742" s="12">
        <v>31.37</v>
      </c>
      <c r="M742" s="13"/>
      <c r="N742" s="31">
        <f>Tancagem[[#This Row],[Nominal]]*1000</f>
        <v>1996210</v>
      </c>
    </row>
    <row r="743" spans="1:14" hidden="1" x14ac:dyDescent="0.35">
      <c r="A743" s="9" t="s">
        <v>252</v>
      </c>
      <c r="B743" s="10" t="s">
        <v>681</v>
      </c>
      <c r="C743" s="10">
        <v>12</v>
      </c>
      <c r="D743" s="10" t="s">
        <v>681</v>
      </c>
      <c r="E743" s="11" t="s">
        <v>636</v>
      </c>
      <c r="F743" s="11">
        <v>24132801</v>
      </c>
      <c r="G743" s="10" t="s">
        <v>569</v>
      </c>
      <c r="H743" s="12">
        <v>1310</v>
      </c>
      <c r="I743" s="12">
        <v>1248</v>
      </c>
      <c r="J743" s="12">
        <v>624</v>
      </c>
      <c r="K743" s="12">
        <v>62</v>
      </c>
      <c r="L743" s="12">
        <v>31</v>
      </c>
      <c r="M743" s="13"/>
      <c r="N743" s="31">
        <f>Tancagem[[#This Row],[Nominal]]*1000</f>
        <v>1310000</v>
      </c>
    </row>
    <row r="744" spans="1:14" hidden="1" x14ac:dyDescent="0.35">
      <c r="A744" s="9" t="s">
        <v>252</v>
      </c>
      <c r="B744" s="10" t="s">
        <v>681</v>
      </c>
      <c r="C744" s="10">
        <v>22</v>
      </c>
      <c r="D744" s="10" t="s">
        <v>681</v>
      </c>
      <c r="E744" s="11" t="s">
        <v>625</v>
      </c>
      <c r="F744" s="11">
        <v>22138801</v>
      </c>
      <c r="G744" s="10" t="s">
        <v>569</v>
      </c>
      <c r="H744" s="12">
        <v>1723</v>
      </c>
      <c r="I744" s="12">
        <v>981</v>
      </c>
      <c r="J744" s="12">
        <v>981</v>
      </c>
      <c r="K744" s="12">
        <v>274.226</v>
      </c>
      <c r="L744" s="12">
        <v>274.226</v>
      </c>
      <c r="M744" s="13"/>
      <c r="N744" s="31">
        <f>Tancagem[[#This Row],[Nominal]]*1000</f>
        <v>1723000</v>
      </c>
    </row>
    <row r="745" spans="1:14" hidden="1" x14ac:dyDescent="0.35">
      <c r="A745" s="9" t="s">
        <v>252</v>
      </c>
      <c r="B745" s="10" t="s">
        <v>681</v>
      </c>
      <c r="C745" s="10">
        <v>23</v>
      </c>
      <c r="D745" s="10" t="s">
        <v>681</v>
      </c>
      <c r="E745" s="11" t="s">
        <v>623</v>
      </c>
      <c r="F745" s="11">
        <v>24123801</v>
      </c>
      <c r="G745" s="10" t="s">
        <v>569</v>
      </c>
      <c r="H745" s="12">
        <v>1715</v>
      </c>
      <c r="I745" s="12">
        <v>1412</v>
      </c>
      <c r="J745" s="12">
        <v>1412</v>
      </c>
      <c r="K745" s="12">
        <v>60.030999999999999</v>
      </c>
      <c r="L745" s="12">
        <v>60.030999999999999</v>
      </c>
      <c r="M745" s="13"/>
      <c r="N745" s="31">
        <f>Tancagem[[#This Row],[Nominal]]*1000</f>
        <v>1715000</v>
      </c>
    </row>
    <row r="746" spans="1:14" hidden="1" x14ac:dyDescent="0.35">
      <c r="A746" s="9" t="s">
        <v>252</v>
      </c>
      <c r="B746" s="10" t="s">
        <v>681</v>
      </c>
      <c r="C746" s="10">
        <v>24</v>
      </c>
      <c r="D746" s="10" t="s">
        <v>254</v>
      </c>
      <c r="E746" s="11" t="s">
        <v>625</v>
      </c>
      <c r="F746" s="11">
        <v>22138801</v>
      </c>
      <c r="G746" s="10" t="s">
        <v>569</v>
      </c>
      <c r="H746" s="12">
        <v>1186</v>
      </c>
      <c r="I746" s="12">
        <v>825</v>
      </c>
      <c r="J746" s="12">
        <v>825</v>
      </c>
      <c r="K746" s="12">
        <v>134.13200000000001</v>
      </c>
      <c r="L746" s="12">
        <v>134.13200000000001</v>
      </c>
      <c r="M746" s="13"/>
      <c r="N746" s="31">
        <f>Tancagem[[#This Row],[Nominal]]*1000</f>
        <v>1186000</v>
      </c>
    </row>
    <row r="747" spans="1:14" hidden="1" x14ac:dyDescent="0.35">
      <c r="A747" s="9" t="s">
        <v>252</v>
      </c>
      <c r="B747" s="10" t="s">
        <v>681</v>
      </c>
      <c r="C747" s="10">
        <v>25</v>
      </c>
      <c r="D747" s="10" t="s">
        <v>254</v>
      </c>
      <c r="E747" s="11" t="s">
        <v>621</v>
      </c>
      <c r="F747" s="11">
        <v>27270801</v>
      </c>
      <c r="G747" s="10" t="s">
        <v>569</v>
      </c>
      <c r="H747" s="12">
        <v>1168</v>
      </c>
      <c r="I747" s="12">
        <v>1031</v>
      </c>
      <c r="J747" s="12">
        <v>1031</v>
      </c>
      <c r="K747" s="12">
        <v>39.201999999999998</v>
      </c>
      <c r="L747" s="12">
        <v>39.201999999999998</v>
      </c>
      <c r="M747" s="13"/>
      <c r="N747" s="31">
        <f>Tancagem[[#This Row],[Nominal]]*1000</f>
        <v>1168000</v>
      </c>
    </row>
    <row r="748" spans="1:14" hidden="1" x14ac:dyDescent="0.35">
      <c r="A748" s="9" t="s">
        <v>252</v>
      </c>
      <c r="B748" s="10" t="s">
        <v>681</v>
      </c>
      <c r="C748" s="10">
        <v>26</v>
      </c>
      <c r="D748" s="10" t="s">
        <v>681</v>
      </c>
      <c r="E748" s="11" t="s">
        <v>624</v>
      </c>
      <c r="F748" s="11">
        <v>24300801</v>
      </c>
      <c r="G748" s="10" t="s">
        <v>569</v>
      </c>
      <c r="H748" s="12">
        <v>2098</v>
      </c>
      <c r="I748" s="12">
        <v>1769</v>
      </c>
      <c r="J748" s="12">
        <v>1769</v>
      </c>
      <c r="K748" s="12">
        <v>100</v>
      </c>
      <c r="L748" s="12">
        <v>100</v>
      </c>
      <c r="M748" s="13"/>
      <c r="N748" s="31">
        <f>Tancagem[[#This Row],[Nominal]]*1000</f>
        <v>2098000</v>
      </c>
    </row>
    <row r="749" spans="1:14" hidden="1" x14ac:dyDescent="0.35">
      <c r="A749" s="9" t="s">
        <v>252</v>
      </c>
      <c r="B749" s="10" t="s">
        <v>681</v>
      </c>
      <c r="C749" s="10">
        <v>27</v>
      </c>
      <c r="D749" s="10" t="s">
        <v>681</v>
      </c>
      <c r="E749" s="11" t="s">
        <v>625</v>
      </c>
      <c r="F749" s="11">
        <v>22138801</v>
      </c>
      <c r="G749" s="10" t="s">
        <v>569</v>
      </c>
      <c r="H749" s="12">
        <v>3298</v>
      </c>
      <c r="I749" s="12">
        <v>2534</v>
      </c>
      <c r="J749" s="12">
        <v>2534</v>
      </c>
      <c r="K749" s="12">
        <v>400.67700000000002</v>
      </c>
      <c r="L749" s="12">
        <v>400.67700000000002</v>
      </c>
      <c r="M749" s="13"/>
      <c r="N749" s="31">
        <f>Tancagem[[#This Row],[Nominal]]*1000</f>
        <v>3298000</v>
      </c>
    </row>
    <row r="750" spans="1:14" hidden="1" x14ac:dyDescent="0.35">
      <c r="A750" s="9" t="s">
        <v>252</v>
      </c>
      <c r="B750" s="10" t="s">
        <v>699</v>
      </c>
      <c r="C750" s="10">
        <v>28</v>
      </c>
      <c r="D750" s="10" t="s">
        <v>681</v>
      </c>
      <c r="E750" s="11" t="s">
        <v>570</v>
      </c>
      <c r="F750" s="11">
        <v>15521801</v>
      </c>
      <c r="G750" s="10" t="s">
        <v>569</v>
      </c>
      <c r="H750" s="12">
        <v>873</v>
      </c>
      <c r="I750" s="12">
        <v>828</v>
      </c>
      <c r="J750" s="12">
        <v>828</v>
      </c>
      <c r="K750" s="12">
        <v>45</v>
      </c>
      <c r="L750" s="12">
        <v>45</v>
      </c>
      <c r="M750" s="13"/>
      <c r="N750" s="31">
        <f>Tancagem[[#This Row],[Nominal]]*1000</f>
        <v>873000</v>
      </c>
    </row>
    <row r="751" spans="1:14" hidden="1" x14ac:dyDescent="0.35">
      <c r="A751" s="9" t="s">
        <v>252</v>
      </c>
      <c r="B751" s="10" t="s">
        <v>699</v>
      </c>
      <c r="C751" s="10">
        <v>29</v>
      </c>
      <c r="D751" s="10" t="s">
        <v>681</v>
      </c>
      <c r="E751" s="11" t="s">
        <v>570</v>
      </c>
      <c r="F751" s="11">
        <v>15521801</v>
      </c>
      <c r="G751" s="10" t="s">
        <v>569</v>
      </c>
      <c r="H751" s="12">
        <v>1960</v>
      </c>
      <c r="I751" s="12">
        <v>1867</v>
      </c>
      <c r="J751" s="12">
        <v>1867</v>
      </c>
      <c r="K751" s="12">
        <v>94</v>
      </c>
      <c r="L751" s="12">
        <v>93</v>
      </c>
      <c r="M751" s="13"/>
      <c r="N751" s="31">
        <f>Tancagem[[#This Row],[Nominal]]*1000</f>
        <v>1960000</v>
      </c>
    </row>
    <row r="752" spans="1:14" hidden="1" x14ac:dyDescent="0.35">
      <c r="A752" s="9" t="s">
        <v>252</v>
      </c>
      <c r="B752" s="10" t="s">
        <v>681</v>
      </c>
      <c r="C752" s="10">
        <v>30</v>
      </c>
      <c r="D752" s="10" t="s">
        <v>681</v>
      </c>
      <c r="E752" s="11" t="s">
        <v>622</v>
      </c>
      <c r="F752" s="11">
        <v>24264801</v>
      </c>
      <c r="G752" s="10" t="s">
        <v>569</v>
      </c>
      <c r="H752" s="12">
        <v>3048</v>
      </c>
      <c r="I752" s="12">
        <v>3248</v>
      </c>
      <c r="J752" s="12">
        <v>1624</v>
      </c>
      <c r="K752" s="12">
        <v>160</v>
      </c>
      <c r="L752" s="12">
        <v>80</v>
      </c>
      <c r="M752" s="13"/>
      <c r="N752" s="31">
        <f>Tancagem[[#This Row],[Nominal]]*1000</f>
        <v>3048000</v>
      </c>
    </row>
    <row r="753" spans="1:14" hidden="1" x14ac:dyDescent="0.35">
      <c r="A753" s="9" t="s">
        <v>252</v>
      </c>
      <c r="B753" s="10" t="s">
        <v>681</v>
      </c>
      <c r="C753" s="10">
        <v>31</v>
      </c>
      <c r="D753" s="10" t="s">
        <v>681</v>
      </c>
      <c r="E753" s="11" t="s">
        <v>622</v>
      </c>
      <c r="F753" s="11">
        <v>24264801</v>
      </c>
      <c r="G753" s="10" t="s">
        <v>569</v>
      </c>
      <c r="H753" s="12">
        <v>447</v>
      </c>
      <c r="I753" s="12">
        <v>412</v>
      </c>
      <c r="J753" s="12">
        <v>206</v>
      </c>
      <c r="K753" s="12">
        <v>35</v>
      </c>
      <c r="L753" s="12">
        <v>17.5</v>
      </c>
      <c r="M753" s="13"/>
      <c r="N753" s="31">
        <f>Tancagem[[#This Row],[Nominal]]*1000</f>
        <v>447000</v>
      </c>
    </row>
    <row r="754" spans="1:14" hidden="1" x14ac:dyDescent="0.35">
      <c r="A754" s="9" t="s">
        <v>252</v>
      </c>
      <c r="B754" s="10" t="s">
        <v>681</v>
      </c>
      <c r="C754" s="10">
        <v>32</v>
      </c>
      <c r="D754" s="10" t="s">
        <v>681</v>
      </c>
      <c r="E754" s="11" t="s">
        <v>623</v>
      </c>
      <c r="F754" s="11">
        <v>24123801</v>
      </c>
      <c r="G754" s="10" t="s">
        <v>569</v>
      </c>
      <c r="H754" s="12">
        <v>2426</v>
      </c>
      <c r="I754" s="12">
        <v>2302</v>
      </c>
      <c r="J754" s="12">
        <v>1151</v>
      </c>
      <c r="K754" s="12">
        <v>124</v>
      </c>
      <c r="L754" s="12">
        <v>62</v>
      </c>
      <c r="M754" s="13"/>
      <c r="N754" s="31">
        <f>Tancagem[[#This Row],[Nominal]]*1000</f>
        <v>2426000</v>
      </c>
    </row>
    <row r="755" spans="1:14" hidden="1" x14ac:dyDescent="0.35">
      <c r="A755" s="9" t="s">
        <v>252</v>
      </c>
      <c r="B755" s="10" t="s">
        <v>681</v>
      </c>
      <c r="C755" s="10">
        <v>33</v>
      </c>
      <c r="D755" s="10" t="s">
        <v>254</v>
      </c>
      <c r="E755" s="11" t="s">
        <v>624</v>
      </c>
      <c r="F755" s="11">
        <v>24300801</v>
      </c>
      <c r="G755" s="10" t="s">
        <v>569</v>
      </c>
      <c r="H755" s="12">
        <v>597</v>
      </c>
      <c r="I755" s="12"/>
      <c r="J755" s="12"/>
      <c r="K755" s="12"/>
      <c r="L755" s="12"/>
      <c r="M755" s="13"/>
      <c r="N755" s="31">
        <f>Tancagem[[#This Row],[Nominal]]*1000</f>
        <v>597000</v>
      </c>
    </row>
    <row r="756" spans="1:14" hidden="1" x14ac:dyDescent="0.35">
      <c r="A756" s="9" t="s">
        <v>252</v>
      </c>
      <c r="B756" s="10" t="s">
        <v>699</v>
      </c>
      <c r="C756" s="10">
        <v>35</v>
      </c>
      <c r="D756" s="10" t="s">
        <v>681</v>
      </c>
      <c r="E756" s="11" t="s">
        <v>570</v>
      </c>
      <c r="F756" s="11">
        <v>15521801</v>
      </c>
      <c r="G756" s="10" t="s">
        <v>569</v>
      </c>
      <c r="H756" s="12">
        <v>1032</v>
      </c>
      <c r="I756" s="12">
        <v>1000</v>
      </c>
      <c r="J756" s="12">
        <v>1000</v>
      </c>
      <c r="K756" s="12">
        <v>32</v>
      </c>
      <c r="L756" s="12">
        <v>32</v>
      </c>
      <c r="M756" s="13"/>
      <c r="N756" s="31">
        <f>Tancagem[[#This Row],[Nominal]]*1000</f>
        <v>1032000</v>
      </c>
    </row>
    <row r="757" spans="1:14" hidden="1" x14ac:dyDescent="0.35">
      <c r="A757" s="9" t="s">
        <v>252</v>
      </c>
      <c r="B757" s="10" t="s">
        <v>681</v>
      </c>
      <c r="C757" s="10">
        <v>36</v>
      </c>
      <c r="D757" s="10" t="s">
        <v>681</v>
      </c>
      <c r="E757" s="11" t="s">
        <v>634</v>
      </c>
      <c r="F757" s="11">
        <v>0</v>
      </c>
      <c r="G757" s="10" t="s">
        <v>569</v>
      </c>
      <c r="H757" s="12">
        <v>2</v>
      </c>
      <c r="I757" s="12">
        <v>2</v>
      </c>
      <c r="J757" s="12">
        <v>2</v>
      </c>
      <c r="K757" s="12">
        <v>0</v>
      </c>
      <c r="L757" s="12">
        <v>0</v>
      </c>
      <c r="M757" s="13"/>
      <c r="N757" s="31">
        <f>Tancagem[[#This Row],[Nominal]]*1000</f>
        <v>2000</v>
      </c>
    </row>
    <row r="758" spans="1:14" hidden="1" x14ac:dyDescent="0.35">
      <c r="A758" s="9" t="s">
        <v>252</v>
      </c>
      <c r="B758" s="10" t="s">
        <v>681</v>
      </c>
      <c r="C758" s="10">
        <v>37</v>
      </c>
      <c r="D758" s="10" t="s">
        <v>681</v>
      </c>
      <c r="E758" s="11" t="s">
        <v>634</v>
      </c>
      <c r="F758" s="11">
        <v>0</v>
      </c>
      <c r="G758" s="10" t="s">
        <v>569</v>
      </c>
      <c r="H758" s="22">
        <v>3</v>
      </c>
      <c r="I758" s="22">
        <v>3</v>
      </c>
      <c r="J758" s="22">
        <v>3</v>
      </c>
      <c r="K758" s="22">
        <v>0</v>
      </c>
      <c r="L758" s="22">
        <v>0</v>
      </c>
      <c r="M758" s="13"/>
      <c r="N758" s="31">
        <f>Tancagem[[#This Row],[Nominal]]*1000</f>
        <v>3000</v>
      </c>
    </row>
    <row r="759" spans="1:14" hidden="1" x14ac:dyDescent="0.35">
      <c r="A759" s="9" t="s">
        <v>252</v>
      </c>
      <c r="B759" s="10" t="s">
        <v>681</v>
      </c>
      <c r="C759" s="10">
        <v>39</v>
      </c>
      <c r="D759" s="10" t="s">
        <v>681</v>
      </c>
      <c r="E759" s="11" t="s">
        <v>622</v>
      </c>
      <c r="F759" s="11">
        <v>24264801</v>
      </c>
      <c r="G759" s="23" t="s">
        <v>569</v>
      </c>
      <c r="H759" s="12">
        <v>8734</v>
      </c>
      <c r="I759" s="12">
        <v>6840</v>
      </c>
      <c r="J759" s="12">
        <v>6840</v>
      </c>
      <c r="K759" s="12">
        <v>700.76900000000001</v>
      </c>
      <c r="L759" s="12">
        <v>700.76900000000001</v>
      </c>
      <c r="M759" s="13"/>
      <c r="N759" s="31">
        <f>Tancagem[[#This Row],[Nominal]]*1000</f>
        <v>8734000</v>
      </c>
    </row>
    <row r="760" spans="1:14" hidden="1" x14ac:dyDescent="0.35">
      <c r="A760" s="9" t="s">
        <v>252</v>
      </c>
      <c r="B760" s="10" t="s">
        <v>681</v>
      </c>
      <c r="C760" s="10">
        <v>40</v>
      </c>
      <c r="D760" s="10" t="s">
        <v>681</v>
      </c>
      <c r="E760" s="11" t="s">
        <v>622</v>
      </c>
      <c r="F760" s="11">
        <v>24264801</v>
      </c>
      <c r="G760" s="23" t="s">
        <v>569</v>
      </c>
      <c r="H760" s="12">
        <v>1720</v>
      </c>
      <c r="I760" s="12">
        <v>1631</v>
      </c>
      <c r="J760" s="12">
        <v>816</v>
      </c>
      <c r="K760" s="12">
        <v>89</v>
      </c>
      <c r="L760" s="12">
        <v>44.5</v>
      </c>
      <c r="M760" s="13"/>
      <c r="N760" s="31">
        <f>Tancagem[[#This Row],[Nominal]]*1000</f>
        <v>1720000</v>
      </c>
    </row>
    <row r="761" spans="1:14" hidden="1" x14ac:dyDescent="0.35">
      <c r="A761" s="9" t="s">
        <v>252</v>
      </c>
      <c r="B761" s="10" t="s">
        <v>681</v>
      </c>
      <c r="C761" s="10">
        <v>1001</v>
      </c>
      <c r="D761" s="10" t="s">
        <v>681</v>
      </c>
      <c r="E761" s="11" t="s">
        <v>625</v>
      </c>
      <c r="F761" s="11"/>
      <c r="G761" s="23" t="s">
        <v>569</v>
      </c>
      <c r="H761" s="12">
        <v>12390</v>
      </c>
      <c r="I761" s="12">
        <v>11776</v>
      </c>
      <c r="J761" s="12">
        <v>11776</v>
      </c>
      <c r="K761" s="12">
        <v>1125</v>
      </c>
      <c r="L761" s="12">
        <v>1125</v>
      </c>
      <c r="M761" s="13"/>
      <c r="N761" s="31">
        <f>Tancagem[[#This Row],[Nominal]]*1000</f>
        <v>12390000</v>
      </c>
    </row>
    <row r="762" spans="1:14" hidden="1" x14ac:dyDescent="0.35">
      <c r="A762" s="9" t="s">
        <v>252</v>
      </c>
      <c r="B762" s="10" t="s">
        <v>681</v>
      </c>
      <c r="C762" s="10" t="s">
        <v>700</v>
      </c>
      <c r="D762" s="10" t="s">
        <v>681</v>
      </c>
      <c r="E762" s="11" t="s">
        <v>621</v>
      </c>
      <c r="F762" s="11">
        <v>27270801</v>
      </c>
      <c r="G762" s="23" t="s">
        <v>579</v>
      </c>
      <c r="H762" s="12">
        <v>-50</v>
      </c>
      <c r="I762" s="12">
        <v>-50</v>
      </c>
      <c r="J762" s="12">
        <v>-50</v>
      </c>
      <c r="K762" s="12">
        <v>0</v>
      </c>
      <c r="L762" s="12">
        <v>0</v>
      </c>
      <c r="M762" s="13"/>
      <c r="N762" s="31">
        <f>Tancagem[[#This Row],[Nominal]]*1000</f>
        <v>-50000</v>
      </c>
    </row>
    <row r="763" spans="1:14" hidden="1" x14ac:dyDescent="0.35">
      <c r="A763" s="9" t="s">
        <v>252</v>
      </c>
      <c r="B763" s="10" t="s">
        <v>681</v>
      </c>
      <c r="C763" s="10" t="s">
        <v>642</v>
      </c>
      <c r="D763" s="10" t="s">
        <v>681</v>
      </c>
      <c r="E763" s="11" t="s">
        <v>621</v>
      </c>
      <c r="F763" s="11"/>
      <c r="G763" s="23" t="s">
        <v>579</v>
      </c>
      <c r="H763" s="12">
        <v>-300</v>
      </c>
      <c r="I763" s="12">
        <v>-300</v>
      </c>
      <c r="J763" s="12">
        <v>-300</v>
      </c>
      <c r="K763" s="12">
        <v>0</v>
      </c>
      <c r="L763" s="12">
        <v>0</v>
      </c>
      <c r="M763" s="13"/>
      <c r="N763" s="31">
        <f>Tancagem[[#This Row],[Nominal]]*1000</f>
        <v>-300000</v>
      </c>
    </row>
    <row r="764" spans="1:14" hidden="1" x14ac:dyDescent="0.35">
      <c r="A764" s="9" t="s">
        <v>252</v>
      </c>
      <c r="B764" s="10" t="s">
        <v>681</v>
      </c>
      <c r="C764" s="10" t="s">
        <v>642</v>
      </c>
      <c r="D764" s="10" t="s">
        <v>681</v>
      </c>
      <c r="E764" s="11" t="s">
        <v>623</v>
      </c>
      <c r="F764" s="11">
        <v>24123801</v>
      </c>
      <c r="G764" s="23" t="s">
        <v>579</v>
      </c>
      <c r="H764" s="12">
        <v>-350</v>
      </c>
      <c r="I764" s="12">
        <v>-350</v>
      </c>
      <c r="J764" s="12">
        <v>-350</v>
      </c>
      <c r="K764" s="12">
        <v>0</v>
      </c>
      <c r="L764" s="12">
        <v>0</v>
      </c>
      <c r="M764" s="13"/>
      <c r="N764" s="31">
        <f>Tancagem[[#This Row],[Nominal]]*1000</f>
        <v>-350000</v>
      </c>
    </row>
    <row r="765" spans="1:14" ht="29" hidden="1" x14ac:dyDescent="0.35">
      <c r="A765" s="9" t="s">
        <v>252</v>
      </c>
      <c r="B765" s="10" t="s">
        <v>681</v>
      </c>
      <c r="C765" s="10" t="s">
        <v>675</v>
      </c>
      <c r="D765" s="10" t="s">
        <v>681</v>
      </c>
      <c r="E765" s="11" t="s">
        <v>626</v>
      </c>
      <c r="F765" s="11">
        <v>27122801</v>
      </c>
      <c r="G765" s="23" t="s">
        <v>579</v>
      </c>
      <c r="H765" s="12">
        <v>-5</v>
      </c>
      <c r="I765" s="12">
        <v>-5</v>
      </c>
      <c r="J765" s="12">
        <v>-5</v>
      </c>
      <c r="K765" s="12">
        <v>0</v>
      </c>
      <c r="L765" s="12">
        <v>0</v>
      </c>
      <c r="M765" s="13"/>
      <c r="N765" s="31">
        <f>Tancagem[[#This Row],[Nominal]]*1000</f>
        <v>-5000</v>
      </c>
    </row>
    <row r="766" spans="1:14" ht="29" hidden="1" x14ac:dyDescent="0.35">
      <c r="A766" s="9" t="s">
        <v>252</v>
      </c>
      <c r="B766" s="10" t="s">
        <v>681</v>
      </c>
      <c r="C766" s="10" t="s">
        <v>675</v>
      </c>
      <c r="D766" s="10" t="s">
        <v>681</v>
      </c>
      <c r="E766" s="11" t="s">
        <v>621</v>
      </c>
      <c r="F766" s="11">
        <v>27270801</v>
      </c>
      <c r="G766" s="23" t="s">
        <v>579</v>
      </c>
      <c r="H766" s="12">
        <v>-100</v>
      </c>
      <c r="I766" s="12">
        <v>-100</v>
      </c>
      <c r="J766" s="12">
        <v>-100</v>
      </c>
      <c r="K766" s="12">
        <v>0</v>
      </c>
      <c r="L766" s="12">
        <v>0</v>
      </c>
      <c r="M766" s="13"/>
      <c r="N766" s="31">
        <f>Tancagem[[#This Row],[Nominal]]*1000</f>
        <v>-100000</v>
      </c>
    </row>
    <row r="767" spans="1:14" hidden="1" x14ac:dyDescent="0.35">
      <c r="A767" s="9" t="s">
        <v>252</v>
      </c>
      <c r="B767" s="10" t="s">
        <v>681</v>
      </c>
      <c r="C767" s="10" t="s">
        <v>53</v>
      </c>
      <c r="D767" s="10" t="s">
        <v>681</v>
      </c>
      <c r="E767" s="11" t="s">
        <v>623</v>
      </c>
      <c r="F767" s="11">
        <v>24123801</v>
      </c>
      <c r="G767" s="23" t="s">
        <v>579</v>
      </c>
      <c r="H767" s="12">
        <v>-250</v>
      </c>
      <c r="I767" s="12">
        <v>-250</v>
      </c>
      <c r="J767" s="12">
        <v>-250</v>
      </c>
      <c r="K767" s="12">
        <v>0</v>
      </c>
      <c r="L767" s="12">
        <v>0</v>
      </c>
      <c r="M767" s="13"/>
      <c r="N767" s="31">
        <f>Tancagem[[#This Row],[Nominal]]*1000</f>
        <v>-250000</v>
      </c>
    </row>
    <row r="768" spans="1:14" hidden="1" x14ac:dyDescent="0.35">
      <c r="A768" s="9" t="s">
        <v>252</v>
      </c>
      <c r="B768" s="10" t="s">
        <v>681</v>
      </c>
      <c r="C768" s="10" t="s">
        <v>53</v>
      </c>
      <c r="D768" s="10" t="s">
        <v>681</v>
      </c>
      <c r="E768" s="11" t="s">
        <v>626</v>
      </c>
      <c r="F768" s="11">
        <v>27122801</v>
      </c>
      <c r="G768" s="23" t="s">
        <v>579</v>
      </c>
      <c r="H768" s="12">
        <v>-50</v>
      </c>
      <c r="I768" s="12">
        <v>-50</v>
      </c>
      <c r="J768" s="12">
        <v>-50</v>
      </c>
      <c r="K768" s="12">
        <v>0</v>
      </c>
      <c r="L768" s="12">
        <v>0</v>
      </c>
      <c r="M768" s="13"/>
      <c r="N768" s="31">
        <f>Tancagem[[#This Row],[Nominal]]*1000</f>
        <v>-50000</v>
      </c>
    </row>
    <row r="769" spans="1:14" hidden="1" x14ac:dyDescent="0.35">
      <c r="A769" s="9" t="s">
        <v>252</v>
      </c>
      <c r="B769" s="10" t="s">
        <v>260</v>
      </c>
      <c r="C769" s="10">
        <v>1</v>
      </c>
      <c r="D769" s="10" t="s">
        <v>260</v>
      </c>
      <c r="E769" s="11" t="s">
        <v>621</v>
      </c>
      <c r="F769" s="11">
        <v>27270801</v>
      </c>
      <c r="G769" s="10" t="s">
        <v>569</v>
      </c>
      <c r="H769" s="12">
        <v>148.98500000000001</v>
      </c>
      <c r="I769" s="12">
        <v>104.995</v>
      </c>
      <c r="J769" s="12">
        <v>104.995</v>
      </c>
      <c r="K769" s="12">
        <v>4.9400000000000004</v>
      </c>
      <c r="L769" s="12">
        <v>4.9400000000000004</v>
      </c>
      <c r="M769" s="13"/>
      <c r="N769" s="31">
        <f>Tancagem[[#This Row],[Nominal]]*1000</f>
        <v>148985</v>
      </c>
    </row>
    <row r="770" spans="1:14" hidden="1" x14ac:dyDescent="0.35">
      <c r="A770" s="9" t="s">
        <v>252</v>
      </c>
      <c r="B770" s="10" t="s">
        <v>260</v>
      </c>
      <c r="C770" s="10">
        <v>5</v>
      </c>
      <c r="D770" s="10" t="s">
        <v>260</v>
      </c>
      <c r="E770" s="11" t="s">
        <v>621</v>
      </c>
      <c r="F770" s="11">
        <v>27270801</v>
      </c>
      <c r="G770" s="10" t="s">
        <v>569</v>
      </c>
      <c r="H770" s="12">
        <v>517.41300000000001</v>
      </c>
      <c r="I770" s="12">
        <v>424.57499999999999</v>
      </c>
      <c r="J770" s="12">
        <v>424.57499999999999</v>
      </c>
      <c r="K770" s="12">
        <v>29.64</v>
      </c>
      <c r="L770" s="12">
        <v>29.64</v>
      </c>
      <c r="M770" s="13"/>
      <c r="N770" s="31">
        <f>Tancagem[[#This Row],[Nominal]]*1000</f>
        <v>517413</v>
      </c>
    </row>
    <row r="771" spans="1:14" hidden="1" x14ac:dyDescent="0.35">
      <c r="A771" s="9" t="s">
        <v>252</v>
      </c>
      <c r="B771" s="10" t="s">
        <v>260</v>
      </c>
      <c r="C771" s="10">
        <v>6</v>
      </c>
      <c r="D771" s="10" t="s">
        <v>260</v>
      </c>
      <c r="E771" s="11" t="s">
        <v>625</v>
      </c>
      <c r="F771" s="11">
        <v>22138801</v>
      </c>
      <c r="G771" s="10" t="s">
        <v>569</v>
      </c>
      <c r="H771" s="12">
        <v>1587.89</v>
      </c>
      <c r="I771" s="12">
        <v>1415.127</v>
      </c>
      <c r="J771" s="12">
        <v>1415.127</v>
      </c>
      <c r="K771" s="12">
        <v>158.22300000000001</v>
      </c>
      <c r="L771" s="12">
        <v>158.22300000000001</v>
      </c>
      <c r="M771" s="13"/>
      <c r="N771" s="31">
        <f>Tancagem[[#This Row],[Nominal]]*1000</f>
        <v>1587890</v>
      </c>
    </row>
    <row r="772" spans="1:14" hidden="1" x14ac:dyDescent="0.35">
      <c r="A772" s="9" t="s">
        <v>252</v>
      </c>
      <c r="B772" s="10" t="s">
        <v>260</v>
      </c>
      <c r="C772" s="10">
        <v>8</v>
      </c>
      <c r="D772" s="10" t="s">
        <v>260</v>
      </c>
      <c r="E772" s="11" t="s">
        <v>621</v>
      </c>
      <c r="F772" s="11">
        <v>27270801</v>
      </c>
      <c r="G772" s="10" t="s">
        <v>569</v>
      </c>
      <c r="H772" s="12">
        <v>1260.808</v>
      </c>
      <c r="I772" s="12">
        <v>1104</v>
      </c>
      <c r="J772" s="12">
        <v>1104</v>
      </c>
      <c r="K772" s="12">
        <v>132.44800000000001</v>
      </c>
      <c r="L772" s="12">
        <v>132.44800000000001</v>
      </c>
      <c r="M772" s="13"/>
      <c r="N772" s="31">
        <f>Tancagem[[#This Row],[Nominal]]*1000</f>
        <v>1260808</v>
      </c>
    </row>
    <row r="773" spans="1:14" hidden="1" x14ac:dyDescent="0.35">
      <c r="A773" s="9" t="s">
        <v>252</v>
      </c>
      <c r="B773" s="10" t="s">
        <v>260</v>
      </c>
      <c r="C773" s="10">
        <v>9</v>
      </c>
      <c r="D773" s="10" t="s">
        <v>260</v>
      </c>
      <c r="E773" s="11" t="s">
        <v>624</v>
      </c>
      <c r="F773" s="11">
        <v>24300801</v>
      </c>
      <c r="G773" s="10" t="s">
        <v>569</v>
      </c>
      <c r="H773" s="12">
        <v>1594.6220000000001</v>
      </c>
      <c r="I773" s="12">
        <v>1557</v>
      </c>
      <c r="J773" s="12">
        <v>1557</v>
      </c>
      <c r="K773" s="12">
        <v>40.308</v>
      </c>
      <c r="L773" s="12">
        <v>40.308</v>
      </c>
      <c r="M773" s="13"/>
      <c r="N773" s="31">
        <f>Tancagem[[#This Row],[Nominal]]*1000</f>
        <v>1594622</v>
      </c>
    </row>
    <row r="774" spans="1:14" hidden="1" x14ac:dyDescent="0.35">
      <c r="A774" s="9" t="s">
        <v>252</v>
      </c>
      <c r="B774" s="10" t="s">
        <v>260</v>
      </c>
      <c r="C774" s="10">
        <v>11</v>
      </c>
      <c r="D774" s="10" t="s">
        <v>260</v>
      </c>
      <c r="E774" s="11" t="s">
        <v>625</v>
      </c>
      <c r="F774" s="11">
        <v>22138801</v>
      </c>
      <c r="G774" s="10" t="s">
        <v>569</v>
      </c>
      <c r="H774" s="12">
        <v>3467.2579999999998</v>
      </c>
      <c r="I774" s="12">
        <v>3113</v>
      </c>
      <c r="J774" s="12">
        <v>3113</v>
      </c>
      <c r="K774" s="12">
        <v>181.899</v>
      </c>
      <c r="L774" s="12">
        <v>181.899</v>
      </c>
      <c r="M774" s="13"/>
      <c r="N774" s="31">
        <f>Tancagem[[#This Row],[Nominal]]*1000</f>
        <v>3467258</v>
      </c>
    </row>
    <row r="775" spans="1:14" hidden="1" x14ac:dyDescent="0.35">
      <c r="A775" s="9" t="s">
        <v>252</v>
      </c>
      <c r="B775" s="10" t="s">
        <v>260</v>
      </c>
      <c r="C775" s="10">
        <v>14</v>
      </c>
      <c r="D775" s="10" t="s">
        <v>260</v>
      </c>
      <c r="E775" s="11" t="s">
        <v>626</v>
      </c>
      <c r="F775" s="11">
        <v>27122801</v>
      </c>
      <c r="G775" s="10" t="s">
        <v>569</v>
      </c>
      <c r="H775" s="12">
        <v>1494.624</v>
      </c>
      <c r="I775" s="12">
        <v>1383.482</v>
      </c>
      <c r="J775" s="12">
        <v>1383.482</v>
      </c>
      <c r="K775" s="12">
        <v>38.731000000000002</v>
      </c>
      <c r="L775" s="12">
        <v>38.731000000000002</v>
      </c>
      <c r="M775" s="13"/>
      <c r="N775" s="31">
        <f>Tancagem[[#This Row],[Nominal]]*1000</f>
        <v>1494624</v>
      </c>
    </row>
    <row r="776" spans="1:14" hidden="1" x14ac:dyDescent="0.35">
      <c r="A776" s="9" t="s">
        <v>252</v>
      </c>
      <c r="B776" s="10" t="s">
        <v>260</v>
      </c>
      <c r="C776" s="10">
        <v>17</v>
      </c>
      <c r="D776" s="10" t="s">
        <v>260</v>
      </c>
      <c r="E776" s="11" t="s">
        <v>622</v>
      </c>
      <c r="F776" s="11">
        <v>24264801</v>
      </c>
      <c r="G776" s="10" t="s">
        <v>569</v>
      </c>
      <c r="H776" s="12">
        <v>3088.4349999999999</v>
      </c>
      <c r="I776" s="12">
        <v>2926</v>
      </c>
      <c r="J776" s="12">
        <v>2926</v>
      </c>
      <c r="K776" s="12">
        <v>72</v>
      </c>
      <c r="L776" s="12">
        <v>72</v>
      </c>
      <c r="M776" s="13"/>
      <c r="N776" s="31">
        <f>Tancagem[[#This Row],[Nominal]]*1000</f>
        <v>3088435</v>
      </c>
    </row>
    <row r="777" spans="1:14" hidden="1" x14ac:dyDescent="0.35">
      <c r="A777" s="9" t="s">
        <v>252</v>
      </c>
      <c r="B777" s="10" t="s">
        <v>260</v>
      </c>
      <c r="C777" s="10">
        <v>18</v>
      </c>
      <c r="D777" s="10" t="s">
        <v>260</v>
      </c>
      <c r="E777" s="11" t="s">
        <v>626</v>
      </c>
      <c r="F777" s="11">
        <v>27122801</v>
      </c>
      <c r="G777" s="10" t="s">
        <v>569</v>
      </c>
      <c r="H777" s="12">
        <v>400.45</v>
      </c>
      <c r="I777" s="12">
        <v>321.92500000000001</v>
      </c>
      <c r="J777" s="12">
        <v>321.92500000000001</v>
      </c>
      <c r="K777" s="12">
        <v>58.533999999999999</v>
      </c>
      <c r="L777" s="12">
        <v>58.533999999999999</v>
      </c>
      <c r="M777" s="13"/>
      <c r="N777" s="31">
        <f>Tancagem[[#This Row],[Nominal]]*1000</f>
        <v>400450</v>
      </c>
    </row>
    <row r="778" spans="1:14" hidden="1" x14ac:dyDescent="0.35">
      <c r="A778" s="9" t="s">
        <v>252</v>
      </c>
      <c r="B778" s="10" t="s">
        <v>260</v>
      </c>
      <c r="C778" s="10">
        <v>19</v>
      </c>
      <c r="D778" s="10" t="s">
        <v>260</v>
      </c>
      <c r="E778" s="11" t="s">
        <v>623</v>
      </c>
      <c r="F778" s="11">
        <v>24123801</v>
      </c>
      <c r="G778" s="10" t="s">
        <v>569</v>
      </c>
      <c r="H778" s="12">
        <v>3649.6930000000002</v>
      </c>
      <c r="I778" s="12">
        <v>3414.596</v>
      </c>
      <c r="J778" s="12">
        <v>3414.596</v>
      </c>
      <c r="K778" s="12">
        <v>118.09399999999999</v>
      </c>
      <c r="L778" s="12">
        <v>118.09399999999999</v>
      </c>
      <c r="M778" s="13"/>
      <c r="N778" s="31">
        <f>Tancagem[[#This Row],[Nominal]]*1000</f>
        <v>3649693</v>
      </c>
    </row>
    <row r="779" spans="1:14" hidden="1" x14ac:dyDescent="0.35">
      <c r="A779" s="9" t="s">
        <v>252</v>
      </c>
      <c r="B779" s="10" t="s">
        <v>260</v>
      </c>
      <c r="C779" s="10">
        <v>22</v>
      </c>
      <c r="D779" s="10" t="s">
        <v>260</v>
      </c>
      <c r="E779" s="11" t="s">
        <v>636</v>
      </c>
      <c r="F779" s="11">
        <v>24132801</v>
      </c>
      <c r="G779" s="10" t="s">
        <v>569</v>
      </c>
      <c r="H779" s="12">
        <v>1258</v>
      </c>
      <c r="I779" s="12">
        <v>1122</v>
      </c>
      <c r="J779" s="12">
        <v>1122</v>
      </c>
      <c r="K779" s="12">
        <v>34.502000000000002</v>
      </c>
      <c r="L779" s="12">
        <v>34.502000000000002</v>
      </c>
      <c r="M779" s="13"/>
      <c r="N779" s="31">
        <f>Tancagem[[#This Row],[Nominal]]*1000</f>
        <v>1258000</v>
      </c>
    </row>
    <row r="780" spans="1:14" hidden="1" x14ac:dyDescent="0.35">
      <c r="A780" s="9" t="s">
        <v>252</v>
      </c>
      <c r="B780" s="10" t="s">
        <v>260</v>
      </c>
      <c r="C780" s="10">
        <v>1001</v>
      </c>
      <c r="D780" s="10" t="s">
        <v>260</v>
      </c>
      <c r="E780" s="11" t="s">
        <v>623</v>
      </c>
      <c r="F780" s="11">
        <v>24123801</v>
      </c>
      <c r="G780" s="10" t="s">
        <v>569</v>
      </c>
      <c r="H780" s="12">
        <v>6692.2179999999998</v>
      </c>
      <c r="I780" s="12">
        <v>6454</v>
      </c>
      <c r="J780" s="12">
        <v>6454</v>
      </c>
      <c r="K780" s="12">
        <v>196.886</v>
      </c>
      <c r="L780" s="12">
        <v>196.886</v>
      </c>
      <c r="M780" s="13"/>
      <c r="N780" s="31">
        <f>Tancagem[[#This Row],[Nominal]]*1000</f>
        <v>6692218</v>
      </c>
    </row>
    <row r="781" spans="1:14" ht="29" hidden="1" x14ac:dyDescent="0.35">
      <c r="A781" s="9" t="s">
        <v>124</v>
      </c>
      <c r="B781" s="10" t="s">
        <v>266</v>
      </c>
      <c r="C781" s="10" t="s">
        <v>701</v>
      </c>
      <c r="D781" s="10" t="s">
        <v>266</v>
      </c>
      <c r="E781" s="11" t="s">
        <v>622</v>
      </c>
      <c r="F781" s="11">
        <v>24264801</v>
      </c>
      <c r="G781" s="10" t="s">
        <v>632</v>
      </c>
      <c r="H781" s="12">
        <v>150</v>
      </c>
      <c r="I781" s="12">
        <v>150</v>
      </c>
      <c r="J781" s="12">
        <v>150</v>
      </c>
      <c r="K781" s="12">
        <v>0</v>
      </c>
      <c r="L781" s="12">
        <v>0</v>
      </c>
      <c r="M781" s="13"/>
      <c r="N781" s="31">
        <f>Tancagem[[#This Row],[Nominal]]*1000</f>
        <v>150000</v>
      </c>
    </row>
    <row r="782" spans="1:14" ht="29" hidden="1" x14ac:dyDescent="0.35">
      <c r="A782" s="9" t="s">
        <v>124</v>
      </c>
      <c r="B782" s="10" t="s">
        <v>266</v>
      </c>
      <c r="C782" s="10" t="s">
        <v>701</v>
      </c>
      <c r="D782" s="10" t="s">
        <v>266</v>
      </c>
      <c r="E782" s="11" t="s">
        <v>623</v>
      </c>
      <c r="F782" s="11">
        <v>24123801</v>
      </c>
      <c r="G782" s="10" t="s">
        <v>632</v>
      </c>
      <c r="H782" s="12">
        <v>150</v>
      </c>
      <c r="I782" s="12">
        <v>150</v>
      </c>
      <c r="J782" s="12">
        <v>150</v>
      </c>
      <c r="K782" s="12">
        <v>0</v>
      </c>
      <c r="L782" s="12">
        <v>0</v>
      </c>
      <c r="M782" s="13"/>
      <c r="N782" s="31">
        <f>Tancagem[[#This Row],[Nominal]]*1000</f>
        <v>150000</v>
      </c>
    </row>
    <row r="783" spans="1:14" ht="29" hidden="1" x14ac:dyDescent="0.35">
      <c r="A783" s="9" t="s">
        <v>124</v>
      </c>
      <c r="B783" s="10" t="s">
        <v>266</v>
      </c>
      <c r="C783" s="10" t="s">
        <v>701</v>
      </c>
      <c r="D783" s="10" t="s">
        <v>266</v>
      </c>
      <c r="E783" s="11" t="s">
        <v>624</v>
      </c>
      <c r="F783" s="11">
        <v>24300801</v>
      </c>
      <c r="G783" s="10" t="s">
        <v>632</v>
      </c>
      <c r="H783" s="12">
        <v>60</v>
      </c>
      <c r="I783" s="12">
        <v>60</v>
      </c>
      <c r="J783" s="12">
        <v>60</v>
      </c>
      <c r="K783" s="12">
        <v>0</v>
      </c>
      <c r="L783" s="12">
        <v>0</v>
      </c>
      <c r="M783" s="13"/>
      <c r="N783" s="31">
        <f>Tancagem[[#This Row],[Nominal]]*1000</f>
        <v>60000</v>
      </c>
    </row>
    <row r="784" spans="1:14" ht="29" hidden="1" x14ac:dyDescent="0.35">
      <c r="A784" s="9" t="s">
        <v>124</v>
      </c>
      <c r="B784" s="10" t="s">
        <v>266</v>
      </c>
      <c r="C784" s="10" t="s">
        <v>701</v>
      </c>
      <c r="D784" s="10" t="s">
        <v>266</v>
      </c>
      <c r="E784" s="11" t="s">
        <v>625</v>
      </c>
      <c r="F784" s="11">
        <v>22138801</v>
      </c>
      <c r="G784" s="10" t="s">
        <v>632</v>
      </c>
      <c r="H784" s="12">
        <v>70</v>
      </c>
      <c r="I784" s="12">
        <v>70</v>
      </c>
      <c r="J784" s="12">
        <v>70</v>
      </c>
      <c r="K784" s="12">
        <v>0</v>
      </c>
      <c r="L784" s="12">
        <v>0</v>
      </c>
      <c r="M784" s="13"/>
      <c r="N784" s="31">
        <f>Tancagem[[#This Row],[Nominal]]*1000</f>
        <v>70000</v>
      </c>
    </row>
    <row r="785" spans="1:14" ht="29" hidden="1" x14ac:dyDescent="0.35">
      <c r="A785" s="9" t="s">
        <v>124</v>
      </c>
      <c r="B785" s="10" t="s">
        <v>266</v>
      </c>
      <c r="C785" s="10" t="s">
        <v>701</v>
      </c>
      <c r="D785" s="10" t="s">
        <v>266</v>
      </c>
      <c r="E785" s="11" t="s">
        <v>626</v>
      </c>
      <c r="F785" s="11">
        <v>27122801</v>
      </c>
      <c r="G785" s="10" t="s">
        <v>632</v>
      </c>
      <c r="H785" s="12">
        <v>45</v>
      </c>
      <c r="I785" s="12">
        <v>45</v>
      </c>
      <c r="J785" s="12">
        <v>45</v>
      </c>
      <c r="K785" s="12">
        <v>0</v>
      </c>
      <c r="L785" s="12">
        <v>0</v>
      </c>
      <c r="M785" s="13"/>
      <c r="N785" s="31">
        <f>Tancagem[[#This Row],[Nominal]]*1000</f>
        <v>45000</v>
      </c>
    </row>
    <row r="786" spans="1:14" ht="29" hidden="1" x14ac:dyDescent="0.35">
      <c r="A786" s="9" t="s">
        <v>124</v>
      </c>
      <c r="B786" s="10" t="s">
        <v>266</v>
      </c>
      <c r="C786" s="10" t="s">
        <v>701</v>
      </c>
      <c r="D786" s="10" t="s">
        <v>266</v>
      </c>
      <c r="E786" s="11" t="s">
        <v>621</v>
      </c>
      <c r="F786" s="11">
        <v>27270801</v>
      </c>
      <c r="G786" s="10" t="s">
        <v>632</v>
      </c>
      <c r="H786" s="12">
        <v>90</v>
      </c>
      <c r="I786" s="12">
        <v>90</v>
      </c>
      <c r="J786" s="12">
        <v>90</v>
      </c>
      <c r="K786" s="12">
        <v>0</v>
      </c>
      <c r="L786" s="12">
        <v>0</v>
      </c>
      <c r="M786" s="13"/>
      <c r="N786" s="31">
        <f>Tancagem[[#This Row],[Nominal]]*1000</f>
        <v>90000</v>
      </c>
    </row>
    <row r="787" spans="1:14" ht="29" hidden="1" x14ac:dyDescent="0.35">
      <c r="A787" s="9" t="s">
        <v>124</v>
      </c>
      <c r="B787" s="10" t="s">
        <v>266</v>
      </c>
      <c r="C787" s="10" t="s">
        <v>671</v>
      </c>
      <c r="D787" s="10" t="s">
        <v>266</v>
      </c>
      <c r="E787" s="11" t="s">
        <v>625</v>
      </c>
      <c r="F787" s="11">
        <v>22138801</v>
      </c>
      <c r="G787" s="10" t="s">
        <v>632</v>
      </c>
      <c r="H787" s="12">
        <v>150</v>
      </c>
      <c r="I787" s="12">
        <v>150</v>
      </c>
      <c r="J787" s="12">
        <v>150</v>
      </c>
      <c r="K787" s="12">
        <v>0</v>
      </c>
      <c r="L787" s="12">
        <v>0</v>
      </c>
      <c r="M787" s="13"/>
      <c r="N787" s="31">
        <f>Tancagem[[#This Row],[Nominal]]*1000</f>
        <v>150000</v>
      </c>
    </row>
    <row r="788" spans="1:14" ht="29" hidden="1" x14ac:dyDescent="0.35">
      <c r="A788" s="9" t="s">
        <v>124</v>
      </c>
      <c r="B788" s="10" t="s">
        <v>266</v>
      </c>
      <c r="C788" s="10" t="s">
        <v>671</v>
      </c>
      <c r="D788" s="10" t="s">
        <v>266</v>
      </c>
      <c r="E788" s="11" t="s">
        <v>622</v>
      </c>
      <c r="F788" s="11">
        <v>24264801</v>
      </c>
      <c r="G788" s="10" t="s">
        <v>632</v>
      </c>
      <c r="H788" s="12">
        <v>140</v>
      </c>
      <c r="I788" s="12">
        <v>140</v>
      </c>
      <c r="J788" s="12">
        <v>140</v>
      </c>
      <c r="K788" s="12">
        <v>0</v>
      </c>
      <c r="L788" s="12">
        <v>0</v>
      </c>
      <c r="M788" s="13"/>
      <c r="N788" s="31">
        <f>Tancagem[[#This Row],[Nominal]]*1000</f>
        <v>140000</v>
      </c>
    </row>
    <row r="789" spans="1:14" ht="29" hidden="1" x14ac:dyDescent="0.35">
      <c r="A789" s="9" t="s">
        <v>124</v>
      </c>
      <c r="B789" s="10" t="s">
        <v>266</v>
      </c>
      <c r="C789" s="10" t="s">
        <v>671</v>
      </c>
      <c r="D789" s="10" t="s">
        <v>266</v>
      </c>
      <c r="E789" s="11" t="s">
        <v>623</v>
      </c>
      <c r="F789" s="11">
        <v>24123801</v>
      </c>
      <c r="G789" s="10" t="s">
        <v>632</v>
      </c>
      <c r="H789" s="12">
        <v>170</v>
      </c>
      <c r="I789" s="12">
        <v>170</v>
      </c>
      <c r="J789" s="12">
        <v>170</v>
      </c>
      <c r="K789" s="12">
        <v>0</v>
      </c>
      <c r="L789" s="12">
        <v>0</v>
      </c>
      <c r="M789" s="13"/>
      <c r="N789" s="31">
        <f>Tancagem[[#This Row],[Nominal]]*1000</f>
        <v>170000</v>
      </c>
    </row>
    <row r="790" spans="1:14" ht="29" hidden="1" x14ac:dyDescent="0.35">
      <c r="A790" s="9" t="s">
        <v>124</v>
      </c>
      <c r="B790" s="10" t="s">
        <v>266</v>
      </c>
      <c r="C790" s="10" t="s">
        <v>671</v>
      </c>
      <c r="D790" s="10" t="s">
        <v>266</v>
      </c>
      <c r="E790" s="11" t="s">
        <v>624</v>
      </c>
      <c r="F790" s="11">
        <v>24300801</v>
      </c>
      <c r="G790" s="10" t="s">
        <v>632</v>
      </c>
      <c r="H790" s="12">
        <v>60</v>
      </c>
      <c r="I790" s="12">
        <v>60</v>
      </c>
      <c r="J790" s="12">
        <v>60</v>
      </c>
      <c r="K790" s="12">
        <v>0</v>
      </c>
      <c r="L790" s="12">
        <v>0</v>
      </c>
      <c r="M790" s="13"/>
      <c r="N790" s="31">
        <f>Tancagem[[#This Row],[Nominal]]*1000</f>
        <v>60000</v>
      </c>
    </row>
    <row r="791" spans="1:14" ht="29" hidden="1" x14ac:dyDescent="0.35">
      <c r="A791" s="9" t="s">
        <v>124</v>
      </c>
      <c r="B791" s="10" t="s">
        <v>266</v>
      </c>
      <c r="C791" s="10" t="s">
        <v>671</v>
      </c>
      <c r="D791" s="10" t="s">
        <v>266</v>
      </c>
      <c r="E791" s="11" t="s">
        <v>626</v>
      </c>
      <c r="F791" s="11">
        <v>27122801</v>
      </c>
      <c r="G791" s="10" t="s">
        <v>632</v>
      </c>
      <c r="H791" s="12">
        <v>90</v>
      </c>
      <c r="I791" s="12">
        <v>90</v>
      </c>
      <c r="J791" s="12">
        <v>90</v>
      </c>
      <c r="K791" s="12">
        <v>0</v>
      </c>
      <c r="L791" s="12">
        <v>0</v>
      </c>
      <c r="M791" s="13"/>
      <c r="N791" s="31">
        <f>Tancagem[[#This Row],[Nominal]]*1000</f>
        <v>90000</v>
      </c>
    </row>
    <row r="792" spans="1:14" ht="29" hidden="1" x14ac:dyDescent="0.35">
      <c r="A792" s="9" t="s">
        <v>124</v>
      </c>
      <c r="B792" s="10" t="s">
        <v>266</v>
      </c>
      <c r="C792" s="10" t="s">
        <v>671</v>
      </c>
      <c r="D792" s="10" t="s">
        <v>266</v>
      </c>
      <c r="E792" s="11" t="s">
        <v>621</v>
      </c>
      <c r="F792" s="11">
        <v>27270801</v>
      </c>
      <c r="G792" s="10" t="s">
        <v>632</v>
      </c>
      <c r="H792" s="12">
        <v>120</v>
      </c>
      <c r="I792" s="12">
        <v>120</v>
      </c>
      <c r="J792" s="12">
        <v>120</v>
      </c>
      <c r="K792" s="12">
        <v>0</v>
      </c>
      <c r="L792" s="12">
        <v>0</v>
      </c>
      <c r="M792" s="13"/>
      <c r="N792" s="31">
        <f>Tancagem[[#This Row],[Nominal]]*1000</f>
        <v>120000</v>
      </c>
    </row>
    <row r="793" spans="1:14" hidden="1" x14ac:dyDescent="0.35">
      <c r="A793" s="9" t="s">
        <v>513</v>
      </c>
      <c r="B793" s="10" t="s">
        <v>702</v>
      </c>
      <c r="C793" s="10" t="s">
        <v>703</v>
      </c>
      <c r="D793" s="10" t="s">
        <v>220</v>
      </c>
      <c r="E793" s="11" t="s">
        <v>622</v>
      </c>
      <c r="F793" s="11">
        <v>24264801</v>
      </c>
      <c r="G793" s="10" t="s">
        <v>579</v>
      </c>
      <c r="H793" s="12">
        <v>-50</v>
      </c>
      <c r="I793" s="12">
        <v>-50</v>
      </c>
      <c r="J793" s="12">
        <v>-50</v>
      </c>
      <c r="K793" s="12">
        <v>0</v>
      </c>
      <c r="L793" s="12">
        <v>0</v>
      </c>
      <c r="M793" s="13"/>
      <c r="N793" s="31">
        <f>Tancagem[[#This Row],[Nominal]]*1000</f>
        <v>-50000</v>
      </c>
    </row>
    <row r="794" spans="1:14" hidden="1" x14ac:dyDescent="0.35">
      <c r="A794" s="9" t="s">
        <v>513</v>
      </c>
      <c r="B794" s="10" t="s">
        <v>702</v>
      </c>
      <c r="C794" s="10" t="s">
        <v>703</v>
      </c>
      <c r="D794" s="10" t="s">
        <v>220</v>
      </c>
      <c r="E794" s="11" t="s">
        <v>625</v>
      </c>
      <c r="F794" s="11">
        <v>22138801</v>
      </c>
      <c r="G794" s="10" t="s">
        <v>579</v>
      </c>
      <c r="H794" s="12">
        <v>-100</v>
      </c>
      <c r="I794" s="12">
        <v>-100</v>
      </c>
      <c r="J794" s="12">
        <v>-100</v>
      </c>
      <c r="K794" s="12">
        <v>0</v>
      </c>
      <c r="L794" s="12">
        <v>0</v>
      </c>
      <c r="M794" s="13"/>
      <c r="N794" s="31">
        <f>Tancagem[[#This Row],[Nominal]]*1000</f>
        <v>-100000</v>
      </c>
    </row>
    <row r="795" spans="1:14" hidden="1" x14ac:dyDescent="0.35">
      <c r="A795" s="9" t="s">
        <v>513</v>
      </c>
      <c r="B795" s="10" t="s">
        <v>702</v>
      </c>
      <c r="C795" s="10" t="s">
        <v>703</v>
      </c>
      <c r="D795" s="10" t="s">
        <v>220</v>
      </c>
      <c r="E795" s="11" t="s">
        <v>623</v>
      </c>
      <c r="F795" s="11">
        <v>24123801</v>
      </c>
      <c r="G795" s="10" t="s">
        <v>579</v>
      </c>
      <c r="H795" s="12">
        <v>-200</v>
      </c>
      <c r="I795" s="12">
        <v>-200</v>
      </c>
      <c r="J795" s="12">
        <v>-200</v>
      </c>
      <c r="K795" s="12">
        <v>0</v>
      </c>
      <c r="L795" s="12">
        <v>0</v>
      </c>
      <c r="M795" s="13"/>
      <c r="N795" s="31">
        <f>Tancagem[[#This Row],[Nominal]]*1000</f>
        <v>-200000</v>
      </c>
    </row>
    <row r="796" spans="1:14" hidden="1" x14ac:dyDescent="0.35">
      <c r="A796" s="9" t="s">
        <v>513</v>
      </c>
      <c r="B796" s="10" t="s">
        <v>702</v>
      </c>
      <c r="C796" s="10" t="s">
        <v>703</v>
      </c>
      <c r="D796" s="10" t="s">
        <v>220</v>
      </c>
      <c r="E796" s="11" t="s">
        <v>626</v>
      </c>
      <c r="F796" s="11">
        <v>27122801</v>
      </c>
      <c r="G796" s="10" t="s">
        <v>579</v>
      </c>
      <c r="H796" s="12">
        <v>-500</v>
      </c>
      <c r="I796" s="12">
        <v>-500</v>
      </c>
      <c r="J796" s="12">
        <v>-500</v>
      </c>
      <c r="K796" s="12">
        <v>0</v>
      </c>
      <c r="L796" s="12">
        <v>0</v>
      </c>
      <c r="M796" s="13"/>
      <c r="N796" s="31">
        <f>Tancagem[[#This Row],[Nominal]]*1000</f>
        <v>-500000</v>
      </c>
    </row>
    <row r="797" spans="1:14" hidden="1" x14ac:dyDescent="0.35">
      <c r="A797" s="9" t="s">
        <v>513</v>
      </c>
      <c r="B797" s="10" t="s">
        <v>702</v>
      </c>
      <c r="C797" s="10" t="s">
        <v>703</v>
      </c>
      <c r="D797" s="10" t="s">
        <v>220</v>
      </c>
      <c r="E797" s="11" t="s">
        <v>621</v>
      </c>
      <c r="F797" s="11">
        <v>27270801</v>
      </c>
      <c r="G797" s="10" t="s">
        <v>579</v>
      </c>
      <c r="H797" s="12">
        <v>-500</v>
      </c>
      <c r="I797" s="12">
        <v>-500</v>
      </c>
      <c r="J797" s="12">
        <v>-500</v>
      </c>
      <c r="K797" s="12">
        <v>0</v>
      </c>
      <c r="L797" s="12">
        <v>0</v>
      </c>
      <c r="M797" s="13"/>
      <c r="N797" s="31">
        <f>Tancagem[[#This Row],[Nominal]]*1000</f>
        <v>-500000</v>
      </c>
    </row>
    <row r="798" spans="1:14" hidden="1" x14ac:dyDescent="0.35">
      <c r="A798" s="9" t="s">
        <v>513</v>
      </c>
      <c r="B798" s="10" t="s">
        <v>702</v>
      </c>
      <c r="C798" s="10" t="s">
        <v>703</v>
      </c>
      <c r="D798" s="10" t="s">
        <v>220</v>
      </c>
      <c r="E798" s="11" t="s">
        <v>624</v>
      </c>
      <c r="F798" s="11">
        <v>24300801</v>
      </c>
      <c r="G798" s="10" t="s">
        <v>579</v>
      </c>
      <c r="H798" s="12">
        <v>-650</v>
      </c>
      <c r="I798" s="12">
        <v>-650</v>
      </c>
      <c r="J798" s="12">
        <v>-650</v>
      </c>
      <c r="K798" s="12">
        <v>0</v>
      </c>
      <c r="L798" s="12">
        <v>0</v>
      </c>
      <c r="M798" s="13"/>
      <c r="N798" s="31">
        <f>Tancagem[[#This Row],[Nominal]]*1000</f>
        <v>-650000</v>
      </c>
    </row>
    <row r="799" spans="1:14" hidden="1" x14ac:dyDescent="0.35">
      <c r="A799" s="9" t="s">
        <v>252</v>
      </c>
      <c r="B799" s="10" t="s">
        <v>268</v>
      </c>
      <c r="C799" s="10">
        <v>101</v>
      </c>
      <c r="D799" s="10" t="s">
        <v>268</v>
      </c>
      <c r="E799" s="11" t="s">
        <v>626</v>
      </c>
      <c r="F799" s="11">
        <v>27122801</v>
      </c>
      <c r="G799" s="10" t="s">
        <v>569</v>
      </c>
      <c r="H799" s="12">
        <v>1047</v>
      </c>
      <c r="I799" s="12">
        <v>899</v>
      </c>
      <c r="J799" s="12">
        <v>899</v>
      </c>
      <c r="K799" s="12">
        <v>48</v>
      </c>
      <c r="L799" s="12">
        <v>36.146829810901004</v>
      </c>
      <c r="M799" s="13"/>
      <c r="N799" s="31">
        <f>Tancagem[[#This Row],[Nominal]]*1000</f>
        <v>1047000</v>
      </c>
    </row>
    <row r="800" spans="1:14" hidden="1" x14ac:dyDescent="0.35">
      <c r="A800" s="9" t="s">
        <v>252</v>
      </c>
      <c r="B800" s="10" t="s">
        <v>268</v>
      </c>
      <c r="C800" s="10">
        <v>102</v>
      </c>
      <c r="D800" s="10" t="s">
        <v>268</v>
      </c>
      <c r="E800" s="11" t="s">
        <v>625</v>
      </c>
      <c r="F800" s="11">
        <v>22138801</v>
      </c>
      <c r="G800" s="10" t="s">
        <v>569</v>
      </c>
      <c r="H800" s="12">
        <v>759</v>
      </c>
      <c r="I800" s="12"/>
      <c r="J800" s="12"/>
      <c r="K800" s="12"/>
      <c r="L800" s="12"/>
      <c r="M800" s="13"/>
      <c r="N800" s="31">
        <f>Tancagem[[#This Row],[Nominal]]*1000</f>
        <v>759000</v>
      </c>
    </row>
    <row r="801" spans="1:14" hidden="1" x14ac:dyDescent="0.35">
      <c r="A801" s="9" t="s">
        <v>252</v>
      </c>
      <c r="B801" s="10" t="s">
        <v>268</v>
      </c>
      <c r="C801" s="10">
        <v>103</v>
      </c>
      <c r="D801" s="10" t="s">
        <v>268</v>
      </c>
      <c r="E801" s="11" t="s">
        <v>625</v>
      </c>
      <c r="F801" s="11">
        <v>22138801</v>
      </c>
      <c r="G801" s="10" t="s">
        <v>569</v>
      </c>
      <c r="H801" s="12">
        <v>1540</v>
      </c>
      <c r="I801" s="12">
        <v>1311</v>
      </c>
      <c r="J801" s="12">
        <v>1311</v>
      </c>
      <c r="K801" s="12">
        <v>51</v>
      </c>
      <c r="L801" s="12">
        <v>41.546910755148744</v>
      </c>
      <c r="M801" s="13"/>
      <c r="N801" s="31">
        <f>Tancagem[[#This Row],[Nominal]]*1000</f>
        <v>1540000</v>
      </c>
    </row>
    <row r="802" spans="1:14" hidden="1" x14ac:dyDescent="0.35">
      <c r="A802" s="9" t="s">
        <v>252</v>
      </c>
      <c r="B802" s="10" t="s">
        <v>268</v>
      </c>
      <c r="C802" s="10">
        <v>104</v>
      </c>
      <c r="D802" s="10" t="s">
        <v>268</v>
      </c>
      <c r="E802" s="11" t="s">
        <v>622</v>
      </c>
      <c r="F802" s="11">
        <v>24264801</v>
      </c>
      <c r="G802" s="10" t="s">
        <v>569</v>
      </c>
      <c r="H802" s="12">
        <v>1050</v>
      </c>
      <c r="I802" s="12">
        <v>899</v>
      </c>
      <c r="J802" s="12">
        <v>899</v>
      </c>
      <c r="K802" s="12">
        <v>48</v>
      </c>
      <c r="L802" s="12">
        <v>44.436335993918661</v>
      </c>
      <c r="M802" s="13"/>
      <c r="N802" s="31">
        <f>Tancagem[[#This Row],[Nominal]]*1000</f>
        <v>1050000</v>
      </c>
    </row>
    <row r="803" spans="1:14" hidden="1" x14ac:dyDescent="0.35">
      <c r="A803" s="9" t="s">
        <v>252</v>
      </c>
      <c r="B803" s="10" t="s">
        <v>268</v>
      </c>
      <c r="C803" s="10">
        <v>105</v>
      </c>
      <c r="D803" s="10" t="s">
        <v>268</v>
      </c>
      <c r="E803" s="11" t="s">
        <v>622</v>
      </c>
      <c r="F803" s="11">
        <v>24264801</v>
      </c>
      <c r="G803" s="10" t="s">
        <v>569</v>
      </c>
      <c r="H803" s="12">
        <v>2129</v>
      </c>
      <c r="I803" s="12">
        <v>1857</v>
      </c>
      <c r="J803" s="12">
        <v>1857</v>
      </c>
      <c r="K803" s="12">
        <v>100</v>
      </c>
      <c r="L803" s="12">
        <v>92.575699987330538</v>
      </c>
      <c r="M803" s="13"/>
      <c r="N803" s="31">
        <f>Tancagem[[#This Row],[Nominal]]*1000</f>
        <v>2129000</v>
      </c>
    </row>
    <row r="804" spans="1:14" hidden="1" x14ac:dyDescent="0.35">
      <c r="A804" s="9" t="s">
        <v>252</v>
      </c>
      <c r="B804" s="10" t="s">
        <v>268</v>
      </c>
      <c r="C804" s="10">
        <v>106</v>
      </c>
      <c r="D804" s="10" t="s">
        <v>268</v>
      </c>
      <c r="E804" s="11" t="s">
        <v>623</v>
      </c>
      <c r="F804" s="11">
        <v>24123801</v>
      </c>
      <c r="G804" s="10" t="s">
        <v>569</v>
      </c>
      <c r="H804" s="12">
        <v>5676</v>
      </c>
      <c r="I804" s="12">
        <v>5137</v>
      </c>
      <c r="J804" s="12">
        <v>5137</v>
      </c>
      <c r="K804" s="12">
        <v>198</v>
      </c>
      <c r="L804" s="12">
        <v>183.2998859749145</v>
      </c>
      <c r="M804" s="13"/>
      <c r="N804" s="31">
        <f>Tancagem[[#This Row],[Nominal]]*1000</f>
        <v>5676000</v>
      </c>
    </row>
    <row r="805" spans="1:14" hidden="1" x14ac:dyDescent="0.35">
      <c r="A805" s="9" t="s">
        <v>252</v>
      </c>
      <c r="B805" s="10" t="s">
        <v>268</v>
      </c>
      <c r="C805" s="10">
        <v>107</v>
      </c>
      <c r="D805" s="10" t="s">
        <v>268</v>
      </c>
      <c r="E805" s="11" t="s">
        <v>624</v>
      </c>
      <c r="F805" s="11">
        <v>24300801</v>
      </c>
      <c r="G805" s="10" t="s">
        <v>569</v>
      </c>
      <c r="H805" s="12">
        <v>1049</v>
      </c>
      <c r="I805" s="12">
        <v>940</v>
      </c>
      <c r="J805" s="12">
        <v>940</v>
      </c>
      <c r="K805" s="12">
        <v>48</v>
      </c>
      <c r="L805" s="12">
        <v>26.655319148936169</v>
      </c>
      <c r="M805" s="13"/>
      <c r="N805" s="31">
        <f>Tancagem[[#This Row],[Nominal]]*1000</f>
        <v>1049000</v>
      </c>
    </row>
    <row r="806" spans="1:14" hidden="1" x14ac:dyDescent="0.35">
      <c r="A806" s="9" t="s">
        <v>252</v>
      </c>
      <c r="B806" s="10" t="s">
        <v>268</v>
      </c>
      <c r="C806" s="10" t="s">
        <v>642</v>
      </c>
      <c r="D806" s="10" t="s">
        <v>268</v>
      </c>
      <c r="E806" s="11" t="s">
        <v>621</v>
      </c>
      <c r="F806" s="11">
        <v>27270801</v>
      </c>
      <c r="G806" s="10" t="s">
        <v>632</v>
      </c>
      <c r="H806" s="12">
        <v>150</v>
      </c>
      <c r="I806" s="12">
        <v>150</v>
      </c>
      <c r="J806" s="12">
        <v>150</v>
      </c>
      <c r="K806" s="12">
        <v>0</v>
      </c>
      <c r="L806" s="12">
        <v>0</v>
      </c>
      <c r="M806" s="13"/>
      <c r="N806" s="31">
        <f>Tancagem[[#This Row],[Nominal]]*1000</f>
        <v>150000</v>
      </c>
    </row>
    <row r="807" spans="1:14" hidden="1" x14ac:dyDescent="0.35">
      <c r="A807" s="9" t="s">
        <v>513</v>
      </c>
      <c r="B807" s="10" t="s">
        <v>273</v>
      </c>
      <c r="C807" s="10">
        <v>1</v>
      </c>
      <c r="D807" s="10" t="s">
        <v>273</v>
      </c>
      <c r="E807" s="11" t="s">
        <v>625</v>
      </c>
      <c r="F807" s="11">
        <v>22138801</v>
      </c>
      <c r="G807" s="10" t="s">
        <v>569</v>
      </c>
      <c r="H807" s="12">
        <v>4251</v>
      </c>
      <c r="I807" s="12">
        <v>3826</v>
      </c>
      <c r="J807" s="12">
        <v>1275</v>
      </c>
      <c r="K807" s="12">
        <v>390</v>
      </c>
      <c r="L807" s="12">
        <v>130</v>
      </c>
      <c r="M807" s="13"/>
      <c r="N807" s="31">
        <f>Tancagem[[#This Row],[Nominal]]*1000</f>
        <v>4251000</v>
      </c>
    </row>
    <row r="808" spans="1:14" hidden="1" x14ac:dyDescent="0.35">
      <c r="A808" s="9" t="s">
        <v>513</v>
      </c>
      <c r="B808" s="10" t="s">
        <v>273</v>
      </c>
      <c r="C808" s="10">
        <v>2</v>
      </c>
      <c r="D808" s="10" t="s">
        <v>273</v>
      </c>
      <c r="E808" s="11" t="s">
        <v>622</v>
      </c>
      <c r="F808" s="11">
        <v>24264801</v>
      </c>
      <c r="G808" s="10" t="s">
        <v>569</v>
      </c>
      <c r="H808" s="12">
        <v>4044</v>
      </c>
      <c r="I808" s="12">
        <v>3640</v>
      </c>
      <c r="J808" s="12">
        <v>1213</v>
      </c>
      <c r="K808" s="12">
        <v>170</v>
      </c>
      <c r="L808" s="12">
        <v>57</v>
      </c>
      <c r="M808" s="13"/>
      <c r="N808" s="31">
        <f>Tancagem[[#This Row],[Nominal]]*1000</f>
        <v>4044000</v>
      </c>
    </row>
    <row r="809" spans="1:14" hidden="1" x14ac:dyDescent="0.35">
      <c r="A809" s="9" t="s">
        <v>513</v>
      </c>
      <c r="B809" s="10" t="s">
        <v>273</v>
      </c>
      <c r="C809" s="10">
        <v>3</v>
      </c>
      <c r="D809" s="10" t="s">
        <v>273</v>
      </c>
      <c r="E809" s="11" t="s">
        <v>623</v>
      </c>
      <c r="F809" s="11">
        <v>24123801</v>
      </c>
      <c r="G809" s="10" t="s">
        <v>569</v>
      </c>
      <c r="H809" s="12">
        <v>3381</v>
      </c>
      <c r="I809" s="12">
        <v>3042</v>
      </c>
      <c r="J809" s="12">
        <v>1014</v>
      </c>
      <c r="K809" s="12">
        <v>130</v>
      </c>
      <c r="L809" s="12">
        <v>43</v>
      </c>
      <c r="M809" s="13"/>
      <c r="N809" s="31">
        <f>Tancagem[[#This Row],[Nominal]]*1000</f>
        <v>3381000</v>
      </c>
    </row>
    <row r="810" spans="1:14" hidden="1" x14ac:dyDescent="0.35">
      <c r="A810" s="9" t="s">
        <v>513</v>
      </c>
      <c r="B810" s="10" t="s">
        <v>273</v>
      </c>
      <c r="C810" s="10">
        <v>4</v>
      </c>
      <c r="D810" s="10" t="s">
        <v>273</v>
      </c>
      <c r="E810" s="11" t="s">
        <v>621</v>
      </c>
      <c r="F810" s="11">
        <v>27270801</v>
      </c>
      <c r="G810" s="10" t="s">
        <v>569</v>
      </c>
      <c r="H810" s="12">
        <v>1982</v>
      </c>
      <c r="I810" s="12">
        <v>1784</v>
      </c>
      <c r="J810" s="12">
        <v>595</v>
      </c>
      <c r="K810" s="12">
        <v>57</v>
      </c>
      <c r="L810" s="12">
        <v>19</v>
      </c>
      <c r="M810" s="13"/>
      <c r="N810" s="31">
        <f>Tancagem[[#This Row],[Nominal]]*1000</f>
        <v>1982000</v>
      </c>
    </row>
    <row r="811" spans="1:14" hidden="1" x14ac:dyDescent="0.35">
      <c r="A811" s="9" t="s">
        <v>513</v>
      </c>
      <c r="B811" s="10" t="s">
        <v>273</v>
      </c>
      <c r="C811" s="10">
        <v>5</v>
      </c>
      <c r="D811" s="10" t="s">
        <v>273</v>
      </c>
      <c r="E811" s="11" t="s">
        <v>624</v>
      </c>
      <c r="F811" s="11">
        <v>24300801</v>
      </c>
      <c r="G811" s="10" t="s">
        <v>569</v>
      </c>
      <c r="H811" s="12">
        <v>637</v>
      </c>
      <c r="I811" s="12">
        <v>573</v>
      </c>
      <c r="J811" s="12">
        <v>191</v>
      </c>
      <c r="K811" s="12">
        <v>28</v>
      </c>
      <c r="L811" s="12">
        <v>9</v>
      </c>
      <c r="M811" s="13"/>
      <c r="N811" s="31">
        <f>Tancagem[[#This Row],[Nominal]]*1000</f>
        <v>637000</v>
      </c>
    </row>
    <row r="812" spans="1:14" hidden="1" x14ac:dyDescent="0.35">
      <c r="A812" s="9" t="s">
        <v>513</v>
      </c>
      <c r="B812" s="10" t="s">
        <v>273</v>
      </c>
      <c r="C812" s="10">
        <v>6</v>
      </c>
      <c r="D812" s="10" t="s">
        <v>273</v>
      </c>
      <c r="E812" s="11" t="s">
        <v>621</v>
      </c>
      <c r="F812" s="11">
        <v>27270801</v>
      </c>
      <c r="G812" s="10" t="s">
        <v>569</v>
      </c>
      <c r="H812" s="12">
        <v>353</v>
      </c>
      <c r="I812" s="12">
        <v>318</v>
      </c>
      <c r="J812" s="12">
        <v>106</v>
      </c>
      <c r="K812" s="12">
        <v>18</v>
      </c>
      <c r="L812" s="12">
        <v>6</v>
      </c>
      <c r="M812" s="13"/>
      <c r="N812" s="31">
        <f>Tancagem[[#This Row],[Nominal]]*1000</f>
        <v>353000</v>
      </c>
    </row>
    <row r="813" spans="1:14" hidden="1" x14ac:dyDescent="0.35">
      <c r="A813" s="9" t="s">
        <v>513</v>
      </c>
      <c r="B813" s="10" t="s">
        <v>273</v>
      </c>
      <c r="C813" s="10">
        <v>7</v>
      </c>
      <c r="D813" s="10" t="s">
        <v>273</v>
      </c>
      <c r="E813" s="11" t="s">
        <v>626</v>
      </c>
      <c r="F813" s="11">
        <v>27122801</v>
      </c>
      <c r="G813" s="10" t="s">
        <v>569</v>
      </c>
      <c r="H813" s="12">
        <v>1509</v>
      </c>
      <c r="I813" s="12">
        <v>1365</v>
      </c>
      <c r="J813" s="12">
        <v>455</v>
      </c>
      <c r="K813" s="12">
        <v>48</v>
      </c>
      <c r="L813" s="12">
        <v>16</v>
      </c>
      <c r="M813" s="13"/>
      <c r="N813" s="31">
        <f>Tancagem[[#This Row],[Nominal]]*1000</f>
        <v>1509000</v>
      </c>
    </row>
    <row r="814" spans="1:14" hidden="1" x14ac:dyDescent="0.35">
      <c r="A814" s="9" t="s">
        <v>252</v>
      </c>
      <c r="B814" s="10" t="s">
        <v>277</v>
      </c>
      <c r="C814" s="10">
        <v>3</v>
      </c>
      <c r="D814" s="10" t="s">
        <v>277</v>
      </c>
      <c r="E814" s="11" t="s">
        <v>638</v>
      </c>
      <c r="F814" s="11">
        <v>24141801</v>
      </c>
      <c r="G814" s="10" t="s">
        <v>569</v>
      </c>
      <c r="H814" s="12">
        <v>330</v>
      </c>
      <c r="I814" s="12">
        <v>288</v>
      </c>
      <c r="J814" s="12">
        <v>288</v>
      </c>
      <c r="K814" s="12">
        <v>10</v>
      </c>
      <c r="L814" s="12">
        <v>10</v>
      </c>
      <c r="M814" s="13"/>
      <c r="N814" s="31">
        <f>Tancagem[[#This Row],[Nominal]]*1000</f>
        <v>330000</v>
      </c>
    </row>
    <row r="815" spans="1:14" hidden="1" x14ac:dyDescent="0.35">
      <c r="A815" s="9" t="s">
        <v>252</v>
      </c>
      <c r="B815" s="10" t="s">
        <v>277</v>
      </c>
      <c r="C815" s="10">
        <v>4</v>
      </c>
      <c r="D815" s="10" t="s">
        <v>277</v>
      </c>
      <c r="E815" s="11" t="s">
        <v>698</v>
      </c>
      <c r="F815" s="11">
        <v>22149801</v>
      </c>
      <c r="G815" s="10" t="s">
        <v>569</v>
      </c>
      <c r="H815" s="12">
        <v>186</v>
      </c>
      <c r="I815" s="12">
        <v>165</v>
      </c>
      <c r="J815" s="12">
        <v>165</v>
      </c>
      <c r="K815" s="12">
        <v>10</v>
      </c>
      <c r="L815" s="12">
        <v>10</v>
      </c>
      <c r="M815" s="13"/>
      <c r="N815" s="31">
        <f>Tancagem[[#This Row],[Nominal]]*1000</f>
        <v>186000</v>
      </c>
    </row>
    <row r="816" spans="1:14" hidden="1" x14ac:dyDescent="0.35">
      <c r="A816" s="9" t="s">
        <v>252</v>
      </c>
      <c r="B816" s="10" t="s">
        <v>277</v>
      </c>
      <c r="C816" s="10">
        <v>7</v>
      </c>
      <c r="D816" s="10" t="s">
        <v>277</v>
      </c>
      <c r="E816" s="11" t="s">
        <v>670</v>
      </c>
      <c r="F816" s="11">
        <v>24319801</v>
      </c>
      <c r="G816" s="10" t="s">
        <v>569</v>
      </c>
      <c r="H816" s="12">
        <v>1618</v>
      </c>
      <c r="I816" s="12">
        <v>1551</v>
      </c>
      <c r="J816" s="12">
        <v>1551</v>
      </c>
      <c r="K816" s="12">
        <v>40</v>
      </c>
      <c r="L816" s="12">
        <v>40</v>
      </c>
      <c r="M816" s="13"/>
      <c r="N816" s="31">
        <f>Tancagem[[#This Row],[Nominal]]*1000</f>
        <v>1618000</v>
      </c>
    </row>
    <row r="817" spans="1:14" hidden="1" x14ac:dyDescent="0.35">
      <c r="A817" s="9" t="s">
        <v>252</v>
      </c>
      <c r="B817" s="10" t="s">
        <v>277</v>
      </c>
      <c r="C817" s="10" t="s">
        <v>642</v>
      </c>
      <c r="D817" s="10" t="s">
        <v>277</v>
      </c>
      <c r="E817" s="11" t="s">
        <v>698</v>
      </c>
      <c r="F817" s="11">
        <v>22149801</v>
      </c>
      <c r="G817" s="10" t="s">
        <v>579</v>
      </c>
      <c r="H817" s="12">
        <v>-50</v>
      </c>
      <c r="I817" s="12">
        <v>-50</v>
      </c>
      <c r="J817" s="12">
        <v>-50</v>
      </c>
      <c r="K817" s="12">
        <v>0</v>
      </c>
      <c r="L817" s="12">
        <v>0</v>
      </c>
      <c r="M817" s="13"/>
      <c r="N817" s="31">
        <f>Tancagem[[#This Row],[Nominal]]*1000</f>
        <v>-50000</v>
      </c>
    </row>
    <row r="818" spans="1:14" hidden="1" x14ac:dyDescent="0.35">
      <c r="A818" s="9" t="s">
        <v>252</v>
      </c>
      <c r="B818" s="10" t="s">
        <v>277</v>
      </c>
      <c r="C818" s="10" t="s">
        <v>642</v>
      </c>
      <c r="D818" s="10" t="s">
        <v>277</v>
      </c>
      <c r="E818" s="11" t="s">
        <v>638</v>
      </c>
      <c r="F818" s="11">
        <v>24141801</v>
      </c>
      <c r="G818" s="10" t="s">
        <v>579</v>
      </c>
      <c r="H818" s="12">
        <v>-148</v>
      </c>
      <c r="I818" s="12">
        <v>-148</v>
      </c>
      <c r="J818" s="12">
        <v>-148</v>
      </c>
      <c r="K818" s="12">
        <v>0</v>
      </c>
      <c r="L818" s="12">
        <v>0</v>
      </c>
      <c r="M818" s="13"/>
      <c r="N818" s="31">
        <f>Tancagem[[#This Row],[Nominal]]*1000</f>
        <v>-148000</v>
      </c>
    </row>
    <row r="819" spans="1:14" hidden="1" x14ac:dyDescent="0.35">
      <c r="A819" s="9" t="s">
        <v>252</v>
      </c>
      <c r="B819" s="10" t="s">
        <v>277</v>
      </c>
      <c r="C819" s="10" t="s">
        <v>642</v>
      </c>
      <c r="D819" s="10" t="s">
        <v>277</v>
      </c>
      <c r="E819" s="11" t="s">
        <v>670</v>
      </c>
      <c r="F819" s="11">
        <v>24319801</v>
      </c>
      <c r="G819" s="10" t="s">
        <v>579</v>
      </c>
      <c r="H819" s="12">
        <v>-728</v>
      </c>
      <c r="I819" s="12">
        <v>-728</v>
      </c>
      <c r="J819" s="12">
        <v>-728</v>
      </c>
      <c r="K819" s="12">
        <v>0</v>
      </c>
      <c r="L819" s="12">
        <v>0</v>
      </c>
      <c r="M819" s="13"/>
      <c r="N819" s="31">
        <f>Tancagem[[#This Row],[Nominal]]*1000</f>
        <v>-728000</v>
      </c>
    </row>
    <row r="820" spans="1:14" ht="29" hidden="1" x14ac:dyDescent="0.35">
      <c r="A820" s="9" t="s">
        <v>111</v>
      </c>
      <c r="B820" s="10" t="s">
        <v>280</v>
      </c>
      <c r="C820" s="10">
        <v>1</v>
      </c>
      <c r="D820" s="10" t="s">
        <v>280</v>
      </c>
      <c r="E820" s="11" t="s">
        <v>622</v>
      </c>
      <c r="F820" s="11">
        <v>24264801</v>
      </c>
      <c r="G820" s="10" t="s">
        <v>569</v>
      </c>
      <c r="H820" s="12">
        <v>12780</v>
      </c>
      <c r="I820" s="12">
        <v>11502</v>
      </c>
      <c r="J820" s="12">
        <v>2554</v>
      </c>
      <c r="K820" s="12">
        <v>836</v>
      </c>
      <c r="L820" s="12">
        <v>186</v>
      </c>
      <c r="M820" s="13"/>
      <c r="N820" s="31">
        <f>Tancagem[[#This Row],[Nominal]]*1000</f>
        <v>12780000</v>
      </c>
    </row>
    <row r="821" spans="1:14" ht="29" hidden="1" x14ac:dyDescent="0.35">
      <c r="A821" s="9" t="s">
        <v>111</v>
      </c>
      <c r="B821" s="10" t="s">
        <v>280</v>
      </c>
      <c r="C821" s="10">
        <v>2</v>
      </c>
      <c r="D821" s="10" t="s">
        <v>280</v>
      </c>
      <c r="E821" s="11" t="s">
        <v>622</v>
      </c>
      <c r="F821" s="11">
        <v>24264801</v>
      </c>
      <c r="G821" s="10" t="s">
        <v>569</v>
      </c>
      <c r="H821" s="12">
        <v>12830</v>
      </c>
      <c r="I821" s="12">
        <v>11550</v>
      </c>
      <c r="J821" s="12">
        <v>2565</v>
      </c>
      <c r="K821" s="12">
        <v>738</v>
      </c>
      <c r="L821" s="12">
        <v>164</v>
      </c>
      <c r="M821" s="13"/>
      <c r="N821" s="31">
        <f>Tancagem[[#This Row],[Nominal]]*1000</f>
        <v>12830000</v>
      </c>
    </row>
    <row r="822" spans="1:14" ht="29" hidden="1" x14ac:dyDescent="0.35">
      <c r="A822" s="9" t="s">
        <v>111</v>
      </c>
      <c r="B822" s="10" t="s">
        <v>280</v>
      </c>
      <c r="C822" s="10">
        <v>3</v>
      </c>
      <c r="D822" s="10" t="s">
        <v>280</v>
      </c>
      <c r="E822" s="11" t="s">
        <v>622</v>
      </c>
      <c r="F822" s="11">
        <v>24264801</v>
      </c>
      <c r="G822" s="10" t="s">
        <v>569</v>
      </c>
      <c r="H822" s="12">
        <v>12773</v>
      </c>
      <c r="I822" s="12">
        <v>11539</v>
      </c>
      <c r="J822" s="12">
        <v>2562</v>
      </c>
      <c r="K822" s="12">
        <v>732</v>
      </c>
      <c r="L822" s="12">
        <v>163</v>
      </c>
      <c r="M822" s="13"/>
      <c r="N822" s="31">
        <f>Tancagem[[#This Row],[Nominal]]*1000</f>
        <v>12773000</v>
      </c>
    </row>
    <row r="823" spans="1:14" ht="29" hidden="1" x14ac:dyDescent="0.35">
      <c r="A823" s="9" t="s">
        <v>111</v>
      </c>
      <c r="B823" s="10" t="s">
        <v>280</v>
      </c>
      <c r="C823" s="10">
        <v>4</v>
      </c>
      <c r="D823" s="10" t="s">
        <v>280</v>
      </c>
      <c r="E823" s="11" t="s">
        <v>570</v>
      </c>
      <c r="F823" s="11">
        <v>15521801</v>
      </c>
      <c r="G823" s="10" t="s">
        <v>569</v>
      </c>
      <c r="H823" s="12">
        <v>5709</v>
      </c>
      <c r="I823" s="12">
        <v>5183</v>
      </c>
      <c r="J823" s="12">
        <v>1151</v>
      </c>
      <c r="K823" s="12">
        <v>312</v>
      </c>
      <c r="L823" s="12">
        <v>84</v>
      </c>
      <c r="M823" s="13"/>
      <c r="N823" s="31">
        <f>Tancagem[[#This Row],[Nominal]]*1000</f>
        <v>5709000</v>
      </c>
    </row>
    <row r="824" spans="1:14" ht="29" hidden="1" x14ac:dyDescent="0.35">
      <c r="A824" s="9" t="s">
        <v>111</v>
      </c>
      <c r="B824" s="10" t="s">
        <v>280</v>
      </c>
      <c r="C824" s="10">
        <v>5</v>
      </c>
      <c r="D824" s="10" t="s">
        <v>280</v>
      </c>
      <c r="E824" s="11" t="s">
        <v>570</v>
      </c>
      <c r="F824" s="11">
        <v>15521801</v>
      </c>
      <c r="G824" s="10" t="s">
        <v>569</v>
      </c>
      <c r="H824" s="12">
        <v>5721</v>
      </c>
      <c r="I824" s="12">
        <v>5187</v>
      </c>
      <c r="J824" s="12">
        <v>1152</v>
      </c>
      <c r="K824" s="12">
        <v>320</v>
      </c>
      <c r="L824" s="12">
        <v>86</v>
      </c>
      <c r="M824" s="13"/>
      <c r="N824" s="31">
        <f>Tancagem[[#This Row],[Nominal]]*1000</f>
        <v>5721000</v>
      </c>
    </row>
    <row r="825" spans="1:14" ht="29" hidden="1" x14ac:dyDescent="0.35">
      <c r="A825" s="9" t="s">
        <v>111</v>
      </c>
      <c r="B825" s="10" t="s">
        <v>280</v>
      </c>
      <c r="C825" s="10">
        <v>6</v>
      </c>
      <c r="D825" s="10" t="s">
        <v>280</v>
      </c>
      <c r="E825" s="11" t="s">
        <v>570</v>
      </c>
      <c r="F825" s="11">
        <v>15521801</v>
      </c>
      <c r="G825" s="10" t="s">
        <v>569</v>
      </c>
      <c r="H825" s="12">
        <v>5712</v>
      </c>
      <c r="I825" s="12">
        <v>5188</v>
      </c>
      <c r="J825" s="12">
        <v>1152</v>
      </c>
      <c r="K825" s="12">
        <v>316</v>
      </c>
      <c r="L825" s="12">
        <v>85</v>
      </c>
      <c r="M825" s="13"/>
      <c r="N825" s="31">
        <f>Tancagem[[#This Row],[Nominal]]*1000</f>
        <v>5712000</v>
      </c>
    </row>
    <row r="826" spans="1:14" ht="29" hidden="1" x14ac:dyDescent="0.35">
      <c r="A826" s="9" t="s">
        <v>111</v>
      </c>
      <c r="B826" s="10" t="s">
        <v>280</v>
      </c>
      <c r="C826" s="10">
        <v>7</v>
      </c>
      <c r="D826" s="10" t="s">
        <v>280</v>
      </c>
      <c r="E826" s="11" t="s">
        <v>625</v>
      </c>
      <c r="F826" s="11">
        <v>22138801</v>
      </c>
      <c r="G826" s="10" t="s">
        <v>569</v>
      </c>
      <c r="H826" s="12">
        <v>9044</v>
      </c>
      <c r="I826" s="12"/>
      <c r="J826" s="12"/>
      <c r="K826" s="12"/>
      <c r="L826" s="12"/>
      <c r="M826" s="13"/>
      <c r="N826" s="31">
        <f>Tancagem[[#This Row],[Nominal]]*1000</f>
        <v>9044000</v>
      </c>
    </row>
    <row r="827" spans="1:14" ht="29" hidden="1" x14ac:dyDescent="0.35">
      <c r="A827" s="9" t="s">
        <v>111</v>
      </c>
      <c r="B827" s="10" t="s">
        <v>280</v>
      </c>
      <c r="C827" s="10">
        <v>8</v>
      </c>
      <c r="D827" s="10" t="s">
        <v>280</v>
      </c>
      <c r="E827" s="11" t="s">
        <v>625</v>
      </c>
      <c r="F827" s="11">
        <v>22138801</v>
      </c>
      <c r="G827" s="10" t="s">
        <v>569</v>
      </c>
      <c r="H827" s="12">
        <v>9066</v>
      </c>
      <c r="I827" s="12">
        <v>6829</v>
      </c>
      <c r="J827" s="12">
        <v>1516</v>
      </c>
      <c r="K827" s="12">
        <v>255</v>
      </c>
      <c r="L827" s="12">
        <v>172</v>
      </c>
      <c r="M827" s="13"/>
      <c r="N827" s="31">
        <f>Tancagem[[#This Row],[Nominal]]*1000</f>
        <v>9066000</v>
      </c>
    </row>
    <row r="828" spans="1:14" ht="29" hidden="1" x14ac:dyDescent="0.35">
      <c r="A828" s="9" t="s">
        <v>111</v>
      </c>
      <c r="B828" s="10" t="s">
        <v>280</v>
      </c>
      <c r="C828" s="10">
        <v>9</v>
      </c>
      <c r="D828" s="10" t="s">
        <v>280</v>
      </c>
      <c r="E828" s="11" t="s">
        <v>621</v>
      </c>
      <c r="F828" s="11">
        <v>27270801</v>
      </c>
      <c r="G828" s="10" t="s">
        <v>569</v>
      </c>
      <c r="H828" s="12">
        <v>1973</v>
      </c>
      <c r="I828" s="12">
        <v>1631</v>
      </c>
      <c r="J828" s="12">
        <v>362</v>
      </c>
      <c r="K828" s="12">
        <v>170</v>
      </c>
      <c r="L828" s="12">
        <v>38</v>
      </c>
      <c r="M828" s="13"/>
      <c r="N828" s="31">
        <f>Tancagem[[#This Row],[Nominal]]*1000</f>
        <v>1973000</v>
      </c>
    </row>
    <row r="829" spans="1:14" ht="29" hidden="1" x14ac:dyDescent="0.35">
      <c r="A829" s="9" t="s">
        <v>111</v>
      </c>
      <c r="B829" s="10" t="s">
        <v>280</v>
      </c>
      <c r="C829" s="10">
        <v>10</v>
      </c>
      <c r="D829" s="10" t="s">
        <v>280</v>
      </c>
      <c r="E829" s="11" t="s">
        <v>621</v>
      </c>
      <c r="F829" s="11">
        <v>27270801</v>
      </c>
      <c r="G829" s="10" t="s">
        <v>569</v>
      </c>
      <c r="H829" s="12">
        <v>1974</v>
      </c>
      <c r="I829" s="12">
        <v>1635</v>
      </c>
      <c r="J829" s="12">
        <v>363</v>
      </c>
      <c r="K829" s="12">
        <v>186</v>
      </c>
      <c r="L829" s="12">
        <v>42</v>
      </c>
      <c r="M829" s="13"/>
      <c r="N829" s="31">
        <f>Tancagem[[#This Row],[Nominal]]*1000</f>
        <v>1974000</v>
      </c>
    </row>
    <row r="830" spans="1:14" ht="29" hidden="1" x14ac:dyDescent="0.35">
      <c r="A830" s="9" t="s">
        <v>111</v>
      </c>
      <c r="B830" s="10" t="s">
        <v>280</v>
      </c>
      <c r="C830" s="10">
        <v>11</v>
      </c>
      <c r="D830" s="10" t="s">
        <v>280</v>
      </c>
      <c r="E830" s="11" t="s">
        <v>626</v>
      </c>
      <c r="F830" s="11">
        <v>27122801</v>
      </c>
      <c r="G830" s="10" t="s">
        <v>569</v>
      </c>
      <c r="H830" s="12">
        <v>5698</v>
      </c>
      <c r="I830" s="12">
        <v>4740</v>
      </c>
      <c r="J830" s="12">
        <v>1052</v>
      </c>
      <c r="K830" s="12">
        <v>520</v>
      </c>
      <c r="L830" s="12">
        <v>116</v>
      </c>
      <c r="M830" s="13"/>
      <c r="N830" s="31">
        <f>Tancagem[[#This Row],[Nominal]]*1000</f>
        <v>5698000</v>
      </c>
    </row>
    <row r="831" spans="1:14" ht="29" hidden="1" x14ac:dyDescent="0.35">
      <c r="A831" s="9" t="s">
        <v>111</v>
      </c>
      <c r="B831" s="10" t="s">
        <v>280</v>
      </c>
      <c r="C831" s="10">
        <v>12</v>
      </c>
      <c r="D831" s="10" t="s">
        <v>280</v>
      </c>
      <c r="E831" s="11" t="s">
        <v>626</v>
      </c>
      <c r="F831" s="11">
        <v>27122801</v>
      </c>
      <c r="G831" s="10" t="s">
        <v>569</v>
      </c>
      <c r="H831" s="12">
        <v>5706</v>
      </c>
      <c r="I831" s="12">
        <v>4731</v>
      </c>
      <c r="J831" s="12">
        <v>1050</v>
      </c>
      <c r="K831" s="12">
        <v>489</v>
      </c>
      <c r="L831" s="12">
        <v>109</v>
      </c>
      <c r="M831" s="13"/>
      <c r="N831" s="31">
        <f>Tancagem[[#This Row],[Nominal]]*1000</f>
        <v>5706000</v>
      </c>
    </row>
    <row r="832" spans="1:14" ht="29" hidden="1" x14ac:dyDescent="0.35">
      <c r="A832" s="9" t="s">
        <v>111</v>
      </c>
      <c r="B832" s="10" t="s">
        <v>280</v>
      </c>
      <c r="C832" s="10">
        <v>13</v>
      </c>
      <c r="D832" s="10" t="s">
        <v>280</v>
      </c>
      <c r="E832" s="11" t="s">
        <v>625</v>
      </c>
      <c r="F832" s="11">
        <v>22138801</v>
      </c>
      <c r="G832" s="10" t="s">
        <v>569</v>
      </c>
      <c r="H832" s="12">
        <v>5707</v>
      </c>
      <c r="I832" s="12">
        <v>4335</v>
      </c>
      <c r="J832" s="12">
        <v>962</v>
      </c>
      <c r="K832" s="12">
        <v>292</v>
      </c>
      <c r="L832" s="12">
        <v>65</v>
      </c>
      <c r="M832" s="13"/>
      <c r="N832" s="31">
        <f>Tancagem[[#This Row],[Nominal]]*1000</f>
        <v>5707000</v>
      </c>
    </row>
    <row r="833" spans="1:14" ht="29" hidden="1" x14ac:dyDescent="0.35">
      <c r="A833" s="9" t="s">
        <v>111</v>
      </c>
      <c r="B833" s="10" t="s">
        <v>280</v>
      </c>
      <c r="C833" s="10">
        <v>14</v>
      </c>
      <c r="D833" s="10" t="s">
        <v>280</v>
      </c>
      <c r="E833" s="11" t="s">
        <v>625</v>
      </c>
      <c r="F833" s="11">
        <v>22138801</v>
      </c>
      <c r="G833" s="10" t="s">
        <v>569</v>
      </c>
      <c r="H833" s="12">
        <v>2893</v>
      </c>
      <c r="I833" s="12"/>
      <c r="J833" s="12"/>
      <c r="K833" s="12"/>
      <c r="L833" s="12"/>
      <c r="M833" s="13"/>
      <c r="N833" s="31">
        <f>Tancagem[[#This Row],[Nominal]]*1000</f>
        <v>2893000</v>
      </c>
    </row>
    <row r="834" spans="1:14" ht="29" hidden="1" x14ac:dyDescent="0.35">
      <c r="A834" s="9" t="s">
        <v>111</v>
      </c>
      <c r="B834" s="10" t="s">
        <v>280</v>
      </c>
      <c r="C834" s="10">
        <v>15</v>
      </c>
      <c r="D834" s="10" t="s">
        <v>280</v>
      </c>
      <c r="E834" s="11" t="s">
        <v>624</v>
      </c>
      <c r="F834" s="11">
        <v>24300801</v>
      </c>
      <c r="G834" s="10" t="s">
        <v>569</v>
      </c>
      <c r="H834" s="12">
        <v>1084</v>
      </c>
      <c r="I834" s="12">
        <v>975</v>
      </c>
      <c r="J834" s="12">
        <v>216</v>
      </c>
      <c r="K834" s="12">
        <v>41</v>
      </c>
      <c r="L834" s="12">
        <v>9</v>
      </c>
      <c r="M834" s="13"/>
      <c r="N834" s="31">
        <f>Tancagem[[#This Row],[Nominal]]*1000</f>
        <v>1084000</v>
      </c>
    </row>
    <row r="835" spans="1:14" ht="29" hidden="1" x14ac:dyDescent="0.35">
      <c r="A835" s="9" t="s">
        <v>111</v>
      </c>
      <c r="B835" s="10" t="s">
        <v>280</v>
      </c>
      <c r="C835" s="10">
        <v>16</v>
      </c>
      <c r="D835" s="10" t="s">
        <v>280</v>
      </c>
      <c r="E835" s="11" t="s">
        <v>624</v>
      </c>
      <c r="F835" s="11">
        <v>24300801</v>
      </c>
      <c r="G835" s="10" t="s">
        <v>569</v>
      </c>
      <c r="H835" s="12">
        <v>1084</v>
      </c>
      <c r="I835" s="12">
        <v>976</v>
      </c>
      <c r="J835" s="12">
        <v>216</v>
      </c>
      <c r="K835" s="12">
        <v>41</v>
      </c>
      <c r="L835" s="12">
        <v>9</v>
      </c>
      <c r="M835" s="13"/>
      <c r="N835" s="31">
        <f>Tancagem[[#This Row],[Nominal]]*1000</f>
        <v>1084000</v>
      </c>
    </row>
    <row r="836" spans="1:14" ht="29" hidden="1" x14ac:dyDescent="0.35">
      <c r="A836" s="9" t="s">
        <v>111</v>
      </c>
      <c r="B836" s="10" t="s">
        <v>280</v>
      </c>
      <c r="C836" s="10">
        <v>21</v>
      </c>
      <c r="D836" s="10" t="s">
        <v>280</v>
      </c>
      <c r="E836" s="11" t="s">
        <v>625</v>
      </c>
      <c r="F836" s="11">
        <v>22138801</v>
      </c>
      <c r="G836" s="10" t="s">
        <v>569</v>
      </c>
      <c r="H836" s="12">
        <v>9311</v>
      </c>
      <c r="I836" s="12">
        <v>7753</v>
      </c>
      <c r="J836" s="12">
        <v>1722</v>
      </c>
      <c r="K836" s="12">
        <v>703</v>
      </c>
      <c r="L836" s="12">
        <v>156</v>
      </c>
      <c r="M836" s="13"/>
      <c r="N836" s="31">
        <f>Tancagem[[#This Row],[Nominal]]*1000</f>
        <v>9311000</v>
      </c>
    </row>
    <row r="837" spans="1:14" ht="29" hidden="1" x14ac:dyDescent="0.35">
      <c r="A837" s="9" t="s">
        <v>111</v>
      </c>
      <c r="B837" s="10" t="s">
        <v>280</v>
      </c>
      <c r="C837" s="10">
        <v>22</v>
      </c>
      <c r="D837" s="10" t="s">
        <v>280</v>
      </c>
      <c r="E837" s="11" t="s">
        <v>625</v>
      </c>
      <c r="F837" s="11">
        <v>22138801</v>
      </c>
      <c r="G837" s="10" t="s">
        <v>569</v>
      </c>
      <c r="H837" s="12">
        <v>9311</v>
      </c>
      <c r="I837" s="12">
        <v>7757</v>
      </c>
      <c r="J837" s="12">
        <v>1723</v>
      </c>
      <c r="K837" s="12">
        <v>704</v>
      </c>
      <c r="L837" s="12">
        <v>156</v>
      </c>
      <c r="M837" s="13"/>
      <c r="N837" s="31">
        <f>Tancagem[[#This Row],[Nominal]]*1000</f>
        <v>9311000</v>
      </c>
    </row>
    <row r="838" spans="1:14" ht="29" hidden="1" x14ac:dyDescent="0.35">
      <c r="A838" s="9" t="s">
        <v>111</v>
      </c>
      <c r="B838" s="10" t="s">
        <v>280</v>
      </c>
      <c r="C838" s="10">
        <v>23</v>
      </c>
      <c r="D838" s="10" t="s">
        <v>704</v>
      </c>
      <c r="E838" s="11" t="s">
        <v>570</v>
      </c>
      <c r="F838" s="11">
        <v>15521801</v>
      </c>
      <c r="G838" s="10" t="s">
        <v>569</v>
      </c>
      <c r="H838" s="12">
        <v>5750</v>
      </c>
      <c r="I838" s="12">
        <v>4893</v>
      </c>
      <c r="J838" s="12">
        <v>1312</v>
      </c>
      <c r="K838" s="12">
        <v>365</v>
      </c>
      <c r="L838" s="12">
        <v>98</v>
      </c>
      <c r="M838" s="13"/>
      <c r="N838" s="31">
        <f>Tancagem[[#This Row],[Nominal]]*1000</f>
        <v>5750000</v>
      </c>
    </row>
    <row r="839" spans="1:14" ht="29" hidden="1" x14ac:dyDescent="0.35">
      <c r="A839" s="9" t="s">
        <v>111</v>
      </c>
      <c r="B839" s="10" t="s">
        <v>280</v>
      </c>
      <c r="C839" s="10">
        <v>24</v>
      </c>
      <c r="D839" s="10" t="s">
        <v>280</v>
      </c>
      <c r="E839" s="11" t="s">
        <v>622</v>
      </c>
      <c r="F839" s="11">
        <v>24264801</v>
      </c>
      <c r="G839" s="10" t="s">
        <v>569</v>
      </c>
      <c r="H839" s="12">
        <v>9311</v>
      </c>
      <c r="I839" s="12">
        <v>7750</v>
      </c>
      <c r="J839" s="12">
        <v>1721</v>
      </c>
      <c r="K839" s="12">
        <v>703</v>
      </c>
      <c r="L839" s="12">
        <v>156</v>
      </c>
      <c r="M839" s="13"/>
      <c r="N839" s="31">
        <f>Tancagem[[#This Row],[Nominal]]*1000</f>
        <v>9311000</v>
      </c>
    </row>
    <row r="840" spans="1:14" ht="29" hidden="1" x14ac:dyDescent="0.35">
      <c r="A840" s="9" t="s">
        <v>111</v>
      </c>
      <c r="B840" s="10" t="s">
        <v>280</v>
      </c>
      <c r="C840" s="10">
        <v>25</v>
      </c>
      <c r="D840" s="10" t="s">
        <v>280</v>
      </c>
      <c r="E840" s="11" t="s">
        <v>622</v>
      </c>
      <c r="F840" s="11">
        <v>24264801</v>
      </c>
      <c r="G840" s="10" t="s">
        <v>569</v>
      </c>
      <c r="H840" s="12">
        <v>9311</v>
      </c>
      <c r="I840" s="12">
        <v>7749</v>
      </c>
      <c r="J840" s="12">
        <v>1721</v>
      </c>
      <c r="K840" s="12">
        <v>702</v>
      </c>
      <c r="L840" s="12">
        <v>155</v>
      </c>
      <c r="M840" s="13"/>
      <c r="N840" s="31">
        <f>Tancagem[[#This Row],[Nominal]]*1000</f>
        <v>9311000</v>
      </c>
    </row>
    <row r="841" spans="1:14" ht="43.5" hidden="1" x14ac:dyDescent="0.35">
      <c r="A841" s="9" t="s">
        <v>111</v>
      </c>
      <c r="B841" s="10" t="s">
        <v>280</v>
      </c>
      <c r="C841" s="10" t="s">
        <v>705</v>
      </c>
      <c r="D841" s="10" t="s">
        <v>280</v>
      </c>
      <c r="E841" s="11" t="s">
        <v>625</v>
      </c>
      <c r="F841" s="11">
        <v>22138801</v>
      </c>
      <c r="G841" s="10" t="s">
        <v>632</v>
      </c>
      <c r="H841" s="12">
        <v>16100</v>
      </c>
      <c r="I841" s="12">
        <v>16100</v>
      </c>
      <c r="J841" s="12">
        <v>16100</v>
      </c>
      <c r="K841" s="12">
        <v>0</v>
      </c>
      <c r="L841" s="12">
        <v>0</v>
      </c>
      <c r="M841" s="13"/>
      <c r="N841" s="31">
        <f>Tancagem[[#This Row],[Nominal]]*1000</f>
        <v>16100000</v>
      </c>
    </row>
    <row r="842" spans="1:14" ht="43.5" hidden="1" x14ac:dyDescent="0.35">
      <c r="A842" s="9" t="s">
        <v>111</v>
      </c>
      <c r="B842" s="10" t="s">
        <v>280</v>
      </c>
      <c r="C842" s="10" t="s">
        <v>705</v>
      </c>
      <c r="D842" s="10" t="s">
        <v>280</v>
      </c>
      <c r="E842" s="11" t="s">
        <v>623</v>
      </c>
      <c r="F842" s="11">
        <v>24123801</v>
      </c>
      <c r="G842" s="10" t="s">
        <v>632</v>
      </c>
      <c r="H842" s="12">
        <v>0</v>
      </c>
      <c r="I842" s="12">
        <v>0</v>
      </c>
      <c r="J842" s="12">
        <v>0</v>
      </c>
      <c r="K842" s="12">
        <v>0</v>
      </c>
      <c r="L842" s="12">
        <v>0</v>
      </c>
      <c r="M842" s="13"/>
      <c r="N842" s="31">
        <f>Tancagem[[#This Row],[Nominal]]*1000</f>
        <v>0</v>
      </c>
    </row>
    <row r="843" spans="1:14" ht="43.5" hidden="1" x14ac:dyDescent="0.35">
      <c r="A843" s="9" t="s">
        <v>111</v>
      </c>
      <c r="B843" s="10" t="s">
        <v>280</v>
      </c>
      <c r="C843" s="10" t="s">
        <v>705</v>
      </c>
      <c r="D843" s="10" t="s">
        <v>280</v>
      </c>
      <c r="E843" s="11" t="s">
        <v>626</v>
      </c>
      <c r="F843" s="11">
        <v>27122801</v>
      </c>
      <c r="G843" s="10" t="s">
        <v>632</v>
      </c>
      <c r="H843" s="12">
        <v>27707</v>
      </c>
      <c r="I843" s="12">
        <v>27707</v>
      </c>
      <c r="J843" s="12">
        <v>27707</v>
      </c>
      <c r="K843" s="12">
        <v>0</v>
      </c>
      <c r="L843" s="12">
        <v>0</v>
      </c>
      <c r="M843" s="13"/>
      <c r="N843" s="31">
        <f>Tancagem[[#This Row],[Nominal]]*1000</f>
        <v>27707000</v>
      </c>
    </row>
    <row r="844" spans="1:14" ht="43.5" hidden="1" x14ac:dyDescent="0.35">
      <c r="A844" s="9" t="s">
        <v>111</v>
      </c>
      <c r="B844" s="10" t="s">
        <v>280</v>
      </c>
      <c r="C844" s="10" t="s">
        <v>705</v>
      </c>
      <c r="D844" s="10" t="s">
        <v>280</v>
      </c>
      <c r="E844" s="11" t="s">
        <v>621</v>
      </c>
      <c r="F844" s="11">
        <v>27270801</v>
      </c>
      <c r="G844" s="10" t="s">
        <v>632</v>
      </c>
      <c r="H844" s="12">
        <v>3470</v>
      </c>
      <c r="I844" s="12">
        <v>3470</v>
      </c>
      <c r="J844" s="12">
        <v>3470</v>
      </c>
      <c r="K844" s="12">
        <v>0</v>
      </c>
      <c r="L844" s="12">
        <v>0</v>
      </c>
      <c r="M844" s="13"/>
      <c r="N844" s="31">
        <f>Tancagem[[#This Row],[Nominal]]*1000</f>
        <v>3470000</v>
      </c>
    </row>
    <row r="845" spans="1:14" ht="43.5" hidden="1" x14ac:dyDescent="0.35">
      <c r="A845" s="9" t="s">
        <v>111</v>
      </c>
      <c r="B845" s="10" t="s">
        <v>280</v>
      </c>
      <c r="C845" s="10" t="s">
        <v>705</v>
      </c>
      <c r="D845" s="10" t="s">
        <v>280</v>
      </c>
      <c r="E845" s="11" t="s">
        <v>624</v>
      </c>
      <c r="F845" s="11">
        <v>24300801</v>
      </c>
      <c r="G845" s="10" t="s">
        <v>632</v>
      </c>
      <c r="H845" s="12">
        <v>4540</v>
      </c>
      <c r="I845" s="12">
        <v>4540</v>
      </c>
      <c r="J845" s="12">
        <v>4540</v>
      </c>
      <c r="K845" s="12">
        <v>0</v>
      </c>
      <c r="L845" s="12">
        <v>0</v>
      </c>
      <c r="M845" s="13"/>
      <c r="N845" s="31">
        <f>Tancagem[[#This Row],[Nominal]]*1000</f>
        <v>4540000</v>
      </c>
    </row>
    <row r="846" spans="1:14" ht="43.5" hidden="1" x14ac:dyDescent="0.35">
      <c r="A846" s="9" t="s">
        <v>111</v>
      </c>
      <c r="B846" s="10" t="s">
        <v>280</v>
      </c>
      <c r="C846" s="10" t="s">
        <v>705</v>
      </c>
      <c r="D846" s="10" t="s">
        <v>280</v>
      </c>
      <c r="E846" s="11" t="s">
        <v>622</v>
      </c>
      <c r="F846" s="11">
        <v>24264801</v>
      </c>
      <c r="G846" s="10" t="s">
        <v>632</v>
      </c>
      <c r="H846" s="12">
        <v>6095</v>
      </c>
      <c r="I846" s="12">
        <v>6095</v>
      </c>
      <c r="J846" s="12">
        <v>6095</v>
      </c>
      <c r="K846" s="12">
        <v>0</v>
      </c>
      <c r="L846" s="12">
        <v>0</v>
      </c>
      <c r="M846" s="13"/>
      <c r="N846" s="31">
        <f>Tancagem[[#This Row],[Nominal]]*1000</f>
        <v>6095000</v>
      </c>
    </row>
    <row r="847" spans="1:14" ht="43.5" hidden="1" x14ac:dyDescent="0.35">
      <c r="A847" s="9" t="s">
        <v>111</v>
      </c>
      <c r="B847" s="10" t="s">
        <v>280</v>
      </c>
      <c r="C847" s="10" t="s">
        <v>705</v>
      </c>
      <c r="D847" s="10" t="s">
        <v>280</v>
      </c>
      <c r="E847" s="11" t="s">
        <v>570</v>
      </c>
      <c r="F847" s="11">
        <v>15521801</v>
      </c>
      <c r="G847" s="10" t="s">
        <v>632</v>
      </c>
      <c r="H847" s="12">
        <v>5000</v>
      </c>
      <c r="I847" s="12">
        <v>5000</v>
      </c>
      <c r="J847" s="12">
        <v>5000</v>
      </c>
      <c r="K847" s="12">
        <v>0</v>
      </c>
      <c r="L847" s="12">
        <v>0</v>
      </c>
      <c r="M847" s="13"/>
      <c r="N847" s="31">
        <f>Tancagem[[#This Row],[Nominal]]*1000</f>
        <v>5000000</v>
      </c>
    </row>
    <row r="848" spans="1:14" ht="29" hidden="1" x14ac:dyDescent="0.35">
      <c r="A848" s="9" t="s">
        <v>164</v>
      </c>
      <c r="B848" s="10" t="s">
        <v>283</v>
      </c>
      <c r="C848" s="10">
        <v>101</v>
      </c>
      <c r="D848" s="10" t="s">
        <v>283</v>
      </c>
      <c r="E848" s="11" t="s">
        <v>623</v>
      </c>
      <c r="F848" s="11">
        <v>24123801</v>
      </c>
      <c r="G848" s="23" t="s">
        <v>569</v>
      </c>
      <c r="H848" s="24">
        <v>2687.8719999999998</v>
      </c>
      <c r="I848" s="24">
        <v>2426</v>
      </c>
      <c r="J848" s="24">
        <v>682</v>
      </c>
      <c r="K848" s="24">
        <v>70</v>
      </c>
      <c r="L848" s="24">
        <v>20.5</v>
      </c>
      <c r="M848" s="13"/>
      <c r="N848" s="31">
        <f>Tancagem[[#This Row],[Nominal]]*1000</f>
        <v>2687872</v>
      </c>
    </row>
    <row r="849" spans="1:14" ht="29" hidden="1" x14ac:dyDescent="0.35">
      <c r="A849" s="9" t="s">
        <v>164</v>
      </c>
      <c r="B849" s="10" t="s">
        <v>283</v>
      </c>
      <c r="C849" s="10">
        <v>102</v>
      </c>
      <c r="D849" s="10" t="s">
        <v>283</v>
      </c>
      <c r="E849" s="11" t="s">
        <v>623</v>
      </c>
      <c r="F849" s="11">
        <v>24123801</v>
      </c>
      <c r="G849" s="23" t="s">
        <v>569</v>
      </c>
      <c r="H849" s="24">
        <v>2684.88</v>
      </c>
      <c r="I849" s="24">
        <v>2426</v>
      </c>
      <c r="J849" s="24">
        <v>682</v>
      </c>
      <c r="K849" s="24">
        <v>70</v>
      </c>
      <c r="L849" s="24">
        <v>20.5</v>
      </c>
      <c r="M849" s="13"/>
      <c r="N849" s="31">
        <f>Tancagem[[#This Row],[Nominal]]*1000</f>
        <v>2684880</v>
      </c>
    </row>
    <row r="850" spans="1:14" ht="29" hidden="1" x14ac:dyDescent="0.35">
      <c r="A850" s="9" t="s">
        <v>164</v>
      </c>
      <c r="B850" s="10" t="s">
        <v>283</v>
      </c>
      <c r="C850" s="10">
        <v>103</v>
      </c>
      <c r="D850" s="10" t="s">
        <v>283</v>
      </c>
      <c r="E850" s="11" t="s">
        <v>622</v>
      </c>
      <c r="F850" s="11">
        <v>24264801</v>
      </c>
      <c r="G850" s="23" t="s">
        <v>569</v>
      </c>
      <c r="H850" s="24">
        <v>1374.885</v>
      </c>
      <c r="I850" s="24">
        <v>1366</v>
      </c>
      <c r="J850" s="24">
        <v>378</v>
      </c>
      <c r="K850" s="24">
        <v>60.5</v>
      </c>
      <c r="L850" s="24">
        <v>17.5</v>
      </c>
      <c r="M850" s="13"/>
      <c r="N850" s="31">
        <f>Tancagem[[#This Row],[Nominal]]*1000</f>
        <v>1374885</v>
      </c>
    </row>
    <row r="851" spans="1:14" ht="29" hidden="1" x14ac:dyDescent="0.35">
      <c r="A851" s="9" t="s">
        <v>164</v>
      </c>
      <c r="B851" s="10" t="s">
        <v>283</v>
      </c>
      <c r="C851" s="10">
        <v>105</v>
      </c>
      <c r="D851" s="10" t="s">
        <v>283</v>
      </c>
      <c r="E851" s="11" t="s">
        <v>626</v>
      </c>
      <c r="F851" s="11">
        <v>27122801</v>
      </c>
      <c r="G851" s="23" t="s">
        <v>569</v>
      </c>
      <c r="H851" s="24">
        <v>1373.54</v>
      </c>
      <c r="I851" s="24">
        <v>1182</v>
      </c>
      <c r="J851" s="24">
        <v>320</v>
      </c>
      <c r="K851" s="24">
        <v>53</v>
      </c>
      <c r="L851" s="24">
        <v>22</v>
      </c>
      <c r="M851" s="13"/>
      <c r="N851" s="31">
        <f>Tancagem[[#This Row],[Nominal]]*1000</f>
        <v>1373540</v>
      </c>
    </row>
    <row r="852" spans="1:14" ht="29" hidden="1" x14ac:dyDescent="0.35">
      <c r="A852" s="9" t="s">
        <v>164</v>
      </c>
      <c r="B852" s="10" t="s">
        <v>283</v>
      </c>
      <c r="C852" s="10">
        <v>106</v>
      </c>
      <c r="D852" s="10" t="s">
        <v>283</v>
      </c>
      <c r="E852" s="11" t="s">
        <v>626</v>
      </c>
      <c r="F852" s="11">
        <v>27122801</v>
      </c>
      <c r="G852" s="23" t="s">
        <v>569</v>
      </c>
      <c r="H852" s="24">
        <v>1370.896</v>
      </c>
      <c r="I852" s="24">
        <v>1187</v>
      </c>
      <c r="J852" s="24">
        <v>319</v>
      </c>
      <c r="K852" s="24">
        <v>61</v>
      </c>
      <c r="L852" s="24">
        <v>25</v>
      </c>
      <c r="M852" s="13"/>
      <c r="N852" s="31">
        <f>Tancagem[[#This Row],[Nominal]]*1000</f>
        <v>1370896</v>
      </c>
    </row>
    <row r="853" spans="1:14" ht="29" hidden="1" x14ac:dyDescent="0.35">
      <c r="A853" s="9" t="s">
        <v>164</v>
      </c>
      <c r="B853" s="10" t="s">
        <v>283</v>
      </c>
      <c r="C853" s="10">
        <v>107</v>
      </c>
      <c r="D853" s="10" t="s">
        <v>283</v>
      </c>
      <c r="E853" s="11" t="s">
        <v>624</v>
      </c>
      <c r="F853" s="11">
        <v>24300801</v>
      </c>
      <c r="G853" s="23" t="s">
        <v>569</v>
      </c>
      <c r="H853" s="24">
        <v>448.38600000000002</v>
      </c>
      <c r="I853" s="24">
        <v>387</v>
      </c>
      <c r="J853" s="24">
        <v>105.5</v>
      </c>
      <c r="K853" s="24">
        <v>22</v>
      </c>
      <c r="L853" s="24">
        <v>6.5</v>
      </c>
      <c r="M853" s="13"/>
      <c r="N853" s="31">
        <f>Tancagem[[#This Row],[Nominal]]*1000</f>
        <v>448386</v>
      </c>
    </row>
    <row r="854" spans="1:14" ht="29" hidden="1" x14ac:dyDescent="0.35">
      <c r="A854" s="9" t="s">
        <v>164</v>
      </c>
      <c r="B854" s="10" t="s">
        <v>283</v>
      </c>
      <c r="C854" s="10">
        <v>108</v>
      </c>
      <c r="D854" s="10" t="s">
        <v>283</v>
      </c>
      <c r="E854" s="11" t="s">
        <v>624</v>
      </c>
      <c r="F854" s="11">
        <v>24300801</v>
      </c>
      <c r="G854" s="23" t="s">
        <v>569</v>
      </c>
      <c r="H854" s="24">
        <v>452.10599999999999</v>
      </c>
      <c r="I854" s="24">
        <v>387</v>
      </c>
      <c r="J854" s="24">
        <v>105.5</v>
      </c>
      <c r="K854" s="24">
        <v>22</v>
      </c>
      <c r="L854" s="24">
        <v>6.5</v>
      </c>
      <c r="M854" s="13"/>
      <c r="N854" s="31">
        <f>Tancagem[[#This Row],[Nominal]]*1000</f>
        <v>452106</v>
      </c>
    </row>
    <row r="855" spans="1:14" ht="29" hidden="1" x14ac:dyDescent="0.35">
      <c r="A855" s="9" t="s">
        <v>164</v>
      </c>
      <c r="B855" s="10" t="s">
        <v>283</v>
      </c>
      <c r="C855" s="10">
        <v>109</v>
      </c>
      <c r="D855" s="10" t="s">
        <v>283</v>
      </c>
      <c r="E855" s="11" t="s">
        <v>625</v>
      </c>
      <c r="F855" s="11">
        <v>22138801</v>
      </c>
      <c r="G855" s="23" t="s">
        <v>569</v>
      </c>
      <c r="H855" s="24">
        <v>1371.6610000000001</v>
      </c>
      <c r="I855" s="24">
        <v>1181</v>
      </c>
      <c r="J855" s="24">
        <v>324.5</v>
      </c>
      <c r="K855" s="24">
        <v>60</v>
      </c>
      <c r="L855" s="24">
        <v>17.5</v>
      </c>
      <c r="M855" s="13"/>
      <c r="N855" s="31">
        <f>Tancagem[[#This Row],[Nominal]]*1000</f>
        <v>1371661</v>
      </c>
    </row>
    <row r="856" spans="1:14" ht="29" hidden="1" x14ac:dyDescent="0.35">
      <c r="A856" s="9" t="s">
        <v>164</v>
      </c>
      <c r="B856" s="10" t="s">
        <v>283</v>
      </c>
      <c r="C856" s="10">
        <v>110</v>
      </c>
      <c r="D856" s="10" t="s">
        <v>283</v>
      </c>
      <c r="E856" s="11" t="s">
        <v>625</v>
      </c>
      <c r="F856" s="11">
        <v>22138801</v>
      </c>
      <c r="G856" s="23" t="s">
        <v>569</v>
      </c>
      <c r="H856" s="24">
        <v>1374.6369999999999</v>
      </c>
      <c r="I856" s="24">
        <v>1181</v>
      </c>
      <c r="J856" s="24">
        <v>324.5</v>
      </c>
      <c r="K856" s="24">
        <v>60</v>
      </c>
      <c r="L856" s="24">
        <v>17.5</v>
      </c>
      <c r="M856" s="13"/>
      <c r="N856" s="31">
        <f>Tancagem[[#This Row],[Nominal]]*1000</f>
        <v>1374637</v>
      </c>
    </row>
    <row r="857" spans="1:14" ht="29" hidden="1" x14ac:dyDescent="0.35">
      <c r="A857" s="9" t="s">
        <v>164</v>
      </c>
      <c r="B857" s="10" t="s">
        <v>283</v>
      </c>
      <c r="C857" s="10">
        <v>111</v>
      </c>
      <c r="D857" s="10" t="s">
        <v>283</v>
      </c>
      <c r="E857" s="11" t="s">
        <v>622</v>
      </c>
      <c r="F857" s="11">
        <v>24264801</v>
      </c>
      <c r="G857" s="23" t="s">
        <v>569</v>
      </c>
      <c r="H857" s="24">
        <v>1374.885</v>
      </c>
      <c r="I857" s="24">
        <v>1366</v>
      </c>
      <c r="J857" s="24">
        <v>378</v>
      </c>
      <c r="K857" s="24">
        <v>60.5</v>
      </c>
      <c r="L857" s="24">
        <v>17.5</v>
      </c>
      <c r="M857" s="13"/>
      <c r="N857" s="31">
        <f>Tancagem[[#This Row],[Nominal]]*1000</f>
        <v>1374885</v>
      </c>
    </row>
    <row r="858" spans="1:14" ht="29" hidden="1" x14ac:dyDescent="0.35">
      <c r="A858" s="9" t="s">
        <v>164</v>
      </c>
      <c r="B858" s="10" t="s">
        <v>283</v>
      </c>
      <c r="C858" s="10" t="s">
        <v>706</v>
      </c>
      <c r="D858" s="10" t="s">
        <v>283</v>
      </c>
      <c r="E858" s="11" t="s">
        <v>626</v>
      </c>
      <c r="F858" s="11">
        <v>27122801</v>
      </c>
      <c r="G858" s="10" t="s">
        <v>632</v>
      </c>
      <c r="H858" s="24">
        <v>635</v>
      </c>
      <c r="I858" s="24">
        <v>635</v>
      </c>
      <c r="J858" s="24">
        <v>635</v>
      </c>
      <c r="K858" s="24">
        <v>0</v>
      </c>
      <c r="L858" s="24">
        <v>0</v>
      </c>
      <c r="M858" s="13"/>
      <c r="N858" s="31">
        <f>Tancagem[[#This Row],[Nominal]]*1000</f>
        <v>635000</v>
      </c>
    </row>
    <row r="859" spans="1:14" ht="29" hidden="1" x14ac:dyDescent="0.35">
      <c r="A859" s="9" t="s">
        <v>164</v>
      </c>
      <c r="B859" s="10" t="s">
        <v>283</v>
      </c>
      <c r="C859" s="10" t="s">
        <v>706</v>
      </c>
      <c r="D859" s="10" t="s">
        <v>283</v>
      </c>
      <c r="E859" s="11" t="s">
        <v>636</v>
      </c>
      <c r="F859" s="11">
        <v>24132801</v>
      </c>
      <c r="G859" s="10" t="s">
        <v>632</v>
      </c>
      <c r="H859" s="12">
        <v>0</v>
      </c>
      <c r="I859" s="12">
        <v>0</v>
      </c>
      <c r="J859" s="12">
        <v>0</v>
      </c>
      <c r="K859" s="12">
        <v>0</v>
      </c>
      <c r="L859" s="12">
        <v>0</v>
      </c>
      <c r="M859" s="13"/>
      <c r="N859" s="31">
        <f>Tancagem[[#This Row],[Nominal]]*1000</f>
        <v>0</v>
      </c>
    </row>
    <row r="860" spans="1:14" hidden="1" x14ac:dyDescent="0.35">
      <c r="A860" s="9" t="s">
        <v>143</v>
      </c>
      <c r="B860" s="10" t="s">
        <v>707</v>
      </c>
      <c r="C860" s="10" t="s">
        <v>627</v>
      </c>
      <c r="D860" s="10" t="s">
        <v>707</v>
      </c>
      <c r="E860" s="11" t="s">
        <v>625</v>
      </c>
      <c r="F860" s="11">
        <v>22138801</v>
      </c>
      <c r="G860" s="10" t="s">
        <v>632</v>
      </c>
      <c r="H860" s="12">
        <v>150</v>
      </c>
      <c r="I860" s="12">
        <v>150</v>
      </c>
      <c r="J860" s="12">
        <v>150</v>
      </c>
      <c r="K860" s="12">
        <v>0</v>
      </c>
      <c r="L860" s="12">
        <v>0</v>
      </c>
      <c r="M860" s="13"/>
      <c r="N860" s="31">
        <f>Tancagem[[#This Row],[Nominal]]*1000</f>
        <v>150000</v>
      </c>
    </row>
    <row r="861" spans="1:14" hidden="1" x14ac:dyDescent="0.35">
      <c r="A861" s="9" t="s">
        <v>143</v>
      </c>
      <c r="B861" s="10" t="s">
        <v>707</v>
      </c>
      <c r="C861" s="10" t="s">
        <v>627</v>
      </c>
      <c r="D861" s="10" t="s">
        <v>707</v>
      </c>
      <c r="E861" s="11" t="s">
        <v>623</v>
      </c>
      <c r="F861" s="11">
        <v>24123801</v>
      </c>
      <c r="G861" s="10" t="s">
        <v>632</v>
      </c>
      <c r="H861" s="12">
        <v>250</v>
      </c>
      <c r="I861" s="12">
        <v>250</v>
      </c>
      <c r="J861" s="12">
        <v>250</v>
      </c>
      <c r="K861" s="12">
        <v>0</v>
      </c>
      <c r="L861" s="12">
        <v>0</v>
      </c>
      <c r="M861" s="13"/>
      <c r="N861" s="31">
        <f>Tancagem[[#This Row],[Nominal]]*1000</f>
        <v>250000</v>
      </c>
    </row>
    <row r="862" spans="1:14" hidden="1" x14ac:dyDescent="0.35">
      <c r="A862" s="9" t="s">
        <v>143</v>
      </c>
      <c r="B862" s="10" t="s">
        <v>707</v>
      </c>
      <c r="C862" s="10" t="s">
        <v>627</v>
      </c>
      <c r="D862" s="10" t="s">
        <v>707</v>
      </c>
      <c r="E862" s="11" t="s">
        <v>622</v>
      </c>
      <c r="F862" s="11">
        <v>24264801</v>
      </c>
      <c r="G862" s="10" t="s">
        <v>632</v>
      </c>
      <c r="H862" s="12">
        <v>150</v>
      </c>
      <c r="I862" s="12">
        <v>150</v>
      </c>
      <c r="J862" s="12">
        <v>150</v>
      </c>
      <c r="K862" s="12">
        <v>0</v>
      </c>
      <c r="L862" s="12">
        <v>0</v>
      </c>
      <c r="M862" s="13"/>
      <c r="N862" s="31">
        <f>Tancagem[[#This Row],[Nominal]]*1000</f>
        <v>150000</v>
      </c>
    </row>
    <row r="863" spans="1:14" hidden="1" x14ac:dyDescent="0.35">
      <c r="A863" s="9" t="s">
        <v>143</v>
      </c>
      <c r="B863" s="10" t="s">
        <v>707</v>
      </c>
      <c r="C863" s="10" t="s">
        <v>627</v>
      </c>
      <c r="D863" s="10" t="s">
        <v>707</v>
      </c>
      <c r="E863" s="11" t="s">
        <v>621</v>
      </c>
      <c r="F863" s="11">
        <v>27270801</v>
      </c>
      <c r="G863" s="10" t="s">
        <v>632</v>
      </c>
      <c r="H863" s="12">
        <v>40</v>
      </c>
      <c r="I863" s="12">
        <v>40</v>
      </c>
      <c r="J863" s="12">
        <v>40</v>
      </c>
      <c r="K863" s="12">
        <v>0</v>
      </c>
      <c r="L863" s="12">
        <v>0</v>
      </c>
      <c r="M863" s="13"/>
      <c r="N863" s="31">
        <f>Tancagem[[#This Row],[Nominal]]*1000</f>
        <v>40000</v>
      </c>
    </row>
    <row r="864" spans="1:14" hidden="1" x14ac:dyDescent="0.35">
      <c r="A864" s="9" t="s">
        <v>143</v>
      </c>
      <c r="B864" s="10" t="s">
        <v>707</v>
      </c>
      <c r="C864" s="10" t="s">
        <v>627</v>
      </c>
      <c r="D864" s="10" t="s">
        <v>707</v>
      </c>
      <c r="E864" s="11" t="s">
        <v>626</v>
      </c>
      <c r="F864" s="11">
        <v>27122801</v>
      </c>
      <c r="G864" s="10" t="s">
        <v>632</v>
      </c>
      <c r="H864" s="12">
        <v>100</v>
      </c>
      <c r="I864" s="12">
        <v>100</v>
      </c>
      <c r="J864" s="12">
        <v>100</v>
      </c>
      <c r="K864" s="12">
        <v>0</v>
      </c>
      <c r="L864" s="12">
        <v>0</v>
      </c>
      <c r="M864" s="13"/>
      <c r="N864" s="31">
        <f>Tancagem[[#This Row],[Nominal]]*1000</f>
        <v>100000</v>
      </c>
    </row>
    <row r="865" spans="1:14" hidden="1" x14ac:dyDescent="0.35">
      <c r="A865" s="9" t="s">
        <v>143</v>
      </c>
      <c r="B865" s="10" t="s">
        <v>707</v>
      </c>
      <c r="C865" s="10" t="s">
        <v>627</v>
      </c>
      <c r="D865" s="10" t="s">
        <v>707</v>
      </c>
      <c r="E865" s="11" t="s">
        <v>624</v>
      </c>
      <c r="F865" s="11">
        <v>24300801</v>
      </c>
      <c r="G865" s="10" t="s">
        <v>632</v>
      </c>
      <c r="H865" s="12">
        <v>80</v>
      </c>
      <c r="I865" s="12">
        <v>80</v>
      </c>
      <c r="J865" s="12">
        <v>80</v>
      </c>
      <c r="K865" s="12">
        <v>0</v>
      </c>
      <c r="L865" s="12">
        <v>0</v>
      </c>
      <c r="M865" s="13"/>
      <c r="N865" s="31">
        <f>Tancagem[[#This Row],[Nominal]]*1000</f>
        <v>80000</v>
      </c>
    </row>
    <row r="866" spans="1:14" ht="29" hidden="1" x14ac:dyDescent="0.35">
      <c r="A866" s="9" t="s">
        <v>124</v>
      </c>
      <c r="B866" s="10" t="s">
        <v>286</v>
      </c>
      <c r="C866" s="10">
        <v>1</v>
      </c>
      <c r="D866" s="10" t="s">
        <v>286</v>
      </c>
      <c r="E866" s="11" t="s">
        <v>621</v>
      </c>
      <c r="F866" s="11">
        <v>27270801</v>
      </c>
      <c r="G866" s="10" t="s">
        <v>569</v>
      </c>
      <c r="H866" s="12">
        <v>2495</v>
      </c>
      <c r="I866" s="12">
        <v>2344</v>
      </c>
      <c r="J866" s="12">
        <v>400</v>
      </c>
      <c r="K866" s="12">
        <v>83</v>
      </c>
      <c r="L866" s="12">
        <v>83</v>
      </c>
      <c r="M866" s="13"/>
      <c r="N866" s="31">
        <f>Tancagem[[#This Row],[Nominal]]*1000</f>
        <v>2495000</v>
      </c>
    </row>
    <row r="867" spans="1:14" ht="29" hidden="1" x14ac:dyDescent="0.35">
      <c r="A867" s="9" t="s">
        <v>124</v>
      </c>
      <c r="B867" s="10" t="s">
        <v>286</v>
      </c>
      <c r="C867" s="10">
        <v>2</v>
      </c>
      <c r="D867" s="10" t="s">
        <v>286</v>
      </c>
      <c r="E867" s="11" t="s">
        <v>626</v>
      </c>
      <c r="F867" s="11">
        <v>27122801</v>
      </c>
      <c r="G867" s="10" t="s">
        <v>569</v>
      </c>
      <c r="H867" s="12">
        <v>2495</v>
      </c>
      <c r="I867" s="12">
        <v>2394</v>
      </c>
      <c r="J867" s="12">
        <v>2394</v>
      </c>
      <c r="K867" s="12">
        <v>90</v>
      </c>
      <c r="L867" s="12">
        <v>90</v>
      </c>
      <c r="M867" s="13"/>
      <c r="N867" s="31">
        <f>Tancagem[[#This Row],[Nominal]]*1000</f>
        <v>2495000</v>
      </c>
    </row>
    <row r="868" spans="1:14" ht="29" hidden="1" x14ac:dyDescent="0.35">
      <c r="A868" s="9" t="s">
        <v>124</v>
      </c>
      <c r="B868" s="10" t="s">
        <v>286</v>
      </c>
      <c r="C868" s="10">
        <v>3</v>
      </c>
      <c r="D868" s="10" t="s">
        <v>286</v>
      </c>
      <c r="E868" s="11" t="s">
        <v>623</v>
      </c>
      <c r="F868" s="11">
        <v>24123801</v>
      </c>
      <c r="G868" s="10" t="s">
        <v>569</v>
      </c>
      <c r="H868" s="12">
        <v>2461</v>
      </c>
      <c r="I868" s="12">
        <v>2348</v>
      </c>
      <c r="J868" s="12">
        <v>2348</v>
      </c>
      <c r="K868" s="12">
        <v>127</v>
      </c>
      <c r="L868" s="12">
        <v>127</v>
      </c>
      <c r="M868" s="13"/>
      <c r="N868" s="31">
        <f>Tancagem[[#This Row],[Nominal]]*1000</f>
        <v>2461000</v>
      </c>
    </row>
    <row r="869" spans="1:14" ht="29" hidden="1" x14ac:dyDescent="0.35">
      <c r="A869" s="9" t="s">
        <v>124</v>
      </c>
      <c r="B869" s="10" t="s">
        <v>286</v>
      </c>
      <c r="C869" s="10">
        <v>4</v>
      </c>
      <c r="D869" s="10" t="s">
        <v>286</v>
      </c>
      <c r="E869" s="11" t="s">
        <v>622</v>
      </c>
      <c r="F869" s="11">
        <v>24264801</v>
      </c>
      <c r="G869" s="10" t="s">
        <v>569</v>
      </c>
      <c r="H869" s="12">
        <v>2497</v>
      </c>
      <c r="I869" s="12">
        <v>2349</v>
      </c>
      <c r="J869" s="12">
        <v>2349</v>
      </c>
      <c r="K869" s="12">
        <v>147.142</v>
      </c>
      <c r="L869" s="12">
        <v>147.142</v>
      </c>
      <c r="M869" s="13"/>
      <c r="N869" s="31">
        <f>Tancagem[[#This Row],[Nominal]]*1000</f>
        <v>2497000</v>
      </c>
    </row>
    <row r="870" spans="1:14" ht="29" hidden="1" x14ac:dyDescent="0.35">
      <c r="A870" s="9" t="s">
        <v>124</v>
      </c>
      <c r="B870" s="10" t="s">
        <v>286</v>
      </c>
      <c r="C870" s="10">
        <v>5</v>
      </c>
      <c r="D870" s="10" t="s">
        <v>286</v>
      </c>
      <c r="E870" s="11" t="s">
        <v>624</v>
      </c>
      <c r="F870" s="11">
        <v>24300801</v>
      </c>
      <c r="G870" s="10" t="s">
        <v>569</v>
      </c>
      <c r="H870" s="12">
        <v>949</v>
      </c>
      <c r="I870" s="12">
        <v>935</v>
      </c>
      <c r="J870" s="12">
        <v>935</v>
      </c>
      <c r="K870" s="12">
        <v>33</v>
      </c>
      <c r="L870" s="12">
        <v>33</v>
      </c>
      <c r="M870" s="13"/>
      <c r="N870" s="31">
        <f>Tancagem[[#This Row],[Nominal]]*1000</f>
        <v>949000</v>
      </c>
    </row>
    <row r="871" spans="1:14" hidden="1" x14ac:dyDescent="0.35">
      <c r="A871" s="9" t="s">
        <v>105</v>
      </c>
      <c r="B871" s="10" t="s">
        <v>288</v>
      </c>
      <c r="C871" s="10" t="s">
        <v>706</v>
      </c>
      <c r="D871" s="10" t="s">
        <v>288</v>
      </c>
      <c r="E871" s="11" t="s">
        <v>626</v>
      </c>
      <c r="F871" s="11">
        <v>27122801</v>
      </c>
      <c r="G871" s="10" t="s">
        <v>632</v>
      </c>
      <c r="H871" s="12">
        <v>325</v>
      </c>
      <c r="I871" s="12">
        <v>325</v>
      </c>
      <c r="J871" s="12">
        <v>325</v>
      </c>
      <c r="K871" s="12">
        <v>0</v>
      </c>
      <c r="L871" s="12">
        <v>75</v>
      </c>
      <c r="M871" s="13"/>
      <c r="N871" s="31">
        <f>Tancagem[[#This Row],[Nominal]]*1000</f>
        <v>325000</v>
      </c>
    </row>
    <row r="872" spans="1:14" hidden="1" x14ac:dyDescent="0.35">
      <c r="A872" s="9" t="s">
        <v>105</v>
      </c>
      <c r="B872" s="10" t="s">
        <v>288</v>
      </c>
      <c r="C872" s="10" t="s">
        <v>706</v>
      </c>
      <c r="D872" s="10" t="s">
        <v>288</v>
      </c>
      <c r="E872" s="11" t="s">
        <v>621</v>
      </c>
      <c r="F872" s="11">
        <v>27270801</v>
      </c>
      <c r="G872" s="10" t="s">
        <v>632</v>
      </c>
      <c r="H872" s="12">
        <v>190</v>
      </c>
      <c r="I872" s="12">
        <v>190</v>
      </c>
      <c r="J872" s="12">
        <v>190</v>
      </c>
      <c r="K872" s="12">
        <v>0</v>
      </c>
      <c r="L872" s="12">
        <v>50</v>
      </c>
      <c r="M872" s="13"/>
      <c r="N872" s="31">
        <f>Tancagem[[#This Row],[Nominal]]*1000</f>
        <v>190000</v>
      </c>
    </row>
    <row r="873" spans="1:14" hidden="1" x14ac:dyDescent="0.35">
      <c r="A873" s="9" t="s">
        <v>105</v>
      </c>
      <c r="B873" s="10" t="s">
        <v>288</v>
      </c>
      <c r="C873" s="10" t="s">
        <v>706</v>
      </c>
      <c r="D873" s="10" t="s">
        <v>288</v>
      </c>
      <c r="E873" s="11" t="s">
        <v>624</v>
      </c>
      <c r="F873" s="11">
        <v>24300801</v>
      </c>
      <c r="G873" s="10" t="s">
        <v>632</v>
      </c>
      <c r="H873" s="12">
        <v>106</v>
      </c>
      <c r="I873" s="12">
        <v>106</v>
      </c>
      <c r="J873" s="12">
        <v>106</v>
      </c>
      <c r="K873" s="12">
        <v>0</v>
      </c>
      <c r="L873" s="12">
        <v>6</v>
      </c>
      <c r="M873" s="13"/>
      <c r="N873" s="31">
        <f>Tancagem[[#This Row],[Nominal]]*1000</f>
        <v>106000</v>
      </c>
    </row>
    <row r="874" spans="1:14" hidden="1" x14ac:dyDescent="0.35">
      <c r="A874" s="9" t="s">
        <v>105</v>
      </c>
      <c r="B874" s="10" t="s">
        <v>290</v>
      </c>
      <c r="C874" s="10">
        <v>1</v>
      </c>
      <c r="D874" s="10" t="s">
        <v>290</v>
      </c>
      <c r="E874" s="11" t="s">
        <v>622</v>
      </c>
      <c r="F874" s="11">
        <v>24264801</v>
      </c>
      <c r="G874" s="10" t="s">
        <v>569</v>
      </c>
      <c r="H874" s="10">
        <v>4211</v>
      </c>
      <c r="I874" s="10">
        <v>3659</v>
      </c>
      <c r="J874" s="25">
        <v>963.26800000000003</v>
      </c>
      <c r="K874" s="10">
        <v>206</v>
      </c>
      <c r="L874" s="10">
        <v>54</v>
      </c>
      <c r="M874" s="13"/>
      <c r="N874" s="31">
        <f>Tancagem[[#This Row],[Nominal]]*1000</f>
        <v>4211000</v>
      </c>
    </row>
    <row r="875" spans="1:14" hidden="1" x14ac:dyDescent="0.35">
      <c r="A875" s="9" t="s">
        <v>105</v>
      </c>
      <c r="B875" s="10" t="s">
        <v>290</v>
      </c>
      <c r="C875" s="10">
        <v>2</v>
      </c>
      <c r="D875" s="10" t="s">
        <v>290</v>
      </c>
      <c r="E875" s="11" t="s">
        <v>623</v>
      </c>
      <c r="F875" s="11">
        <v>24123801</v>
      </c>
      <c r="G875" s="10" t="s">
        <v>569</v>
      </c>
      <c r="H875" s="10">
        <v>4128</v>
      </c>
      <c r="I875" s="10">
        <v>3681</v>
      </c>
      <c r="J875" s="25">
        <v>968.90079999999989</v>
      </c>
      <c r="K875" s="10">
        <v>213</v>
      </c>
      <c r="L875" s="10">
        <v>56</v>
      </c>
      <c r="M875" s="13"/>
      <c r="N875" s="31">
        <f>Tancagem[[#This Row],[Nominal]]*1000</f>
        <v>4128000</v>
      </c>
    </row>
    <row r="876" spans="1:14" hidden="1" x14ac:dyDescent="0.35">
      <c r="A876" s="9" t="s">
        <v>105</v>
      </c>
      <c r="B876" s="10" t="s">
        <v>290</v>
      </c>
      <c r="C876" s="10">
        <v>3</v>
      </c>
      <c r="D876" s="10" t="s">
        <v>290</v>
      </c>
      <c r="E876" s="11" t="s">
        <v>624</v>
      </c>
      <c r="F876" s="11">
        <v>24300801</v>
      </c>
      <c r="G876" s="10" t="s">
        <v>569</v>
      </c>
      <c r="H876" s="10">
        <v>740</v>
      </c>
      <c r="I876" s="10">
        <v>545</v>
      </c>
      <c r="J876" s="25">
        <v>143.13200000000001</v>
      </c>
      <c r="K876" s="10">
        <v>90</v>
      </c>
      <c r="L876" s="10">
        <v>24</v>
      </c>
      <c r="M876" s="13"/>
      <c r="N876" s="31">
        <f>Tancagem[[#This Row],[Nominal]]*1000</f>
        <v>740000</v>
      </c>
    </row>
    <row r="877" spans="1:14" hidden="1" x14ac:dyDescent="0.35">
      <c r="A877" s="9" t="s">
        <v>105</v>
      </c>
      <c r="B877" s="10" t="s">
        <v>290</v>
      </c>
      <c r="C877" s="10">
        <v>4</v>
      </c>
      <c r="D877" s="10" t="s">
        <v>290</v>
      </c>
      <c r="E877" s="11" t="s">
        <v>624</v>
      </c>
      <c r="F877" s="11">
        <v>24300801</v>
      </c>
      <c r="G877" s="10" t="s">
        <v>569</v>
      </c>
      <c r="H877" s="10">
        <v>740</v>
      </c>
      <c r="I877" s="10">
        <v>565</v>
      </c>
      <c r="J877" s="25">
        <v>148.76400000000001</v>
      </c>
      <c r="K877" s="10">
        <v>80</v>
      </c>
      <c r="L877" s="10">
        <v>21</v>
      </c>
      <c r="M877" s="13"/>
      <c r="N877" s="31">
        <f>Tancagem[[#This Row],[Nominal]]*1000</f>
        <v>740000</v>
      </c>
    </row>
    <row r="878" spans="1:14" hidden="1" x14ac:dyDescent="0.35">
      <c r="A878" s="9" t="s">
        <v>105</v>
      </c>
      <c r="B878" s="10" t="s">
        <v>290</v>
      </c>
      <c r="C878" s="10">
        <v>5</v>
      </c>
      <c r="D878" s="10" t="s">
        <v>290</v>
      </c>
      <c r="E878" s="11" t="s">
        <v>626</v>
      </c>
      <c r="F878" s="11">
        <v>27122801</v>
      </c>
      <c r="G878" s="10" t="s">
        <v>569</v>
      </c>
      <c r="H878" s="10">
        <v>745</v>
      </c>
      <c r="I878" s="10">
        <v>593</v>
      </c>
      <c r="J878" s="25">
        <v>155.76480000000001</v>
      </c>
      <c r="K878" s="10">
        <v>71</v>
      </c>
      <c r="L878" s="10">
        <v>19</v>
      </c>
      <c r="M878" s="13"/>
      <c r="N878" s="31">
        <f>Tancagem[[#This Row],[Nominal]]*1000</f>
        <v>745000</v>
      </c>
    </row>
    <row r="879" spans="1:14" hidden="1" x14ac:dyDescent="0.35">
      <c r="A879" s="9" t="s">
        <v>105</v>
      </c>
      <c r="B879" s="10" t="s">
        <v>290</v>
      </c>
      <c r="C879" s="10">
        <v>6</v>
      </c>
      <c r="D879" s="10" t="s">
        <v>290</v>
      </c>
      <c r="E879" s="11" t="s">
        <v>621</v>
      </c>
      <c r="F879" s="11">
        <v>27270801</v>
      </c>
      <c r="G879" s="10" t="s">
        <v>569</v>
      </c>
      <c r="H879" s="10">
        <v>742</v>
      </c>
      <c r="I879" s="10">
        <v>544</v>
      </c>
      <c r="J879" s="25">
        <v>143.6584</v>
      </c>
      <c r="K879" s="10">
        <v>93</v>
      </c>
      <c r="L879" s="10">
        <v>24</v>
      </c>
      <c r="M879" s="13"/>
      <c r="N879" s="31">
        <f>Tancagem[[#This Row],[Nominal]]*1000</f>
        <v>742000</v>
      </c>
    </row>
    <row r="880" spans="1:14" hidden="1" x14ac:dyDescent="0.35">
      <c r="A880" s="9" t="s">
        <v>105</v>
      </c>
      <c r="B880" s="10" t="s">
        <v>290</v>
      </c>
      <c r="C880" s="10">
        <v>7</v>
      </c>
      <c r="D880" s="10" t="s">
        <v>290</v>
      </c>
      <c r="E880" s="11" t="s">
        <v>621</v>
      </c>
      <c r="F880" s="11">
        <v>27270801</v>
      </c>
      <c r="G880" s="10" t="s">
        <v>569</v>
      </c>
      <c r="H880" s="10">
        <v>436</v>
      </c>
      <c r="I880" s="10">
        <v>365</v>
      </c>
      <c r="J880" s="25">
        <v>96.174400000000006</v>
      </c>
      <c r="K880" s="10">
        <v>27</v>
      </c>
      <c r="L880" s="10">
        <v>7</v>
      </c>
      <c r="M880" s="13"/>
      <c r="N880" s="31">
        <f>Tancagem[[#This Row],[Nominal]]*1000</f>
        <v>436000</v>
      </c>
    </row>
    <row r="881" spans="1:14" hidden="1" x14ac:dyDescent="0.35">
      <c r="A881" s="9" t="s">
        <v>105</v>
      </c>
      <c r="B881" s="10" t="s">
        <v>290</v>
      </c>
      <c r="C881" s="10">
        <v>8</v>
      </c>
      <c r="D881" s="10" t="s">
        <v>290</v>
      </c>
      <c r="E881" s="11" t="s">
        <v>621</v>
      </c>
      <c r="F881" s="11">
        <v>27270801</v>
      </c>
      <c r="G881" s="10" t="s">
        <v>569</v>
      </c>
      <c r="H881" s="10">
        <v>436</v>
      </c>
      <c r="I881" s="10">
        <v>363</v>
      </c>
      <c r="J881" s="25">
        <v>95.384799999999998</v>
      </c>
      <c r="K881" s="10">
        <v>26</v>
      </c>
      <c r="L881" s="10">
        <v>7</v>
      </c>
      <c r="M881" s="13"/>
      <c r="N881" s="31">
        <f>Tancagem[[#This Row],[Nominal]]*1000</f>
        <v>436000</v>
      </c>
    </row>
    <row r="882" spans="1:14" hidden="1" x14ac:dyDescent="0.35">
      <c r="A882" s="9" t="s">
        <v>105</v>
      </c>
      <c r="B882" s="10" t="s">
        <v>290</v>
      </c>
      <c r="C882" s="10">
        <v>9</v>
      </c>
      <c r="D882" s="10" t="s">
        <v>290</v>
      </c>
      <c r="E882" s="11" t="s">
        <v>622</v>
      </c>
      <c r="F882" s="11">
        <v>24264801</v>
      </c>
      <c r="G882" s="10" t="s">
        <v>569</v>
      </c>
      <c r="H882" s="10">
        <v>4834</v>
      </c>
      <c r="I882" s="10">
        <v>4377</v>
      </c>
      <c r="J882" s="25">
        <v>1152.4584</v>
      </c>
      <c r="K882" s="10">
        <v>260</v>
      </c>
      <c r="L882" s="10">
        <v>68</v>
      </c>
      <c r="M882" s="13"/>
      <c r="N882" s="31">
        <f>Tancagem[[#This Row],[Nominal]]*1000</f>
        <v>4834000</v>
      </c>
    </row>
    <row r="883" spans="1:14" hidden="1" x14ac:dyDescent="0.35">
      <c r="A883" s="9" t="s">
        <v>105</v>
      </c>
      <c r="B883" s="10" t="s">
        <v>290</v>
      </c>
      <c r="C883" s="10">
        <v>10</v>
      </c>
      <c r="D883" s="10" t="s">
        <v>290</v>
      </c>
      <c r="E883" s="11" t="s">
        <v>625</v>
      </c>
      <c r="F883" s="11">
        <v>22138801</v>
      </c>
      <c r="G883" s="10" t="s">
        <v>569</v>
      </c>
      <c r="H883" s="10">
        <v>4832</v>
      </c>
      <c r="I883" s="10">
        <v>4367</v>
      </c>
      <c r="J883" s="25">
        <v>1149.3527999999999</v>
      </c>
      <c r="K883" s="10">
        <v>262</v>
      </c>
      <c r="L883" s="10">
        <v>69</v>
      </c>
      <c r="M883" s="13"/>
      <c r="N883" s="31">
        <f>Tancagem[[#This Row],[Nominal]]*1000</f>
        <v>4832000</v>
      </c>
    </row>
    <row r="884" spans="1:14" ht="29" hidden="1" x14ac:dyDescent="0.35">
      <c r="A884" s="9" t="s">
        <v>46</v>
      </c>
      <c r="B884" s="10" t="s">
        <v>293</v>
      </c>
      <c r="C884" s="10" t="s">
        <v>642</v>
      </c>
      <c r="D884" s="10" t="s">
        <v>293</v>
      </c>
      <c r="E884" s="11" t="s">
        <v>626</v>
      </c>
      <c r="F884" s="11">
        <v>27122801</v>
      </c>
      <c r="G884" s="10" t="s">
        <v>632</v>
      </c>
      <c r="H884" s="12">
        <v>600</v>
      </c>
      <c r="I884" s="12">
        <v>600</v>
      </c>
      <c r="J884" s="12">
        <v>600</v>
      </c>
      <c r="K884" s="12">
        <v>0</v>
      </c>
      <c r="L884" s="12">
        <v>0</v>
      </c>
      <c r="M884" s="13"/>
      <c r="N884" s="31">
        <f>Tancagem[[#This Row],[Nominal]]*1000</f>
        <v>600000</v>
      </c>
    </row>
    <row r="885" spans="1:14" ht="29" hidden="1" x14ac:dyDescent="0.35">
      <c r="A885" s="9" t="s">
        <v>46</v>
      </c>
      <c r="B885" s="10" t="s">
        <v>293</v>
      </c>
      <c r="C885" s="10" t="s">
        <v>642</v>
      </c>
      <c r="D885" s="10" t="s">
        <v>293</v>
      </c>
      <c r="E885" s="11" t="s">
        <v>621</v>
      </c>
      <c r="F885" s="11">
        <v>27270801</v>
      </c>
      <c r="G885" s="10" t="s">
        <v>632</v>
      </c>
      <c r="H885" s="12">
        <v>72</v>
      </c>
      <c r="I885" s="12">
        <v>72</v>
      </c>
      <c r="J885" s="12">
        <v>72</v>
      </c>
      <c r="K885" s="12">
        <v>0</v>
      </c>
      <c r="L885" s="12">
        <v>0</v>
      </c>
      <c r="M885" s="13"/>
      <c r="N885" s="31">
        <f>Tancagem[[#This Row],[Nominal]]*1000</f>
        <v>72000</v>
      </c>
    </row>
    <row r="886" spans="1:14" ht="29" hidden="1" x14ac:dyDescent="0.35">
      <c r="A886" s="9" t="s">
        <v>46</v>
      </c>
      <c r="B886" s="10" t="s">
        <v>293</v>
      </c>
      <c r="C886" s="10" t="s">
        <v>642</v>
      </c>
      <c r="D886" s="10" t="s">
        <v>293</v>
      </c>
      <c r="E886" s="11" t="s">
        <v>624</v>
      </c>
      <c r="F886" s="11">
        <v>24300801</v>
      </c>
      <c r="G886" s="10" t="s">
        <v>632</v>
      </c>
      <c r="H886" s="12">
        <v>230</v>
      </c>
      <c r="I886" s="12">
        <v>230</v>
      </c>
      <c r="J886" s="12">
        <v>230</v>
      </c>
      <c r="K886" s="12">
        <v>0</v>
      </c>
      <c r="L886" s="12">
        <v>0</v>
      </c>
      <c r="M886" s="13"/>
      <c r="N886" s="31">
        <f>Tancagem[[#This Row],[Nominal]]*1000</f>
        <v>230000</v>
      </c>
    </row>
    <row r="887" spans="1:14" ht="29" hidden="1" x14ac:dyDescent="0.35">
      <c r="A887" s="9" t="s">
        <v>46</v>
      </c>
      <c r="B887" s="10" t="s">
        <v>293</v>
      </c>
      <c r="C887" s="10" t="s">
        <v>642</v>
      </c>
      <c r="D887" s="10" t="s">
        <v>293</v>
      </c>
      <c r="E887" s="11" t="s">
        <v>625</v>
      </c>
      <c r="F887" s="11">
        <v>22138801</v>
      </c>
      <c r="G887" s="10" t="s">
        <v>632</v>
      </c>
      <c r="H887" s="12">
        <v>2300</v>
      </c>
      <c r="I887" s="12">
        <v>2300</v>
      </c>
      <c r="J887" s="12">
        <v>2300</v>
      </c>
      <c r="K887" s="12">
        <v>0</v>
      </c>
      <c r="L887" s="12">
        <v>0</v>
      </c>
      <c r="M887" s="13"/>
      <c r="N887" s="31">
        <f>Tancagem[[#This Row],[Nominal]]*1000</f>
        <v>2300000</v>
      </c>
    </row>
    <row r="888" spans="1:14" ht="29" hidden="1" x14ac:dyDescent="0.35">
      <c r="A888" s="9" t="s">
        <v>46</v>
      </c>
      <c r="B888" s="10" t="s">
        <v>293</v>
      </c>
      <c r="C888" s="10" t="s">
        <v>642</v>
      </c>
      <c r="D888" s="10" t="s">
        <v>293</v>
      </c>
      <c r="E888" s="11" t="s">
        <v>636</v>
      </c>
      <c r="F888" s="11">
        <v>24132801</v>
      </c>
      <c r="G888" s="10" t="s">
        <v>632</v>
      </c>
      <c r="H888" s="12">
        <v>700</v>
      </c>
      <c r="I888" s="12">
        <v>700</v>
      </c>
      <c r="J888" s="12">
        <v>700</v>
      </c>
      <c r="K888" s="12">
        <v>0</v>
      </c>
      <c r="L888" s="12">
        <v>0</v>
      </c>
      <c r="M888" s="13"/>
      <c r="N888" s="31">
        <f>Tancagem[[#This Row],[Nominal]]*1000</f>
        <v>700000</v>
      </c>
    </row>
    <row r="889" spans="1:14" ht="29" hidden="1" x14ac:dyDescent="0.35">
      <c r="A889" s="9" t="s">
        <v>46</v>
      </c>
      <c r="B889" s="10" t="s">
        <v>293</v>
      </c>
      <c r="C889" s="10" t="s">
        <v>642</v>
      </c>
      <c r="D889" s="10" t="s">
        <v>293</v>
      </c>
      <c r="E889" s="11" t="s">
        <v>623</v>
      </c>
      <c r="F889" s="11">
        <v>24123801</v>
      </c>
      <c r="G889" s="10" t="s">
        <v>632</v>
      </c>
      <c r="H889" s="12">
        <v>1600</v>
      </c>
      <c r="I889" s="12">
        <v>1600</v>
      </c>
      <c r="J889" s="12">
        <v>1600</v>
      </c>
      <c r="K889" s="12">
        <v>0</v>
      </c>
      <c r="L889" s="12">
        <v>0</v>
      </c>
      <c r="M889" s="13"/>
      <c r="N889" s="31">
        <f>Tancagem[[#This Row],[Nominal]]*1000</f>
        <v>1600000</v>
      </c>
    </row>
    <row r="890" spans="1:14" ht="29" hidden="1" x14ac:dyDescent="0.35">
      <c r="A890" s="9" t="s">
        <v>46</v>
      </c>
      <c r="B890" s="10" t="s">
        <v>293</v>
      </c>
      <c r="C890" s="10" t="s">
        <v>642</v>
      </c>
      <c r="D890" s="10" t="s">
        <v>293</v>
      </c>
      <c r="E890" s="11" t="s">
        <v>622</v>
      </c>
      <c r="F890" s="11">
        <v>24264801</v>
      </c>
      <c r="G890" s="10" t="s">
        <v>632</v>
      </c>
      <c r="H890" s="12">
        <v>600</v>
      </c>
      <c r="I890" s="12">
        <v>600</v>
      </c>
      <c r="J890" s="12">
        <v>600</v>
      </c>
      <c r="K890" s="12">
        <v>0</v>
      </c>
      <c r="L890" s="12">
        <v>0</v>
      </c>
      <c r="M890" s="13"/>
      <c r="N890" s="31">
        <f>Tancagem[[#This Row],[Nominal]]*1000</f>
        <v>600000</v>
      </c>
    </row>
    <row r="891" spans="1:14" ht="29" hidden="1" x14ac:dyDescent="0.35">
      <c r="A891" s="9" t="s">
        <v>46</v>
      </c>
      <c r="B891" s="10" t="s">
        <v>293</v>
      </c>
      <c r="C891" s="10" t="s">
        <v>708</v>
      </c>
      <c r="D891" s="10" t="s">
        <v>293</v>
      </c>
      <c r="E891" s="11" t="s">
        <v>626</v>
      </c>
      <c r="F891" s="11">
        <v>27122801</v>
      </c>
      <c r="G891" s="10" t="s">
        <v>632</v>
      </c>
      <c r="H891" s="12">
        <v>855</v>
      </c>
      <c r="I891" s="12">
        <v>855</v>
      </c>
      <c r="J891" s="12">
        <v>855</v>
      </c>
      <c r="K891" s="12">
        <v>0</v>
      </c>
      <c r="L891" s="12">
        <v>0</v>
      </c>
      <c r="M891" s="13"/>
      <c r="N891" s="31">
        <f>Tancagem[[#This Row],[Nominal]]*1000</f>
        <v>855000</v>
      </c>
    </row>
    <row r="892" spans="1:14" ht="29" hidden="1" x14ac:dyDescent="0.35">
      <c r="A892" s="9" t="s">
        <v>46</v>
      </c>
      <c r="B892" s="10" t="s">
        <v>293</v>
      </c>
      <c r="C892" s="10" t="s">
        <v>708</v>
      </c>
      <c r="D892" s="10" t="s">
        <v>293</v>
      </c>
      <c r="E892" s="11" t="s">
        <v>621</v>
      </c>
      <c r="F892" s="11">
        <v>27270801</v>
      </c>
      <c r="G892" s="10" t="s">
        <v>632</v>
      </c>
      <c r="H892" s="12">
        <v>505</v>
      </c>
      <c r="I892" s="12">
        <v>505</v>
      </c>
      <c r="J892" s="12">
        <v>505</v>
      </c>
      <c r="K892" s="12">
        <v>0</v>
      </c>
      <c r="L892" s="12">
        <v>0</v>
      </c>
      <c r="M892" s="13"/>
      <c r="N892" s="31">
        <f>Tancagem[[#This Row],[Nominal]]*1000</f>
        <v>505000</v>
      </c>
    </row>
    <row r="893" spans="1:14" ht="29" hidden="1" x14ac:dyDescent="0.35">
      <c r="A893" s="9" t="s">
        <v>46</v>
      </c>
      <c r="B893" s="10" t="s">
        <v>293</v>
      </c>
      <c r="C893" s="10" t="s">
        <v>708</v>
      </c>
      <c r="D893" s="10" t="s">
        <v>293</v>
      </c>
      <c r="E893" s="11" t="s">
        <v>624</v>
      </c>
      <c r="F893" s="11">
        <v>24300801</v>
      </c>
      <c r="G893" s="10" t="s">
        <v>632</v>
      </c>
      <c r="H893" s="12">
        <v>670</v>
      </c>
      <c r="I893" s="12">
        <v>670</v>
      </c>
      <c r="J893" s="12">
        <v>670</v>
      </c>
      <c r="K893" s="12">
        <v>0</v>
      </c>
      <c r="L893" s="12">
        <v>0</v>
      </c>
      <c r="M893" s="13"/>
      <c r="N893" s="31">
        <f>Tancagem[[#This Row],[Nominal]]*1000</f>
        <v>670000</v>
      </c>
    </row>
    <row r="894" spans="1:14" ht="29" hidden="1" x14ac:dyDescent="0.35">
      <c r="A894" s="9" t="s">
        <v>46</v>
      </c>
      <c r="B894" s="10" t="s">
        <v>293</v>
      </c>
      <c r="C894" s="10" t="s">
        <v>708</v>
      </c>
      <c r="D894" s="10" t="s">
        <v>293</v>
      </c>
      <c r="E894" s="11" t="s">
        <v>625</v>
      </c>
      <c r="F894" s="11">
        <v>22138801</v>
      </c>
      <c r="G894" s="10" t="s">
        <v>632</v>
      </c>
      <c r="H894" s="12">
        <v>5700</v>
      </c>
      <c r="I894" s="12">
        <v>5700</v>
      </c>
      <c r="J894" s="12">
        <v>5700</v>
      </c>
      <c r="K894" s="12">
        <v>0</v>
      </c>
      <c r="L894" s="12">
        <v>0</v>
      </c>
      <c r="M894" s="13"/>
      <c r="N894" s="31">
        <f>Tancagem[[#This Row],[Nominal]]*1000</f>
        <v>5700000</v>
      </c>
    </row>
    <row r="895" spans="1:14" ht="29" hidden="1" x14ac:dyDescent="0.35">
      <c r="A895" s="9" t="s">
        <v>46</v>
      </c>
      <c r="B895" s="10" t="s">
        <v>293</v>
      </c>
      <c r="C895" s="10" t="s">
        <v>708</v>
      </c>
      <c r="D895" s="10" t="s">
        <v>293</v>
      </c>
      <c r="E895" s="11" t="s">
        <v>636</v>
      </c>
      <c r="F895" s="11">
        <v>24132801</v>
      </c>
      <c r="G895" s="10" t="s">
        <v>632</v>
      </c>
      <c r="H895" s="12">
        <v>1000</v>
      </c>
      <c r="I895" s="12">
        <v>1000</v>
      </c>
      <c r="J895" s="12">
        <v>1000</v>
      </c>
      <c r="K895" s="12">
        <v>0</v>
      </c>
      <c r="L895" s="12">
        <v>0</v>
      </c>
      <c r="M895" s="13"/>
      <c r="N895" s="31">
        <f>Tancagem[[#This Row],[Nominal]]*1000</f>
        <v>1000000</v>
      </c>
    </row>
    <row r="896" spans="1:14" ht="29" hidden="1" x14ac:dyDescent="0.35">
      <c r="A896" s="9" t="s">
        <v>46</v>
      </c>
      <c r="B896" s="10" t="s">
        <v>293</v>
      </c>
      <c r="C896" s="10" t="s">
        <v>708</v>
      </c>
      <c r="D896" s="10" t="s">
        <v>293</v>
      </c>
      <c r="E896" s="11" t="s">
        <v>623</v>
      </c>
      <c r="F896" s="11">
        <v>24123801</v>
      </c>
      <c r="G896" s="10" t="s">
        <v>632</v>
      </c>
      <c r="H896" s="12">
        <v>3295</v>
      </c>
      <c r="I896" s="12">
        <v>3295</v>
      </c>
      <c r="J896" s="12">
        <v>3295</v>
      </c>
      <c r="K896" s="12">
        <v>0</v>
      </c>
      <c r="L896" s="12">
        <v>0</v>
      </c>
      <c r="M896" s="13"/>
      <c r="N896" s="31">
        <f>Tancagem[[#This Row],[Nominal]]*1000</f>
        <v>3295000</v>
      </c>
    </row>
    <row r="897" spans="1:14" ht="29" hidden="1" x14ac:dyDescent="0.35">
      <c r="A897" s="9" t="s">
        <v>46</v>
      </c>
      <c r="B897" s="10" t="s">
        <v>293</v>
      </c>
      <c r="C897" s="10" t="s">
        <v>708</v>
      </c>
      <c r="D897" s="10" t="s">
        <v>293</v>
      </c>
      <c r="E897" s="11" t="s">
        <v>622</v>
      </c>
      <c r="F897" s="11">
        <v>24264801</v>
      </c>
      <c r="G897" s="10" t="s">
        <v>632</v>
      </c>
      <c r="H897" s="12">
        <v>6400</v>
      </c>
      <c r="I897" s="12">
        <v>6400</v>
      </c>
      <c r="J897" s="12">
        <v>6400</v>
      </c>
      <c r="K897" s="12">
        <v>0</v>
      </c>
      <c r="L897" s="12">
        <v>0</v>
      </c>
      <c r="M897" s="13"/>
      <c r="N897" s="31">
        <f>Tancagem[[#This Row],[Nominal]]*1000</f>
        <v>6400000</v>
      </c>
    </row>
    <row r="898" spans="1:14" hidden="1" x14ac:dyDescent="0.35">
      <c r="A898" s="9" t="s">
        <v>513</v>
      </c>
      <c r="B898" s="10" t="s">
        <v>709</v>
      </c>
      <c r="C898" s="10">
        <v>1</v>
      </c>
      <c r="D898" s="10" t="s">
        <v>709</v>
      </c>
      <c r="E898" s="11" t="s">
        <v>623</v>
      </c>
      <c r="F898" s="11">
        <v>24123801</v>
      </c>
      <c r="G898" s="10" t="s">
        <v>569</v>
      </c>
      <c r="H898" s="12">
        <v>10886.992</v>
      </c>
      <c r="I898" s="12">
        <v>10506</v>
      </c>
      <c r="J898" s="12">
        <v>10506</v>
      </c>
      <c r="K898" s="12">
        <v>950.23400000000004</v>
      </c>
      <c r="L898" s="12">
        <v>950.23400000000004</v>
      </c>
      <c r="M898" s="13"/>
      <c r="N898" s="31">
        <f>Tancagem[[#This Row],[Nominal]]*1000</f>
        <v>10886992</v>
      </c>
    </row>
    <row r="899" spans="1:14" hidden="1" x14ac:dyDescent="0.35">
      <c r="A899" s="9" t="s">
        <v>513</v>
      </c>
      <c r="B899" s="10" t="s">
        <v>709</v>
      </c>
      <c r="C899" s="10">
        <v>2</v>
      </c>
      <c r="D899" s="10" t="s">
        <v>709</v>
      </c>
      <c r="E899" s="11" t="s">
        <v>622</v>
      </c>
      <c r="F899" s="11">
        <v>24264801</v>
      </c>
      <c r="G899" s="10" t="s">
        <v>569</v>
      </c>
      <c r="H899" s="12">
        <v>10880.194</v>
      </c>
      <c r="I899" s="12">
        <v>10659</v>
      </c>
      <c r="J899" s="12">
        <v>10659</v>
      </c>
      <c r="K899" s="12">
        <v>875.45299999999997</v>
      </c>
      <c r="L899" s="12">
        <v>875.45299999999997</v>
      </c>
      <c r="M899" s="13"/>
      <c r="N899" s="31">
        <f>Tancagem[[#This Row],[Nominal]]*1000</f>
        <v>10880194</v>
      </c>
    </row>
    <row r="900" spans="1:14" hidden="1" x14ac:dyDescent="0.35">
      <c r="A900" s="9" t="s">
        <v>513</v>
      </c>
      <c r="B900" s="10" t="s">
        <v>709</v>
      </c>
      <c r="C900" s="10">
        <v>3</v>
      </c>
      <c r="D900" s="10" t="s">
        <v>709</v>
      </c>
      <c r="E900" s="11" t="s">
        <v>622</v>
      </c>
      <c r="F900" s="11">
        <v>24264801</v>
      </c>
      <c r="G900" s="10" t="s">
        <v>569</v>
      </c>
      <c r="H900" s="12">
        <v>10887.009</v>
      </c>
      <c r="I900" s="12">
        <v>10512</v>
      </c>
      <c r="J900" s="12">
        <v>10512</v>
      </c>
      <c r="K900" s="12">
        <v>966.86699999999996</v>
      </c>
      <c r="L900" s="12">
        <v>966.86699999999996</v>
      </c>
      <c r="M900" s="13"/>
      <c r="N900" s="31">
        <f>Tancagem[[#This Row],[Nominal]]*1000</f>
        <v>10887009</v>
      </c>
    </row>
    <row r="901" spans="1:14" hidden="1" x14ac:dyDescent="0.35">
      <c r="A901" s="9" t="s">
        <v>513</v>
      </c>
      <c r="B901" s="10" t="s">
        <v>709</v>
      </c>
      <c r="C901" s="10">
        <v>4</v>
      </c>
      <c r="D901" s="10" t="s">
        <v>709</v>
      </c>
      <c r="E901" s="11" t="s">
        <v>623</v>
      </c>
      <c r="F901" s="11">
        <v>24123801</v>
      </c>
      <c r="G901" s="10" t="s">
        <v>569</v>
      </c>
      <c r="H901" s="12">
        <v>10880.531999999999</v>
      </c>
      <c r="I901" s="12">
        <v>10433</v>
      </c>
      <c r="J901" s="12">
        <v>10433</v>
      </c>
      <c r="K901" s="12">
        <v>939.80700000000002</v>
      </c>
      <c r="L901" s="12">
        <v>939.80700000000002</v>
      </c>
      <c r="M901" s="13"/>
      <c r="N901" s="31">
        <f>Tancagem[[#This Row],[Nominal]]*1000</f>
        <v>10880532</v>
      </c>
    </row>
    <row r="902" spans="1:14" hidden="1" x14ac:dyDescent="0.35">
      <c r="A902" s="9" t="s">
        <v>513</v>
      </c>
      <c r="B902" s="10" t="s">
        <v>709</v>
      </c>
      <c r="C902" s="10">
        <v>5</v>
      </c>
      <c r="D902" s="10" t="s">
        <v>709</v>
      </c>
      <c r="E902" s="11" t="s">
        <v>622</v>
      </c>
      <c r="F902" s="11">
        <v>24264801</v>
      </c>
      <c r="G902" s="10" t="s">
        <v>569</v>
      </c>
      <c r="H902" s="12">
        <v>10886.5</v>
      </c>
      <c r="I902" s="12">
        <v>10320</v>
      </c>
      <c r="J902" s="12">
        <v>10320</v>
      </c>
      <c r="K902" s="12">
        <v>981.43200000000002</v>
      </c>
      <c r="L902" s="12">
        <v>981.43200000000002</v>
      </c>
      <c r="M902" s="13"/>
      <c r="N902" s="31">
        <f>Tancagem[[#This Row],[Nominal]]*1000</f>
        <v>10886500</v>
      </c>
    </row>
    <row r="903" spans="1:14" hidden="1" x14ac:dyDescent="0.35">
      <c r="A903" s="9" t="s">
        <v>513</v>
      </c>
      <c r="B903" s="10" t="s">
        <v>709</v>
      </c>
      <c r="C903" s="10">
        <v>6</v>
      </c>
      <c r="D903" s="10" t="s">
        <v>709</v>
      </c>
      <c r="E903" s="11" t="s">
        <v>625</v>
      </c>
      <c r="F903" s="11">
        <v>22138801</v>
      </c>
      <c r="G903" s="10" t="s">
        <v>569</v>
      </c>
      <c r="H903" s="12">
        <v>10890</v>
      </c>
      <c r="I903" s="12">
        <v>10367</v>
      </c>
      <c r="J903" s="12">
        <v>10367</v>
      </c>
      <c r="K903" s="12">
        <v>977.01700000000005</v>
      </c>
      <c r="L903" s="12">
        <v>977.01700000000005</v>
      </c>
      <c r="M903" s="13"/>
      <c r="N903" s="31">
        <f>Tancagem[[#This Row],[Nominal]]*1000</f>
        <v>10890000</v>
      </c>
    </row>
    <row r="904" spans="1:14" hidden="1" x14ac:dyDescent="0.35">
      <c r="A904" s="9" t="s">
        <v>513</v>
      </c>
      <c r="B904" s="10" t="s">
        <v>709</v>
      </c>
      <c r="C904" s="10">
        <v>7</v>
      </c>
      <c r="D904" s="10" t="s">
        <v>709</v>
      </c>
      <c r="E904" s="11" t="s">
        <v>623</v>
      </c>
      <c r="F904" s="11">
        <v>24123801</v>
      </c>
      <c r="G904" s="10" t="s">
        <v>569</v>
      </c>
      <c r="H904" s="12">
        <v>10941.455</v>
      </c>
      <c r="I904" s="12">
        <v>10390</v>
      </c>
      <c r="J904" s="12">
        <v>10390</v>
      </c>
      <c r="K904" s="12">
        <v>948.44299999999998</v>
      </c>
      <c r="L904" s="12">
        <v>948.44299999999998</v>
      </c>
      <c r="M904" s="13"/>
      <c r="N904" s="31">
        <f>Tancagem[[#This Row],[Nominal]]*1000</f>
        <v>10941455</v>
      </c>
    </row>
    <row r="905" spans="1:14" hidden="1" x14ac:dyDescent="0.35">
      <c r="A905" s="9" t="s">
        <v>513</v>
      </c>
      <c r="B905" s="10" t="s">
        <v>709</v>
      </c>
      <c r="C905" s="10">
        <v>8</v>
      </c>
      <c r="D905" s="10" t="s">
        <v>709</v>
      </c>
      <c r="E905" s="11" t="s">
        <v>622</v>
      </c>
      <c r="F905" s="11">
        <v>24264801</v>
      </c>
      <c r="G905" s="10" t="s">
        <v>569</v>
      </c>
      <c r="H905" s="12">
        <v>10900.5</v>
      </c>
      <c r="I905" s="12">
        <v>10402</v>
      </c>
      <c r="J905" s="12">
        <v>10402</v>
      </c>
      <c r="K905" s="12">
        <v>956</v>
      </c>
      <c r="L905" s="12">
        <v>956</v>
      </c>
      <c r="M905" s="13"/>
      <c r="N905" s="31">
        <f>Tancagem[[#This Row],[Nominal]]*1000</f>
        <v>10900500</v>
      </c>
    </row>
    <row r="906" spans="1:14" hidden="1" x14ac:dyDescent="0.35">
      <c r="A906" s="9" t="s">
        <v>513</v>
      </c>
      <c r="B906" s="10" t="s">
        <v>709</v>
      </c>
      <c r="C906" s="10" t="s">
        <v>710</v>
      </c>
      <c r="D906" s="10" t="s">
        <v>709</v>
      </c>
      <c r="E906" s="11" t="s">
        <v>625</v>
      </c>
      <c r="F906" s="11">
        <v>22138801</v>
      </c>
      <c r="G906" s="10" t="s">
        <v>632</v>
      </c>
      <c r="H906" s="12">
        <v>12000</v>
      </c>
      <c r="I906" s="12">
        <v>12000</v>
      </c>
      <c r="J906" s="12">
        <v>12000</v>
      </c>
      <c r="K906" s="12">
        <v>0</v>
      </c>
      <c r="L906" s="12">
        <v>0</v>
      </c>
      <c r="M906" s="13"/>
      <c r="N906" s="31">
        <f>Tancagem[[#This Row],[Nominal]]*1000</f>
        <v>12000000</v>
      </c>
    </row>
    <row r="907" spans="1:14" hidden="1" x14ac:dyDescent="0.35">
      <c r="A907" s="9" t="s">
        <v>513</v>
      </c>
      <c r="B907" s="10" t="s">
        <v>709</v>
      </c>
      <c r="C907" s="10" t="s">
        <v>710</v>
      </c>
      <c r="D907" s="10" t="s">
        <v>709</v>
      </c>
      <c r="E907" s="11" t="s">
        <v>623</v>
      </c>
      <c r="F907" s="11">
        <v>24123801</v>
      </c>
      <c r="G907" s="10" t="s">
        <v>632</v>
      </c>
      <c r="H907" s="12">
        <v>5500</v>
      </c>
      <c r="I907" s="12">
        <v>5500</v>
      </c>
      <c r="J907" s="12">
        <v>5500</v>
      </c>
      <c r="K907" s="12">
        <v>0</v>
      </c>
      <c r="L907" s="12">
        <v>0</v>
      </c>
      <c r="M907" s="13"/>
      <c r="N907" s="31">
        <f>Tancagem[[#This Row],[Nominal]]*1000</f>
        <v>5500000</v>
      </c>
    </row>
    <row r="908" spans="1:14" hidden="1" x14ac:dyDescent="0.35">
      <c r="A908" s="9" t="s">
        <v>513</v>
      </c>
      <c r="B908" s="10" t="s">
        <v>709</v>
      </c>
      <c r="C908" s="10" t="s">
        <v>710</v>
      </c>
      <c r="D908" s="10" t="s">
        <v>709</v>
      </c>
      <c r="E908" s="11" t="s">
        <v>622</v>
      </c>
      <c r="F908" s="11">
        <v>24264801</v>
      </c>
      <c r="G908" s="10" t="s">
        <v>632</v>
      </c>
      <c r="H908" s="12">
        <v>8000</v>
      </c>
      <c r="I908" s="12">
        <v>8000</v>
      </c>
      <c r="J908" s="12">
        <v>8000</v>
      </c>
      <c r="K908" s="12">
        <v>0</v>
      </c>
      <c r="L908" s="12">
        <v>0</v>
      </c>
      <c r="M908" s="13"/>
      <c r="N908" s="31">
        <f>Tancagem[[#This Row],[Nominal]]*1000</f>
        <v>8000000</v>
      </c>
    </row>
    <row r="909" spans="1:14" hidden="1" x14ac:dyDescent="0.35">
      <c r="A909" s="9" t="s">
        <v>513</v>
      </c>
      <c r="B909" s="10" t="s">
        <v>709</v>
      </c>
      <c r="C909" s="10" t="s">
        <v>710</v>
      </c>
      <c r="D909" s="10" t="s">
        <v>709</v>
      </c>
      <c r="E909" s="11" t="s">
        <v>624</v>
      </c>
      <c r="F909" s="11">
        <v>24300801</v>
      </c>
      <c r="G909" s="10" t="s">
        <v>632</v>
      </c>
      <c r="H909" s="12">
        <v>700</v>
      </c>
      <c r="I909" s="12">
        <v>700</v>
      </c>
      <c r="J909" s="12">
        <v>700</v>
      </c>
      <c r="K909" s="12">
        <v>0</v>
      </c>
      <c r="L909" s="12">
        <v>0</v>
      </c>
      <c r="M909" s="13"/>
      <c r="N909" s="31">
        <f>Tancagem[[#This Row],[Nominal]]*1000</f>
        <v>700000</v>
      </c>
    </row>
    <row r="910" spans="1:14" hidden="1" x14ac:dyDescent="0.35">
      <c r="A910" s="9" t="s">
        <v>513</v>
      </c>
      <c r="B910" s="10" t="s">
        <v>709</v>
      </c>
      <c r="C910" s="10" t="s">
        <v>710</v>
      </c>
      <c r="D910" s="10" t="s">
        <v>709</v>
      </c>
      <c r="E910" s="11" t="s">
        <v>626</v>
      </c>
      <c r="F910" s="11">
        <v>27122801</v>
      </c>
      <c r="G910" s="10" t="s">
        <v>632</v>
      </c>
      <c r="H910" s="12">
        <v>8700</v>
      </c>
      <c r="I910" s="12">
        <v>8700</v>
      </c>
      <c r="J910" s="12">
        <v>8700</v>
      </c>
      <c r="K910" s="12">
        <v>0</v>
      </c>
      <c r="L910" s="12">
        <v>0</v>
      </c>
      <c r="M910" s="13"/>
      <c r="N910" s="31">
        <f>Tancagem[[#This Row],[Nominal]]*1000</f>
        <v>8700000</v>
      </c>
    </row>
    <row r="911" spans="1:14" hidden="1" x14ac:dyDescent="0.35">
      <c r="A911" s="9" t="s">
        <v>513</v>
      </c>
      <c r="B911" s="10" t="s">
        <v>709</v>
      </c>
      <c r="C911" s="10" t="s">
        <v>710</v>
      </c>
      <c r="D911" s="10" t="s">
        <v>709</v>
      </c>
      <c r="E911" s="11" t="s">
        <v>621</v>
      </c>
      <c r="F911" s="11">
        <v>27270801</v>
      </c>
      <c r="G911" s="10" t="s">
        <v>632</v>
      </c>
      <c r="H911" s="12">
        <v>100</v>
      </c>
      <c r="I911" s="12">
        <v>100</v>
      </c>
      <c r="J911" s="12">
        <v>100</v>
      </c>
      <c r="K911" s="12">
        <v>0</v>
      </c>
      <c r="L911" s="12">
        <v>0</v>
      </c>
      <c r="M911" s="13"/>
      <c r="N911" s="31">
        <f>Tancagem[[#This Row],[Nominal]]*1000</f>
        <v>100000</v>
      </c>
    </row>
    <row r="912" spans="1:14" hidden="1" x14ac:dyDescent="0.35">
      <c r="A912" s="9" t="s">
        <v>513</v>
      </c>
      <c r="B912" s="10" t="s">
        <v>709</v>
      </c>
      <c r="C912" s="10" t="s">
        <v>711</v>
      </c>
      <c r="D912" s="10" t="s">
        <v>709</v>
      </c>
      <c r="E912" s="11" t="s">
        <v>625</v>
      </c>
      <c r="F912" s="11">
        <v>22138801</v>
      </c>
      <c r="G912" s="10" t="s">
        <v>632</v>
      </c>
      <c r="H912" s="12">
        <v>8000</v>
      </c>
      <c r="I912" s="12">
        <v>8000</v>
      </c>
      <c r="J912" s="12">
        <v>8000</v>
      </c>
      <c r="K912" s="12">
        <v>0</v>
      </c>
      <c r="L912" s="12">
        <v>0</v>
      </c>
      <c r="M912" s="13"/>
      <c r="N912" s="31">
        <f>Tancagem[[#This Row],[Nominal]]*1000</f>
        <v>8000000</v>
      </c>
    </row>
    <row r="913" spans="1:14" hidden="1" x14ac:dyDescent="0.35">
      <c r="A913" s="9" t="s">
        <v>513</v>
      </c>
      <c r="B913" s="10" t="s">
        <v>709</v>
      </c>
      <c r="C913" s="10" t="s">
        <v>711</v>
      </c>
      <c r="D913" s="10" t="s">
        <v>709</v>
      </c>
      <c r="E913" s="11" t="s">
        <v>623</v>
      </c>
      <c r="F913" s="11">
        <v>24123801</v>
      </c>
      <c r="G913" s="10" t="s">
        <v>632</v>
      </c>
      <c r="H913" s="12">
        <v>3000</v>
      </c>
      <c r="I913" s="12">
        <v>3000</v>
      </c>
      <c r="J913" s="12">
        <v>3000</v>
      </c>
      <c r="K913" s="12">
        <v>0</v>
      </c>
      <c r="L913" s="12">
        <v>0</v>
      </c>
      <c r="M913" s="13"/>
      <c r="N913" s="31">
        <f>Tancagem[[#This Row],[Nominal]]*1000</f>
        <v>3000000</v>
      </c>
    </row>
    <row r="914" spans="1:14" hidden="1" x14ac:dyDescent="0.35">
      <c r="A914" s="9" t="s">
        <v>513</v>
      </c>
      <c r="B914" s="10" t="s">
        <v>709</v>
      </c>
      <c r="C914" s="10" t="s">
        <v>711</v>
      </c>
      <c r="D914" s="10" t="s">
        <v>709</v>
      </c>
      <c r="E914" s="11" t="s">
        <v>622</v>
      </c>
      <c r="F914" s="11">
        <v>24264801</v>
      </c>
      <c r="G914" s="10" t="s">
        <v>632</v>
      </c>
      <c r="H914" s="12">
        <v>7000</v>
      </c>
      <c r="I914" s="12">
        <v>7000</v>
      </c>
      <c r="J914" s="12">
        <v>7000</v>
      </c>
      <c r="K914" s="12">
        <v>0</v>
      </c>
      <c r="L914" s="12">
        <v>0</v>
      </c>
      <c r="M914" s="13"/>
      <c r="N914" s="31">
        <f>Tancagem[[#This Row],[Nominal]]*1000</f>
        <v>7000000</v>
      </c>
    </row>
    <row r="915" spans="1:14" hidden="1" x14ac:dyDescent="0.35">
      <c r="A915" s="9" t="s">
        <v>513</v>
      </c>
      <c r="B915" s="10" t="s">
        <v>709</v>
      </c>
      <c r="C915" s="10" t="s">
        <v>711</v>
      </c>
      <c r="D915" s="10" t="s">
        <v>709</v>
      </c>
      <c r="E915" s="11" t="s">
        <v>624</v>
      </c>
      <c r="F915" s="11">
        <v>24300801</v>
      </c>
      <c r="G915" s="10" t="s">
        <v>632</v>
      </c>
      <c r="H915" s="12">
        <v>600</v>
      </c>
      <c r="I915" s="12">
        <v>600</v>
      </c>
      <c r="J915" s="12">
        <v>600</v>
      </c>
      <c r="K915" s="12">
        <v>0</v>
      </c>
      <c r="L915" s="12">
        <v>0</v>
      </c>
      <c r="M915" s="13"/>
      <c r="N915" s="31">
        <f>Tancagem[[#This Row],[Nominal]]*1000</f>
        <v>600000</v>
      </c>
    </row>
    <row r="916" spans="1:14" hidden="1" x14ac:dyDescent="0.35">
      <c r="A916" s="9" t="s">
        <v>513</v>
      </c>
      <c r="B916" s="10" t="s">
        <v>709</v>
      </c>
      <c r="C916" s="10" t="s">
        <v>711</v>
      </c>
      <c r="D916" s="10" t="s">
        <v>709</v>
      </c>
      <c r="E916" s="11" t="s">
        <v>626</v>
      </c>
      <c r="F916" s="11">
        <v>27122801</v>
      </c>
      <c r="G916" s="10" t="s">
        <v>632</v>
      </c>
      <c r="H916" s="12">
        <v>600</v>
      </c>
      <c r="I916" s="12">
        <v>600</v>
      </c>
      <c r="J916" s="12">
        <v>600</v>
      </c>
      <c r="K916" s="12">
        <v>0</v>
      </c>
      <c r="L916" s="12">
        <v>0</v>
      </c>
      <c r="M916" s="13"/>
      <c r="N916" s="31">
        <f>Tancagem[[#This Row],[Nominal]]*1000</f>
        <v>600000</v>
      </c>
    </row>
    <row r="917" spans="1:14" hidden="1" x14ac:dyDescent="0.35">
      <c r="A917" s="9" t="s">
        <v>513</v>
      </c>
      <c r="B917" s="10" t="s">
        <v>709</v>
      </c>
      <c r="C917" s="10" t="s">
        <v>711</v>
      </c>
      <c r="D917" s="10" t="s">
        <v>709</v>
      </c>
      <c r="E917" s="11" t="s">
        <v>621</v>
      </c>
      <c r="F917" s="11">
        <v>27270801</v>
      </c>
      <c r="G917" s="10" t="s">
        <v>632</v>
      </c>
      <c r="H917" s="12">
        <v>800</v>
      </c>
      <c r="I917" s="12">
        <v>800</v>
      </c>
      <c r="J917" s="12">
        <v>800</v>
      </c>
      <c r="K917" s="12">
        <v>0</v>
      </c>
      <c r="L917" s="12">
        <v>0</v>
      </c>
      <c r="M917" s="13"/>
      <c r="N917" s="31">
        <f>Tancagem[[#This Row],[Nominal]]*1000</f>
        <v>800000</v>
      </c>
    </row>
    <row r="918" spans="1:14" ht="29" hidden="1" x14ac:dyDescent="0.35">
      <c r="A918" s="9" t="s">
        <v>513</v>
      </c>
      <c r="B918" s="10" t="s">
        <v>709</v>
      </c>
      <c r="C918" s="10" t="s">
        <v>712</v>
      </c>
      <c r="D918" s="10" t="s">
        <v>709</v>
      </c>
      <c r="E918" s="11" t="s">
        <v>625</v>
      </c>
      <c r="F918" s="11">
        <v>22138801</v>
      </c>
      <c r="G918" s="10" t="s">
        <v>632</v>
      </c>
      <c r="H918" s="12">
        <v>1000</v>
      </c>
      <c r="I918" s="12">
        <v>1000</v>
      </c>
      <c r="J918" s="12">
        <v>1000</v>
      </c>
      <c r="K918" s="12">
        <v>0</v>
      </c>
      <c r="L918" s="12">
        <v>0</v>
      </c>
      <c r="M918" s="13"/>
      <c r="N918" s="31">
        <f>Tancagem[[#This Row],[Nominal]]*1000</f>
        <v>1000000</v>
      </c>
    </row>
    <row r="919" spans="1:14" ht="29" hidden="1" x14ac:dyDescent="0.35">
      <c r="A919" s="9" t="s">
        <v>513</v>
      </c>
      <c r="B919" s="10" t="s">
        <v>709</v>
      </c>
      <c r="C919" s="10" t="s">
        <v>712</v>
      </c>
      <c r="D919" s="10" t="s">
        <v>709</v>
      </c>
      <c r="E919" s="11" t="s">
        <v>623</v>
      </c>
      <c r="F919" s="11">
        <v>24123801</v>
      </c>
      <c r="G919" s="10" t="s">
        <v>632</v>
      </c>
      <c r="H919" s="12">
        <v>1900</v>
      </c>
      <c r="I919" s="12">
        <v>1900</v>
      </c>
      <c r="J919" s="12">
        <v>1900</v>
      </c>
      <c r="K919" s="12">
        <v>0</v>
      </c>
      <c r="L919" s="12">
        <v>0</v>
      </c>
      <c r="M919" s="13"/>
      <c r="N919" s="31">
        <f>Tancagem[[#This Row],[Nominal]]*1000</f>
        <v>1900000</v>
      </c>
    </row>
    <row r="920" spans="1:14" ht="29" hidden="1" x14ac:dyDescent="0.35">
      <c r="A920" s="9" t="s">
        <v>513</v>
      </c>
      <c r="B920" s="10" t="s">
        <v>709</v>
      </c>
      <c r="C920" s="10" t="s">
        <v>712</v>
      </c>
      <c r="D920" s="10" t="s">
        <v>709</v>
      </c>
      <c r="E920" s="11" t="s">
        <v>622</v>
      </c>
      <c r="F920" s="11">
        <v>24264801</v>
      </c>
      <c r="G920" s="10" t="s">
        <v>632</v>
      </c>
      <c r="H920" s="12">
        <v>2500</v>
      </c>
      <c r="I920" s="12">
        <v>2500</v>
      </c>
      <c r="J920" s="12">
        <v>2500</v>
      </c>
      <c r="K920" s="12">
        <v>0</v>
      </c>
      <c r="L920" s="12">
        <v>0</v>
      </c>
      <c r="M920" s="13"/>
      <c r="N920" s="31">
        <f>Tancagem[[#This Row],[Nominal]]*1000</f>
        <v>2500000</v>
      </c>
    </row>
    <row r="921" spans="1:14" ht="29" hidden="1" x14ac:dyDescent="0.35">
      <c r="A921" s="9" t="s">
        <v>513</v>
      </c>
      <c r="B921" s="10" t="s">
        <v>709</v>
      </c>
      <c r="C921" s="10" t="s">
        <v>712</v>
      </c>
      <c r="D921" s="10" t="s">
        <v>709</v>
      </c>
      <c r="E921" s="11" t="s">
        <v>624</v>
      </c>
      <c r="F921" s="11">
        <v>24300801</v>
      </c>
      <c r="G921" s="10" t="s">
        <v>632</v>
      </c>
      <c r="H921" s="12">
        <v>1500</v>
      </c>
      <c r="I921" s="12">
        <v>1500</v>
      </c>
      <c r="J921" s="12">
        <v>1500</v>
      </c>
      <c r="K921" s="12">
        <v>0</v>
      </c>
      <c r="L921" s="12">
        <v>0</v>
      </c>
      <c r="M921" s="13"/>
      <c r="N921" s="31">
        <f>Tancagem[[#This Row],[Nominal]]*1000</f>
        <v>1500000</v>
      </c>
    </row>
    <row r="922" spans="1:14" ht="29" hidden="1" x14ac:dyDescent="0.35">
      <c r="A922" s="9" t="s">
        <v>513</v>
      </c>
      <c r="B922" s="10" t="s">
        <v>709</v>
      </c>
      <c r="C922" s="10" t="s">
        <v>712</v>
      </c>
      <c r="D922" s="10" t="s">
        <v>709</v>
      </c>
      <c r="E922" s="11" t="s">
        <v>626</v>
      </c>
      <c r="F922" s="11">
        <v>27122801</v>
      </c>
      <c r="G922" s="10" t="s">
        <v>632</v>
      </c>
      <c r="H922" s="12">
        <v>3000</v>
      </c>
      <c r="I922" s="12">
        <v>3000</v>
      </c>
      <c r="J922" s="12">
        <v>3000</v>
      </c>
      <c r="K922" s="12">
        <v>0</v>
      </c>
      <c r="L922" s="12">
        <v>0</v>
      </c>
      <c r="M922" s="13"/>
      <c r="N922" s="31">
        <f>Tancagem[[#This Row],[Nominal]]*1000</f>
        <v>3000000</v>
      </c>
    </row>
    <row r="923" spans="1:14" ht="29" hidden="1" x14ac:dyDescent="0.35">
      <c r="A923" s="9" t="s">
        <v>513</v>
      </c>
      <c r="B923" s="10" t="s">
        <v>709</v>
      </c>
      <c r="C923" s="10" t="s">
        <v>712</v>
      </c>
      <c r="D923" s="10" t="s">
        <v>709</v>
      </c>
      <c r="E923" s="11" t="s">
        <v>621</v>
      </c>
      <c r="F923" s="11">
        <v>27270801</v>
      </c>
      <c r="G923" s="10" t="s">
        <v>632</v>
      </c>
      <c r="H923" s="12">
        <v>100</v>
      </c>
      <c r="I923" s="12">
        <v>100</v>
      </c>
      <c r="J923" s="12">
        <v>100</v>
      </c>
      <c r="K923" s="12">
        <v>0</v>
      </c>
      <c r="L923" s="12">
        <v>0</v>
      </c>
      <c r="M923" s="13"/>
      <c r="N923" s="31">
        <f>Tancagem[[#This Row],[Nominal]]*1000</f>
        <v>100000</v>
      </c>
    </row>
    <row r="924" spans="1:14" hidden="1" x14ac:dyDescent="0.35">
      <c r="A924" s="9" t="s">
        <v>252</v>
      </c>
      <c r="B924" s="10" t="s">
        <v>681</v>
      </c>
      <c r="C924" s="10" t="s">
        <v>53</v>
      </c>
      <c r="D924" s="10" t="s">
        <v>681</v>
      </c>
      <c r="E924" s="11" t="s">
        <v>622</v>
      </c>
      <c r="F924" s="11">
        <v>24264801</v>
      </c>
      <c r="G924" s="23" t="s">
        <v>579</v>
      </c>
      <c r="H924" s="12">
        <v>-250</v>
      </c>
      <c r="I924" s="12">
        <v>-250</v>
      </c>
      <c r="J924" s="12">
        <v>-250</v>
      </c>
      <c r="K924" s="12">
        <v>0</v>
      </c>
      <c r="L924" s="12">
        <v>0</v>
      </c>
      <c r="M924" s="13"/>
      <c r="N924" s="31">
        <f>Tancagem[[#This Row],[Nominal]]*1000</f>
        <v>-250000</v>
      </c>
    </row>
    <row r="925" spans="1:14" hidden="1" x14ac:dyDescent="0.35">
      <c r="A925" s="9" t="s">
        <v>252</v>
      </c>
      <c r="B925" s="10" t="s">
        <v>681</v>
      </c>
      <c r="C925" s="10" t="s">
        <v>53</v>
      </c>
      <c r="D925" s="10" t="s">
        <v>681</v>
      </c>
      <c r="E925" s="11" t="s">
        <v>625</v>
      </c>
      <c r="F925" s="11">
        <v>22138801</v>
      </c>
      <c r="G925" s="23" t="s">
        <v>579</v>
      </c>
      <c r="H925" s="12">
        <v>-100</v>
      </c>
      <c r="I925" s="12">
        <v>-100</v>
      </c>
      <c r="J925" s="12">
        <v>-100</v>
      </c>
      <c r="K925" s="12">
        <v>0</v>
      </c>
      <c r="L925" s="12">
        <v>0</v>
      </c>
      <c r="M925" s="13"/>
      <c r="N925" s="31">
        <f>Tancagem[[#This Row],[Nominal]]*1000</f>
        <v>-100000</v>
      </c>
    </row>
    <row r="926" spans="1:14" hidden="1" x14ac:dyDescent="0.35">
      <c r="A926" s="9" t="s">
        <v>252</v>
      </c>
      <c r="B926" s="10" t="s">
        <v>681</v>
      </c>
      <c r="C926" s="10" t="s">
        <v>53</v>
      </c>
      <c r="D926" s="10" t="s">
        <v>681</v>
      </c>
      <c r="E926" s="11" t="s">
        <v>624</v>
      </c>
      <c r="F926" s="11">
        <v>24300801</v>
      </c>
      <c r="G926" s="23" t="s">
        <v>579</v>
      </c>
      <c r="H926" s="12">
        <v>-30</v>
      </c>
      <c r="I926" s="12">
        <v>-30</v>
      </c>
      <c r="J926" s="12">
        <v>-30</v>
      </c>
      <c r="K926" s="12">
        <v>0</v>
      </c>
      <c r="L926" s="12">
        <v>0</v>
      </c>
      <c r="M926" s="13"/>
      <c r="N926" s="31">
        <f>Tancagem[[#This Row],[Nominal]]*1000</f>
        <v>-30000</v>
      </c>
    </row>
    <row r="927" spans="1:14" hidden="1" x14ac:dyDescent="0.35">
      <c r="A927" s="9" t="s">
        <v>252</v>
      </c>
      <c r="B927" s="10" t="s">
        <v>681</v>
      </c>
      <c r="C927" s="10" t="s">
        <v>53</v>
      </c>
      <c r="D927" s="10" t="s">
        <v>681</v>
      </c>
      <c r="E927" s="11" t="s">
        <v>621</v>
      </c>
      <c r="F927" s="11">
        <v>27270801</v>
      </c>
      <c r="G927" s="23" t="s">
        <v>579</v>
      </c>
      <c r="H927" s="12">
        <v>-50</v>
      </c>
      <c r="I927" s="12">
        <v>-50</v>
      </c>
      <c r="J927" s="12">
        <v>-50</v>
      </c>
      <c r="K927" s="12">
        <v>0</v>
      </c>
      <c r="L927" s="12">
        <v>0</v>
      </c>
      <c r="M927" s="13"/>
      <c r="N927" s="31">
        <f>Tancagem[[#This Row],[Nominal]]*1000</f>
        <v>-50000</v>
      </c>
    </row>
    <row r="928" spans="1:14" ht="29" hidden="1" x14ac:dyDescent="0.35">
      <c r="A928" s="9" t="s">
        <v>111</v>
      </c>
      <c r="B928" s="10" t="s">
        <v>713</v>
      </c>
      <c r="C928" s="10" t="s">
        <v>714</v>
      </c>
      <c r="D928" s="10" t="s">
        <v>713</v>
      </c>
      <c r="E928" s="11" t="s">
        <v>625</v>
      </c>
      <c r="F928" s="11">
        <v>22138801</v>
      </c>
      <c r="G928" s="10" t="s">
        <v>632</v>
      </c>
      <c r="H928" s="12">
        <v>150</v>
      </c>
      <c r="I928" s="12">
        <v>150</v>
      </c>
      <c r="J928" s="12">
        <v>150</v>
      </c>
      <c r="K928" s="12">
        <v>0</v>
      </c>
      <c r="L928" s="12">
        <v>0</v>
      </c>
      <c r="M928" s="13"/>
      <c r="N928" s="31">
        <f>Tancagem[[#This Row],[Nominal]]*1000</f>
        <v>150000</v>
      </c>
    </row>
    <row r="929" spans="1:14" ht="29" hidden="1" x14ac:dyDescent="0.35">
      <c r="A929" s="9" t="s">
        <v>111</v>
      </c>
      <c r="B929" s="10" t="s">
        <v>713</v>
      </c>
      <c r="C929" s="10" t="s">
        <v>714</v>
      </c>
      <c r="D929" s="10" t="s">
        <v>713</v>
      </c>
      <c r="E929" s="11" t="s">
        <v>624</v>
      </c>
      <c r="F929" s="11">
        <v>24300801</v>
      </c>
      <c r="G929" s="10" t="s">
        <v>632</v>
      </c>
      <c r="H929" s="12">
        <v>60</v>
      </c>
      <c r="I929" s="12">
        <v>60</v>
      </c>
      <c r="J929" s="12">
        <v>60</v>
      </c>
      <c r="K929" s="12">
        <v>0</v>
      </c>
      <c r="L929" s="12">
        <v>0</v>
      </c>
      <c r="M929" s="13"/>
      <c r="N929" s="31">
        <f>Tancagem[[#This Row],[Nominal]]*1000</f>
        <v>60000</v>
      </c>
    </row>
    <row r="930" spans="1:14" ht="29" hidden="1" x14ac:dyDescent="0.35">
      <c r="A930" s="9" t="s">
        <v>111</v>
      </c>
      <c r="B930" s="10" t="s">
        <v>713</v>
      </c>
      <c r="C930" s="10" t="s">
        <v>714</v>
      </c>
      <c r="D930" s="10" t="s">
        <v>713</v>
      </c>
      <c r="E930" s="11" t="s">
        <v>623</v>
      </c>
      <c r="F930" s="11">
        <v>24123801</v>
      </c>
      <c r="G930" s="10" t="s">
        <v>632</v>
      </c>
      <c r="H930" s="12">
        <v>240</v>
      </c>
      <c r="I930" s="12">
        <v>240</v>
      </c>
      <c r="J930" s="12">
        <v>240</v>
      </c>
      <c r="K930" s="12">
        <v>0</v>
      </c>
      <c r="L930" s="12">
        <v>0</v>
      </c>
      <c r="M930" s="13"/>
      <c r="N930" s="31">
        <f>Tancagem[[#This Row],[Nominal]]*1000</f>
        <v>240000</v>
      </c>
    </row>
    <row r="931" spans="1:14" ht="29" hidden="1" x14ac:dyDescent="0.35">
      <c r="A931" s="9" t="s">
        <v>111</v>
      </c>
      <c r="B931" s="10" t="s">
        <v>713</v>
      </c>
      <c r="C931" s="10" t="s">
        <v>714</v>
      </c>
      <c r="D931" s="10" t="s">
        <v>713</v>
      </c>
      <c r="E931" s="11" t="s">
        <v>622</v>
      </c>
      <c r="F931" s="11">
        <v>24264801</v>
      </c>
      <c r="G931" s="10" t="s">
        <v>632</v>
      </c>
      <c r="H931" s="12">
        <v>160</v>
      </c>
      <c r="I931" s="12">
        <v>160</v>
      </c>
      <c r="J931" s="12">
        <v>160</v>
      </c>
      <c r="K931" s="12">
        <v>0</v>
      </c>
      <c r="L931" s="12">
        <v>0</v>
      </c>
      <c r="M931" s="13"/>
      <c r="N931" s="31">
        <f>Tancagem[[#This Row],[Nominal]]*1000</f>
        <v>160000</v>
      </c>
    </row>
    <row r="932" spans="1:14" ht="29" hidden="1" x14ac:dyDescent="0.35">
      <c r="A932" s="9" t="s">
        <v>111</v>
      </c>
      <c r="B932" s="10" t="s">
        <v>713</v>
      </c>
      <c r="C932" s="10" t="s">
        <v>714</v>
      </c>
      <c r="D932" s="10" t="s">
        <v>713</v>
      </c>
      <c r="E932" s="11" t="s">
        <v>626</v>
      </c>
      <c r="F932" s="11">
        <v>27122801</v>
      </c>
      <c r="G932" s="10" t="s">
        <v>632</v>
      </c>
      <c r="H932" s="12">
        <v>90</v>
      </c>
      <c r="I932" s="12">
        <v>90</v>
      </c>
      <c r="J932" s="12">
        <v>90</v>
      </c>
      <c r="K932" s="12">
        <v>0</v>
      </c>
      <c r="L932" s="12">
        <v>0</v>
      </c>
      <c r="M932" s="13"/>
      <c r="N932" s="31">
        <f>Tancagem[[#This Row],[Nominal]]*1000</f>
        <v>90000</v>
      </c>
    </row>
    <row r="933" spans="1:14" ht="29" hidden="1" x14ac:dyDescent="0.35">
      <c r="A933" s="9" t="s">
        <v>111</v>
      </c>
      <c r="B933" s="10" t="s">
        <v>713</v>
      </c>
      <c r="C933" s="10" t="s">
        <v>714</v>
      </c>
      <c r="D933" s="10" t="s">
        <v>713</v>
      </c>
      <c r="E933" s="11" t="s">
        <v>621</v>
      </c>
      <c r="F933" s="11">
        <v>27270801</v>
      </c>
      <c r="G933" s="10" t="s">
        <v>632</v>
      </c>
      <c r="H933" s="12">
        <v>90</v>
      </c>
      <c r="I933" s="12">
        <v>90</v>
      </c>
      <c r="J933" s="12">
        <v>90</v>
      </c>
      <c r="K933" s="12">
        <v>0</v>
      </c>
      <c r="L933" s="12">
        <v>0</v>
      </c>
      <c r="M933" s="13"/>
      <c r="N933" s="31">
        <f>Tancagem[[#This Row],[Nominal]]*1000</f>
        <v>90000</v>
      </c>
    </row>
    <row r="934" spans="1:14" ht="29" hidden="1" x14ac:dyDescent="0.35">
      <c r="A934" s="9" t="s">
        <v>46</v>
      </c>
      <c r="B934" s="10" t="s">
        <v>147</v>
      </c>
      <c r="C934" s="10" t="s">
        <v>715</v>
      </c>
      <c r="D934" s="10" t="s">
        <v>147</v>
      </c>
      <c r="E934" s="11" t="s">
        <v>622</v>
      </c>
      <c r="F934" s="11">
        <v>24264801</v>
      </c>
      <c r="G934" s="10" t="s">
        <v>569</v>
      </c>
      <c r="H934" s="12">
        <v>5830</v>
      </c>
      <c r="I934" s="12">
        <v>4997</v>
      </c>
      <c r="J934" s="12">
        <v>949.43000000000006</v>
      </c>
      <c r="K934" s="12">
        <v>250</v>
      </c>
      <c r="L934" s="12">
        <v>47.5</v>
      </c>
      <c r="M934" s="13"/>
      <c r="N934" s="31">
        <f>Tancagem[[#This Row],[Nominal]]*1000</f>
        <v>5830000</v>
      </c>
    </row>
    <row r="935" spans="1:14" hidden="1" x14ac:dyDescent="0.35">
      <c r="A935" s="9" t="s">
        <v>252</v>
      </c>
      <c r="B935" s="10" t="s">
        <v>263</v>
      </c>
      <c r="C935" s="10">
        <v>1</v>
      </c>
      <c r="D935" s="10" t="s">
        <v>263</v>
      </c>
      <c r="E935" s="11" t="s">
        <v>636</v>
      </c>
      <c r="F935" s="11">
        <v>24132801</v>
      </c>
      <c r="G935" s="10" t="s">
        <v>569</v>
      </c>
      <c r="H935" s="12">
        <v>1171</v>
      </c>
      <c r="I935" s="12">
        <v>1029</v>
      </c>
      <c r="J935" s="12">
        <v>343</v>
      </c>
      <c r="K935" s="12">
        <v>280</v>
      </c>
      <c r="L935" s="12">
        <v>93.333333333333329</v>
      </c>
      <c r="M935" s="13"/>
      <c r="N935" s="31">
        <f>Tancagem[[#This Row],[Nominal]]*1000</f>
        <v>1171000</v>
      </c>
    </row>
    <row r="936" spans="1:14" hidden="1" x14ac:dyDescent="0.35">
      <c r="A936" s="9" t="s">
        <v>252</v>
      </c>
      <c r="B936" s="10" t="s">
        <v>263</v>
      </c>
      <c r="C936" s="10">
        <v>2</v>
      </c>
      <c r="D936" s="10" t="s">
        <v>263</v>
      </c>
      <c r="E936" s="11" t="s">
        <v>626</v>
      </c>
      <c r="F936" s="11">
        <v>27122801</v>
      </c>
      <c r="G936" s="10" t="s">
        <v>569</v>
      </c>
      <c r="H936" s="12">
        <v>1173</v>
      </c>
      <c r="I936" s="12">
        <v>1154</v>
      </c>
      <c r="J936" s="12">
        <v>384.66666666666669</v>
      </c>
      <c r="K936" s="12">
        <v>51.262</v>
      </c>
      <c r="L936" s="12">
        <v>17.087333333333333</v>
      </c>
      <c r="M936" s="13"/>
      <c r="N936" s="31">
        <f>Tancagem[[#This Row],[Nominal]]*1000</f>
        <v>1173000</v>
      </c>
    </row>
    <row r="937" spans="1:14" hidden="1" x14ac:dyDescent="0.35">
      <c r="A937" s="9" t="s">
        <v>252</v>
      </c>
      <c r="B937" s="10" t="s">
        <v>263</v>
      </c>
      <c r="C937" s="10">
        <v>3</v>
      </c>
      <c r="D937" s="10" t="s">
        <v>263</v>
      </c>
      <c r="E937" s="11" t="s">
        <v>623</v>
      </c>
      <c r="F937" s="11">
        <v>24123801</v>
      </c>
      <c r="G937" s="10" t="s">
        <v>569</v>
      </c>
      <c r="H937" s="12">
        <v>1177</v>
      </c>
      <c r="I937" s="12">
        <v>1033</v>
      </c>
      <c r="J937" s="12">
        <v>344.33333333333331</v>
      </c>
      <c r="K937" s="12">
        <v>55.375999999999998</v>
      </c>
      <c r="L937" s="12">
        <v>18.458666666666666</v>
      </c>
      <c r="M937" s="13"/>
      <c r="N937" s="31">
        <f>Tancagem[[#This Row],[Nominal]]*1000</f>
        <v>1177000</v>
      </c>
    </row>
    <row r="938" spans="1:14" hidden="1" x14ac:dyDescent="0.35">
      <c r="A938" s="9" t="s">
        <v>252</v>
      </c>
      <c r="B938" s="10" t="s">
        <v>263</v>
      </c>
      <c r="C938" s="10">
        <v>4</v>
      </c>
      <c r="D938" s="10" t="s">
        <v>263</v>
      </c>
      <c r="E938" s="11" t="s">
        <v>625</v>
      </c>
      <c r="F938" s="11">
        <v>22138801</v>
      </c>
      <c r="G938" s="10" t="s">
        <v>569</v>
      </c>
      <c r="H938" s="12">
        <v>1171</v>
      </c>
      <c r="I938" s="12">
        <v>1025</v>
      </c>
      <c r="J938" s="12">
        <v>341.66666666666669</v>
      </c>
      <c r="K938" s="12">
        <v>60.847999999999999</v>
      </c>
      <c r="L938" s="12">
        <v>20.282666666666668</v>
      </c>
      <c r="M938" s="13"/>
      <c r="N938" s="31">
        <f>Tancagem[[#This Row],[Nominal]]*1000</f>
        <v>1171000</v>
      </c>
    </row>
    <row r="939" spans="1:14" hidden="1" x14ac:dyDescent="0.35">
      <c r="A939" s="9" t="s">
        <v>252</v>
      </c>
      <c r="B939" s="10" t="s">
        <v>263</v>
      </c>
      <c r="C939" s="10">
        <v>5</v>
      </c>
      <c r="D939" s="10" t="s">
        <v>263</v>
      </c>
      <c r="E939" s="11" t="s">
        <v>622</v>
      </c>
      <c r="F939" s="11">
        <v>24264801</v>
      </c>
      <c r="G939" s="10" t="s">
        <v>569</v>
      </c>
      <c r="H939" s="12">
        <v>2298</v>
      </c>
      <c r="I939" s="12">
        <v>2148</v>
      </c>
      <c r="J939" s="12">
        <v>716</v>
      </c>
      <c r="K939" s="12">
        <v>117.812</v>
      </c>
      <c r="L939" s="12">
        <v>39.270666666666664</v>
      </c>
      <c r="M939" s="13"/>
      <c r="N939" s="31">
        <f>Tancagem[[#This Row],[Nominal]]*1000</f>
        <v>2298000</v>
      </c>
    </row>
    <row r="940" spans="1:14" hidden="1" x14ac:dyDescent="0.35">
      <c r="A940" s="9" t="s">
        <v>252</v>
      </c>
      <c r="B940" s="10" t="s">
        <v>263</v>
      </c>
      <c r="C940" s="10">
        <v>6</v>
      </c>
      <c r="D940" s="10" t="s">
        <v>263</v>
      </c>
      <c r="E940" s="11" t="s">
        <v>624</v>
      </c>
      <c r="F940" s="11">
        <v>24300801</v>
      </c>
      <c r="G940" s="10" t="s">
        <v>569</v>
      </c>
      <c r="H940" s="12">
        <v>2301</v>
      </c>
      <c r="I940" s="12">
        <v>2274</v>
      </c>
      <c r="J940" s="12">
        <v>758</v>
      </c>
      <c r="K940" s="12">
        <v>116.545</v>
      </c>
      <c r="L940" s="12">
        <v>38.848333333333336</v>
      </c>
      <c r="M940" s="13"/>
      <c r="N940" s="31">
        <f>Tancagem[[#This Row],[Nominal]]*1000</f>
        <v>2301000</v>
      </c>
    </row>
    <row r="941" spans="1:14" hidden="1" x14ac:dyDescent="0.35">
      <c r="A941" s="9" t="s">
        <v>252</v>
      </c>
      <c r="B941" s="10" t="s">
        <v>263</v>
      </c>
      <c r="C941" s="10">
        <v>7</v>
      </c>
      <c r="D941" s="10" t="s">
        <v>263</v>
      </c>
      <c r="E941" s="11" t="s">
        <v>622</v>
      </c>
      <c r="F941" s="11">
        <v>24264801</v>
      </c>
      <c r="G941" s="10" t="s">
        <v>569</v>
      </c>
      <c r="H941" s="12">
        <v>5690</v>
      </c>
      <c r="I941" s="12">
        <v>5538</v>
      </c>
      <c r="J941" s="12">
        <v>1846</v>
      </c>
      <c r="K941" s="12">
        <v>312.80799999999999</v>
      </c>
      <c r="L941" s="12">
        <v>104.26933333333334</v>
      </c>
      <c r="M941" s="13"/>
      <c r="N941" s="31">
        <f>Tancagem[[#This Row],[Nominal]]*1000</f>
        <v>5690000</v>
      </c>
    </row>
    <row r="942" spans="1:14" hidden="1" x14ac:dyDescent="0.35">
      <c r="A942" s="9" t="s">
        <v>252</v>
      </c>
      <c r="B942" s="10" t="s">
        <v>263</v>
      </c>
      <c r="C942" s="10">
        <v>8</v>
      </c>
      <c r="D942" s="10" t="s">
        <v>263</v>
      </c>
      <c r="E942" s="11" t="s">
        <v>623</v>
      </c>
      <c r="F942" s="11">
        <v>24123801</v>
      </c>
      <c r="G942" s="10" t="s">
        <v>569</v>
      </c>
      <c r="H942" s="12">
        <v>5680</v>
      </c>
      <c r="I942" s="12">
        <v>5438</v>
      </c>
      <c r="J942" s="12">
        <v>1828</v>
      </c>
      <c r="K942" s="12">
        <v>304.66699999999997</v>
      </c>
      <c r="L942" s="12">
        <v>101.55566666666665</v>
      </c>
      <c r="M942" s="13"/>
      <c r="N942" s="31">
        <f>Tancagem[[#This Row],[Nominal]]*1000</f>
        <v>5680000</v>
      </c>
    </row>
    <row r="943" spans="1:14" hidden="1" x14ac:dyDescent="0.35">
      <c r="A943" s="9" t="s">
        <v>252</v>
      </c>
      <c r="B943" s="10" t="s">
        <v>263</v>
      </c>
      <c r="C943" s="10">
        <v>9</v>
      </c>
      <c r="D943" s="10" t="s">
        <v>263</v>
      </c>
      <c r="E943" s="11" t="s">
        <v>621</v>
      </c>
      <c r="F943" s="11">
        <v>27270801</v>
      </c>
      <c r="G943" s="10" t="s">
        <v>569</v>
      </c>
      <c r="H943" s="12">
        <v>152</v>
      </c>
      <c r="I943" s="12">
        <v>127</v>
      </c>
      <c r="J943" s="12">
        <v>42.333333333333336</v>
      </c>
      <c r="K943" s="12">
        <v>6</v>
      </c>
      <c r="L943" s="12">
        <v>2</v>
      </c>
      <c r="M943" s="13"/>
      <c r="N943" s="31">
        <f>Tancagem[[#This Row],[Nominal]]*1000</f>
        <v>152000</v>
      </c>
    </row>
    <row r="944" spans="1:14" ht="29" hidden="1" x14ac:dyDescent="0.35">
      <c r="A944" s="9" t="s">
        <v>46</v>
      </c>
      <c r="B944" s="10" t="s">
        <v>106</v>
      </c>
      <c r="C944" s="10">
        <v>110</v>
      </c>
      <c r="D944" s="10" t="s">
        <v>106</v>
      </c>
      <c r="E944" s="11" t="s">
        <v>622</v>
      </c>
      <c r="F944" s="11">
        <v>24264801</v>
      </c>
      <c r="G944" s="10" t="s">
        <v>569</v>
      </c>
      <c r="H944" s="12">
        <v>3360</v>
      </c>
      <c r="I944" s="12">
        <v>3019</v>
      </c>
      <c r="J944" s="12">
        <v>1238</v>
      </c>
      <c r="K944" s="12">
        <v>93</v>
      </c>
      <c r="L944" s="12">
        <v>39</v>
      </c>
      <c r="M944" s="13"/>
      <c r="N944" s="31">
        <f>Tancagem[[#This Row],[Nominal]]*1000</f>
        <v>3360000</v>
      </c>
    </row>
    <row r="945" spans="1:14" hidden="1" x14ac:dyDescent="0.35">
      <c r="A945" s="9" t="s">
        <v>252</v>
      </c>
      <c r="B945" s="10" t="s">
        <v>268</v>
      </c>
      <c r="C945" s="10" t="s">
        <v>716</v>
      </c>
      <c r="D945" s="10" t="s">
        <v>268</v>
      </c>
      <c r="E945" s="11" t="s">
        <v>625</v>
      </c>
      <c r="F945" s="11">
        <v>22138801</v>
      </c>
      <c r="G945" s="10" t="s">
        <v>632</v>
      </c>
      <c r="H945" s="12">
        <v>400</v>
      </c>
      <c r="I945" s="12">
        <v>400</v>
      </c>
      <c r="J945" s="12">
        <v>400</v>
      </c>
      <c r="K945" s="12">
        <v>0</v>
      </c>
      <c r="L945" s="12">
        <v>0</v>
      </c>
      <c r="M945" s="13"/>
      <c r="N945" s="31">
        <f>Tancagem[[#This Row],[Nominal]]*1000</f>
        <v>400000</v>
      </c>
    </row>
    <row r="946" spans="1:14" hidden="1" x14ac:dyDescent="0.35">
      <c r="A946" s="9" t="s">
        <v>252</v>
      </c>
      <c r="B946" s="10" t="s">
        <v>268</v>
      </c>
      <c r="C946" s="10" t="s">
        <v>716</v>
      </c>
      <c r="D946" s="10" t="s">
        <v>268</v>
      </c>
      <c r="E946" s="11" t="s">
        <v>622</v>
      </c>
      <c r="F946" s="11">
        <v>24264801</v>
      </c>
      <c r="G946" s="10" t="s">
        <v>632</v>
      </c>
      <c r="H946" s="12">
        <v>600</v>
      </c>
      <c r="I946" s="12">
        <v>600</v>
      </c>
      <c r="J946" s="12">
        <v>600</v>
      </c>
      <c r="K946" s="12">
        <v>0</v>
      </c>
      <c r="L946" s="12">
        <v>0</v>
      </c>
      <c r="M946" s="13"/>
      <c r="N946" s="31">
        <f>Tancagem[[#This Row],[Nominal]]*1000</f>
        <v>600000</v>
      </c>
    </row>
    <row r="947" spans="1:14" hidden="1" x14ac:dyDescent="0.35">
      <c r="A947" s="9" t="s">
        <v>252</v>
      </c>
      <c r="B947" s="10" t="s">
        <v>268</v>
      </c>
      <c r="C947" s="10" t="s">
        <v>716</v>
      </c>
      <c r="D947" s="10" t="s">
        <v>268</v>
      </c>
      <c r="E947" s="11" t="s">
        <v>623</v>
      </c>
      <c r="F947" s="11">
        <v>24123801</v>
      </c>
      <c r="G947" s="10" t="s">
        <v>632</v>
      </c>
      <c r="H947" s="12">
        <v>700</v>
      </c>
      <c r="I947" s="12">
        <v>700</v>
      </c>
      <c r="J947" s="12">
        <v>700</v>
      </c>
      <c r="K947" s="12">
        <v>0</v>
      </c>
      <c r="L947" s="12">
        <v>0</v>
      </c>
      <c r="M947" s="13"/>
      <c r="N947" s="31">
        <f>Tancagem[[#This Row],[Nominal]]*1000</f>
        <v>700000</v>
      </c>
    </row>
    <row r="948" spans="1:14" hidden="1" x14ac:dyDescent="0.35">
      <c r="A948" s="9" t="s">
        <v>252</v>
      </c>
      <c r="B948" s="10" t="s">
        <v>268</v>
      </c>
      <c r="C948" s="10" t="s">
        <v>716</v>
      </c>
      <c r="D948" s="10" t="s">
        <v>268</v>
      </c>
      <c r="E948" s="11" t="s">
        <v>624</v>
      </c>
      <c r="F948" s="11">
        <v>24300801</v>
      </c>
      <c r="G948" s="10" t="s">
        <v>632</v>
      </c>
      <c r="H948" s="12">
        <v>700</v>
      </c>
      <c r="I948" s="12">
        <v>700</v>
      </c>
      <c r="J948" s="12">
        <v>700</v>
      </c>
      <c r="K948" s="12">
        <v>0</v>
      </c>
      <c r="L948" s="12">
        <v>0</v>
      </c>
      <c r="M948" s="13"/>
      <c r="N948" s="31">
        <f>Tancagem[[#This Row],[Nominal]]*1000</f>
        <v>700000</v>
      </c>
    </row>
    <row r="949" spans="1:14" hidden="1" x14ac:dyDescent="0.35">
      <c r="A949" s="9" t="s">
        <v>252</v>
      </c>
      <c r="B949" s="10" t="s">
        <v>268</v>
      </c>
      <c r="C949" s="10" t="s">
        <v>716</v>
      </c>
      <c r="D949" s="10" t="s">
        <v>268</v>
      </c>
      <c r="E949" s="11" t="s">
        <v>621</v>
      </c>
      <c r="F949" s="11">
        <v>27270801</v>
      </c>
      <c r="G949" s="10" t="s">
        <v>632</v>
      </c>
      <c r="H949" s="12">
        <v>500</v>
      </c>
      <c r="I949" s="12">
        <v>500</v>
      </c>
      <c r="J949" s="12">
        <v>500</v>
      </c>
      <c r="K949" s="12">
        <v>0</v>
      </c>
      <c r="L949" s="12">
        <v>0</v>
      </c>
      <c r="M949" s="13"/>
      <c r="N949" s="31">
        <f>Tancagem[[#This Row],[Nominal]]*1000</f>
        <v>500000</v>
      </c>
    </row>
    <row r="950" spans="1:14" hidden="1" x14ac:dyDescent="0.35">
      <c r="A950" s="9" t="s">
        <v>252</v>
      </c>
      <c r="B950" s="10" t="s">
        <v>268</v>
      </c>
      <c r="C950" s="10" t="s">
        <v>716</v>
      </c>
      <c r="D950" s="10" t="s">
        <v>268</v>
      </c>
      <c r="E950" s="11" t="s">
        <v>626</v>
      </c>
      <c r="F950" s="11">
        <v>27122801</v>
      </c>
      <c r="G950" s="10" t="s">
        <v>632</v>
      </c>
      <c r="H950" s="12">
        <v>700</v>
      </c>
      <c r="I950" s="12">
        <v>700</v>
      </c>
      <c r="J950" s="12">
        <v>700</v>
      </c>
      <c r="K950" s="12">
        <v>0</v>
      </c>
      <c r="L950" s="12">
        <v>0</v>
      </c>
      <c r="M950" s="13"/>
      <c r="N950" s="31">
        <f>Tancagem[[#This Row],[Nominal]]*1000</f>
        <v>700000</v>
      </c>
    </row>
    <row r="951" spans="1:14" ht="29" hidden="1" x14ac:dyDescent="0.35">
      <c r="A951" s="9" t="s">
        <v>124</v>
      </c>
      <c r="B951" s="10" t="s">
        <v>122</v>
      </c>
      <c r="C951" s="10" t="s">
        <v>701</v>
      </c>
      <c r="D951" s="10" t="s">
        <v>122</v>
      </c>
      <c r="E951" s="11" t="s">
        <v>624</v>
      </c>
      <c r="F951" s="11">
        <v>24300801</v>
      </c>
      <c r="G951" s="10" t="s">
        <v>632</v>
      </c>
      <c r="H951" s="12">
        <v>30</v>
      </c>
      <c r="I951" s="12">
        <v>30</v>
      </c>
      <c r="J951" s="12">
        <v>30</v>
      </c>
      <c r="K951" s="12">
        <v>0</v>
      </c>
      <c r="L951" s="12">
        <v>0</v>
      </c>
      <c r="M951" s="13"/>
      <c r="N951" s="31">
        <f>Tancagem[[#This Row],[Nominal]]*1000</f>
        <v>30000</v>
      </c>
    </row>
    <row r="952" spans="1:14" ht="29" hidden="1" x14ac:dyDescent="0.35">
      <c r="A952" s="9" t="s">
        <v>124</v>
      </c>
      <c r="B952" s="10" t="s">
        <v>122</v>
      </c>
      <c r="C952" s="10" t="s">
        <v>701</v>
      </c>
      <c r="D952" s="10" t="s">
        <v>122</v>
      </c>
      <c r="E952" s="11" t="s">
        <v>623</v>
      </c>
      <c r="F952" s="11">
        <v>24123801</v>
      </c>
      <c r="G952" s="10" t="s">
        <v>632</v>
      </c>
      <c r="H952" s="12">
        <v>200</v>
      </c>
      <c r="I952" s="12">
        <v>200</v>
      </c>
      <c r="J952" s="12">
        <v>200</v>
      </c>
      <c r="K952" s="12">
        <v>0</v>
      </c>
      <c r="L952" s="12">
        <v>0</v>
      </c>
      <c r="M952" s="13"/>
      <c r="N952" s="31">
        <f>Tancagem[[#This Row],[Nominal]]*1000</f>
        <v>200000</v>
      </c>
    </row>
    <row r="953" spans="1:14" hidden="1" x14ac:dyDescent="0.35">
      <c r="A953" s="9" t="s">
        <v>105</v>
      </c>
      <c r="B953" s="10" t="s">
        <v>717</v>
      </c>
      <c r="C953" s="10" t="s">
        <v>718</v>
      </c>
      <c r="D953" s="26" t="s">
        <v>717</v>
      </c>
      <c r="E953" s="11" t="s">
        <v>625</v>
      </c>
      <c r="F953" s="11">
        <v>22138801</v>
      </c>
      <c r="G953" s="10" t="s">
        <v>632</v>
      </c>
      <c r="H953" s="12">
        <v>250</v>
      </c>
      <c r="I953" s="12">
        <v>250</v>
      </c>
      <c r="J953" s="12">
        <v>250</v>
      </c>
      <c r="K953" s="12">
        <v>0</v>
      </c>
      <c r="L953" s="12">
        <v>0</v>
      </c>
      <c r="M953" s="13"/>
      <c r="N953" s="31">
        <f>Tancagem[[#This Row],[Nominal]]*1000</f>
        <v>250000</v>
      </c>
    </row>
    <row r="954" spans="1:14" hidden="1" x14ac:dyDescent="0.35">
      <c r="A954" s="9" t="s">
        <v>105</v>
      </c>
      <c r="B954" s="10" t="s">
        <v>717</v>
      </c>
      <c r="C954" s="10" t="s">
        <v>718</v>
      </c>
      <c r="D954" s="26" t="s">
        <v>717</v>
      </c>
      <c r="E954" s="11" t="s">
        <v>623</v>
      </c>
      <c r="F954" s="11">
        <v>24123801</v>
      </c>
      <c r="G954" s="10" t="s">
        <v>632</v>
      </c>
      <c r="H954" s="12">
        <v>250</v>
      </c>
      <c r="I954" s="12">
        <v>250</v>
      </c>
      <c r="J954" s="12">
        <v>250</v>
      </c>
      <c r="K954" s="12">
        <v>0</v>
      </c>
      <c r="L954" s="12">
        <v>0</v>
      </c>
      <c r="M954" s="13"/>
      <c r="N954" s="31">
        <f>Tancagem[[#This Row],[Nominal]]*1000</f>
        <v>250000</v>
      </c>
    </row>
    <row r="955" spans="1:14" hidden="1" x14ac:dyDescent="0.35">
      <c r="A955" s="9" t="s">
        <v>105</v>
      </c>
      <c r="B955" s="10" t="s">
        <v>717</v>
      </c>
      <c r="C955" s="10" t="s">
        <v>718</v>
      </c>
      <c r="D955" s="26" t="s">
        <v>717</v>
      </c>
      <c r="E955" s="11" t="s">
        <v>622</v>
      </c>
      <c r="F955" s="11">
        <v>24264801</v>
      </c>
      <c r="G955" s="10" t="s">
        <v>632</v>
      </c>
      <c r="H955" s="12">
        <v>320</v>
      </c>
      <c r="I955" s="12">
        <v>320</v>
      </c>
      <c r="J955" s="12">
        <v>320</v>
      </c>
      <c r="K955" s="12">
        <v>0</v>
      </c>
      <c r="L955" s="12">
        <v>0</v>
      </c>
      <c r="M955" s="13"/>
      <c r="N955" s="31">
        <f>Tancagem[[#This Row],[Nominal]]*1000</f>
        <v>320000</v>
      </c>
    </row>
    <row r="956" spans="1:14" hidden="1" x14ac:dyDescent="0.35">
      <c r="A956" s="9" t="s">
        <v>105</v>
      </c>
      <c r="B956" s="10" t="s">
        <v>717</v>
      </c>
      <c r="C956" s="10" t="s">
        <v>718</v>
      </c>
      <c r="D956" s="26" t="s">
        <v>717</v>
      </c>
      <c r="E956" s="11" t="s">
        <v>621</v>
      </c>
      <c r="F956" s="11">
        <v>27270801</v>
      </c>
      <c r="G956" s="10" t="s">
        <v>632</v>
      </c>
      <c r="H956" s="12">
        <v>150</v>
      </c>
      <c r="I956" s="12">
        <v>150</v>
      </c>
      <c r="J956" s="12">
        <v>150</v>
      </c>
      <c r="K956" s="12">
        <v>0</v>
      </c>
      <c r="L956" s="12">
        <v>0</v>
      </c>
      <c r="M956" s="13"/>
      <c r="N956" s="31">
        <f>Tancagem[[#This Row],[Nominal]]*1000</f>
        <v>150000</v>
      </c>
    </row>
    <row r="957" spans="1:14" hidden="1" x14ac:dyDescent="0.35">
      <c r="A957" s="9" t="s">
        <v>105</v>
      </c>
      <c r="B957" s="10" t="s">
        <v>717</v>
      </c>
      <c r="C957" s="10" t="s">
        <v>718</v>
      </c>
      <c r="D957" s="26" t="s">
        <v>717</v>
      </c>
      <c r="E957" s="11" t="s">
        <v>626</v>
      </c>
      <c r="F957" s="11">
        <v>27122801</v>
      </c>
      <c r="G957" s="10" t="s">
        <v>632</v>
      </c>
      <c r="H957" s="12">
        <v>150</v>
      </c>
      <c r="I957" s="12">
        <v>150</v>
      </c>
      <c r="J957" s="12">
        <v>150</v>
      </c>
      <c r="K957" s="12">
        <v>0</v>
      </c>
      <c r="L957" s="12">
        <v>0</v>
      </c>
      <c r="M957" s="13"/>
      <c r="N957" s="31">
        <f>Tancagem[[#This Row],[Nominal]]*1000</f>
        <v>150000</v>
      </c>
    </row>
    <row r="958" spans="1:14" hidden="1" x14ac:dyDescent="0.35">
      <c r="A958" s="9" t="s">
        <v>105</v>
      </c>
      <c r="B958" s="10" t="s">
        <v>717</v>
      </c>
      <c r="C958" s="10" t="s">
        <v>718</v>
      </c>
      <c r="D958" s="26" t="s">
        <v>717</v>
      </c>
      <c r="E958" s="11" t="s">
        <v>624</v>
      </c>
      <c r="F958" s="11">
        <v>24300801</v>
      </c>
      <c r="G958" s="10" t="s">
        <v>632</v>
      </c>
      <c r="H958" s="12">
        <v>130</v>
      </c>
      <c r="I958" s="12">
        <v>130</v>
      </c>
      <c r="J958" s="22">
        <v>130</v>
      </c>
      <c r="K958" s="12">
        <v>0</v>
      </c>
      <c r="L958" s="12">
        <v>0</v>
      </c>
      <c r="M958" s="13"/>
      <c r="N958" s="31">
        <f>Tancagem[[#This Row],[Nominal]]*1000</f>
        <v>130000</v>
      </c>
    </row>
    <row r="959" spans="1:14" hidden="1" x14ac:dyDescent="0.35">
      <c r="A959" s="9" t="s">
        <v>252</v>
      </c>
      <c r="B959" s="10" t="s">
        <v>719</v>
      </c>
      <c r="C959" s="10" t="s">
        <v>720</v>
      </c>
      <c r="D959" s="26" t="s">
        <v>719</v>
      </c>
      <c r="E959" s="11" t="s">
        <v>622</v>
      </c>
      <c r="F959" s="11">
        <v>24264801</v>
      </c>
      <c r="G959" s="10" t="s">
        <v>632</v>
      </c>
      <c r="H959" s="12">
        <v>20000</v>
      </c>
      <c r="I959" s="12">
        <v>20000</v>
      </c>
      <c r="J959" s="12">
        <v>20000</v>
      </c>
      <c r="K959" s="12">
        <v>0</v>
      </c>
      <c r="L959" s="12">
        <v>0</v>
      </c>
      <c r="M959" s="13"/>
      <c r="N959" s="31">
        <f>Tancagem[[#This Row],[Nominal]]*1000</f>
        <v>20000000</v>
      </c>
    </row>
    <row r="960" spans="1:14" x14ac:dyDescent="0.35">
      <c r="N960" s="31"/>
    </row>
  </sheetData>
  <conditionalFormatting sqref="H848:H857">
    <cfRule type="cellIs" dxfId="1" priority="2" operator="lessThan">
      <formula>I848</formula>
    </cfRule>
  </conditionalFormatting>
  <conditionalFormatting sqref="I855:I856">
    <cfRule type="cellIs" dxfId="0" priority="1" operator="lessThan">
      <formula>J855</formula>
    </cfRule>
  </conditionalFormatting>
  <dataValidations count="2">
    <dataValidation type="list" allowBlank="1" showInputMessage="1" showErrorMessage="1" sqref="G944:G959 G192:G786 G793:G934 G2:G175" xr:uid="{3C1B9430-D7D1-4E51-A3EB-7F918088BAD1}">
      <formula1>$AF$5:$AF$7</formula1>
    </dataValidation>
    <dataValidation type="list" allowBlank="1" showInputMessage="1" showErrorMessage="1" sqref="E2:E175 E192:E780 E793:E927 E950:E959 E782:E786 E944:E946 E934:E935" xr:uid="{1C93FC16-CD80-4940-8A48-0A2CDD359677}">
      <formula1>$AD$5:$AD$41</formula1>
    </dataValidation>
  </dataValidations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F4EE-F7AA-4E04-884C-7CDF917219AD}">
  <dimension ref="A1:C77"/>
  <sheetViews>
    <sheetView workbookViewId="0">
      <selection activeCell="E5" sqref="E5"/>
    </sheetView>
  </sheetViews>
  <sheetFormatPr defaultRowHeight="14.5" x14ac:dyDescent="0.35"/>
  <cols>
    <col min="2" max="2" width="25.26953125" bestFit="1" customWidth="1"/>
    <col min="3" max="3" width="17.81640625" bestFit="1" customWidth="1"/>
  </cols>
  <sheetData>
    <row r="1" spans="1:3" x14ac:dyDescent="0.35">
      <c r="A1" s="85" t="s">
        <v>741</v>
      </c>
      <c r="B1" s="85" t="s">
        <v>501</v>
      </c>
      <c r="C1" s="85" t="s">
        <v>5749</v>
      </c>
    </row>
    <row r="2" spans="1:3" x14ac:dyDescent="0.35">
      <c r="A2" s="64" t="s">
        <v>567</v>
      </c>
      <c r="B2" t="str">
        <f>IFERROR(VLOOKUP(A2,'RH ORIGINAL'!A:B,2,FALSE),"Não Encontrado")</f>
        <v>Não Encontrado</v>
      </c>
      <c r="C2" t="s">
        <v>5695</v>
      </c>
    </row>
    <row r="3" spans="1:3" x14ac:dyDescent="0.35">
      <c r="A3" s="64" t="s">
        <v>10</v>
      </c>
      <c r="B3" t="str">
        <f>IFERROR(VLOOKUP(A3,'RH ORIGINAL'!A:B,2,FALSE),"Não Encontrado")</f>
        <v>JV Aeroporto de Salvador</v>
      </c>
      <c r="C3" t="s">
        <v>5695</v>
      </c>
    </row>
    <row r="4" spans="1:3" x14ac:dyDescent="0.35">
      <c r="A4" s="64" t="s">
        <v>571</v>
      </c>
      <c r="B4" t="str">
        <f>IFERROR(VLOOKUP(A4,'RH ORIGINAL'!A:B,2,FALSE),"Não Encontrado")</f>
        <v>Não Encontrado</v>
      </c>
      <c r="C4" t="s">
        <v>5695</v>
      </c>
    </row>
    <row r="5" spans="1:3" x14ac:dyDescent="0.35">
      <c r="A5" s="64" t="s">
        <v>19</v>
      </c>
      <c r="B5" t="str">
        <f>IFERROR(VLOOKUP(A5,'RH ORIGINAL'!A:B,2,FALSE),"Não Encontrado")</f>
        <v>JV Aeroporto Bacacheri</v>
      </c>
      <c r="C5" t="s">
        <v>5695</v>
      </c>
    </row>
    <row r="6" spans="1:3" x14ac:dyDescent="0.35">
      <c r="A6" s="64" t="s">
        <v>572</v>
      </c>
      <c r="B6" t="str">
        <f>IFERROR(VLOOKUP(A6,'RH ORIGINAL'!A:B,2,FALSE),"Não Encontrado")</f>
        <v>JV Aeroporto de Belém</v>
      </c>
      <c r="C6" t="s">
        <v>5695</v>
      </c>
    </row>
    <row r="7" spans="1:3" x14ac:dyDescent="0.35">
      <c r="A7" s="64" t="s">
        <v>573</v>
      </c>
      <c r="B7" t="str">
        <f>IFERROR(VLOOKUP(A7,'RH ORIGINAL'!A:B,2,FALSE),"Não Encontrado")</f>
        <v>Não Encontrado</v>
      </c>
      <c r="C7" t="s">
        <v>5695</v>
      </c>
    </row>
    <row r="8" spans="1:3" x14ac:dyDescent="0.35">
      <c r="A8" s="64" t="s">
        <v>25</v>
      </c>
      <c r="B8" t="str">
        <f>IFERROR(VLOOKUP(A8,'RH ORIGINAL'!A:B,2,FALSE),"Não Encontrado")</f>
        <v>JV Aeroporto de Brasilia</v>
      </c>
      <c r="C8" t="s">
        <v>5695</v>
      </c>
    </row>
    <row r="9" spans="1:3" x14ac:dyDescent="0.35">
      <c r="A9" s="64" t="s">
        <v>574</v>
      </c>
      <c r="B9" t="str">
        <f>IFERROR(VLOOKUP(A9,'RH ORIGINAL'!A:B,2,FALSE),"Não Encontrado")</f>
        <v>Não Encontrado</v>
      </c>
      <c r="C9" t="s">
        <v>5695</v>
      </c>
    </row>
    <row r="10" spans="1:3" x14ac:dyDescent="0.35">
      <c r="A10" s="64" t="s">
        <v>575</v>
      </c>
      <c r="B10" t="str">
        <f>IFERROR(VLOOKUP(A10,'RH ORIGINAL'!A:B,2,FALSE),"Não Encontrado")</f>
        <v>Não Encontrado</v>
      </c>
      <c r="C10" t="s">
        <v>5695</v>
      </c>
    </row>
    <row r="11" spans="1:3" x14ac:dyDescent="0.35">
      <c r="A11" s="64" t="s">
        <v>576</v>
      </c>
      <c r="B11" t="str">
        <f>IFERROR(VLOOKUP(A11,'RH ORIGINAL'!A:B,2,FALSE),"Não Encontrado")</f>
        <v>Não Encontrado</v>
      </c>
      <c r="C11" t="s">
        <v>5695</v>
      </c>
    </row>
    <row r="12" spans="1:3" x14ac:dyDescent="0.35">
      <c r="A12" s="64" t="s">
        <v>577</v>
      </c>
      <c r="B12" t="str">
        <f>IFERROR(VLOOKUP(A12,'RH ORIGINAL'!A:B,2,FALSE),"Não Encontrado")</f>
        <v>Não Encontrado</v>
      </c>
      <c r="C12" t="s">
        <v>5695</v>
      </c>
    </row>
    <row r="13" spans="1:3" x14ac:dyDescent="0.35">
      <c r="A13" s="64" t="s">
        <v>31</v>
      </c>
      <c r="B13" t="str">
        <f>IFERROR(VLOOKUP(A13,'RH ORIGINAL'!A:B,2,FALSE),"Não Encontrado")</f>
        <v>JV Aeroporto de Confins</v>
      </c>
      <c r="C13" t="s">
        <v>5695</v>
      </c>
    </row>
    <row r="14" spans="1:3" x14ac:dyDescent="0.35">
      <c r="A14" s="64" t="s">
        <v>35</v>
      </c>
      <c r="B14" t="str">
        <f>IFERROR(VLOOKUP(A14,'RH ORIGINAL'!A:B,2,FALSE),"Não Encontrado")</f>
        <v>JV Aeroporto de Curitiba</v>
      </c>
      <c r="C14" t="s">
        <v>5695</v>
      </c>
    </row>
    <row r="15" spans="1:3" x14ac:dyDescent="0.35">
      <c r="A15" s="64" t="s">
        <v>580</v>
      </c>
      <c r="B15" t="str">
        <f>IFERROR(VLOOKUP(A15,'RH ORIGINAL'!A:B,2,FALSE),"Não Encontrado")</f>
        <v>Não Encontrado</v>
      </c>
      <c r="C15" t="s">
        <v>5695</v>
      </c>
    </row>
    <row r="16" spans="1:3" x14ac:dyDescent="0.35">
      <c r="A16" s="64" t="s">
        <v>38</v>
      </c>
      <c r="B16" t="str">
        <f>IFERROR(VLOOKUP(A16,'RH ORIGINAL'!A:B,2,FALSE),"Não Encontrado")</f>
        <v>JV Aeroporto de Fortaleza</v>
      </c>
      <c r="C16" t="s">
        <v>5695</v>
      </c>
    </row>
    <row r="17" spans="1:3" x14ac:dyDescent="0.35">
      <c r="A17" s="64" t="s">
        <v>43</v>
      </c>
      <c r="B17" t="str">
        <f>IFERROR(VLOOKUP(A17,'RH ORIGINAL'!A:B,2,FALSE),"Não Encontrado")</f>
        <v>JV Aeroporto Galeão</v>
      </c>
      <c r="C17" t="s">
        <v>5695</v>
      </c>
    </row>
    <row r="18" spans="1:3" x14ac:dyDescent="0.35">
      <c r="A18" s="64" t="s">
        <v>581</v>
      </c>
      <c r="B18" t="str">
        <f>IFERROR(VLOOKUP(A18,'RH ORIGINAL'!A:B,2,FALSE),"Não Encontrado")</f>
        <v>Não Encontrado</v>
      </c>
      <c r="C18" t="s">
        <v>5695</v>
      </c>
    </row>
    <row r="19" spans="1:3" x14ac:dyDescent="0.35">
      <c r="A19" s="64" t="s">
        <v>582</v>
      </c>
      <c r="B19" t="str">
        <f>IFERROR(VLOOKUP(A19,'RH ORIGINAL'!A:B,2,FALSE),"Não Encontrado")</f>
        <v>Não Encontrado</v>
      </c>
      <c r="C19" t="s">
        <v>5695</v>
      </c>
    </row>
    <row r="20" spans="1:3" x14ac:dyDescent="0.35">
      <c r="A20" s="64" t="s">
        <v>49</v>
      </c>
      <c r="B20" t="str">
        <f>IFERROR(VLOOKUP(A20,'RH ORIGINAL'!A:B,2,FALSE),"Não Encontrado")</f>
        <v>JV Aeroporto de Guarulhos</v>
      </c>
      <c r="C20" t="s">
        <v>5695</v>
      </c>
    </row>
    <row r="21" spans="1:3" x14ac:dyDescent="0.35">
      <c r="A21" s="64" t="s">
        <v>583</v>
      </c>
      <c r="B21" t="str">
        <f>IFERROR(VLOOKUP(A21,'RH ORIGINAL'!A:B,2,FALSE),"Não Encontrado")</f>
        <v>Não Encontrado</v>
      </c>
      <c r="C21" t="s">
        <v>5695</v>
      </c>
    </row>
    <row r="22" spans="1:3" x14ac:dyDescent="0.35">
      <c r="A22" s="64" t="s">
        <v>584</v>
      </c>
      <c r="B22" t="str">
        <f>IFERROR(VLOOKUP(A22,'RH ORIGINAL'!A:B,2,FALSE),"Não Encontrado")</f>
        <v>Não Encontrado</v>
      </c>
      <c r="C22" t="s">
        <v>5695</v>
      </c>
    </row>
    <row r="23" spans="1:3" x14ac:dyDescent="0.35">
      <c r="A23" s="64" t="s">
        <v>585</v>
      </c>
      <c r="B23" t="str">
        <f>IFERROR(VLOOKUP(A23,'RH ORIGINAL'!A:B,2,FALSE),"Não Encontrado")</f>
        <v>Não Encontrado</v>
      </c>
      <c r="C23" t="s">
        <v>5695</v>
      </c>
    </row>
    <row r="24" spans="1:3" x14ac:dyDescent="0.35">
      <c r="A24" s="64" t="s">
        <v>586</v>
      </c>
      <c r="B24" t="str">
        <f>IFERROR(VLOOKUP(A24,'RH ORIGINAL'!A:B,2,FALSE),"Não Encontrado")</f>
        <v>Não Encontrado</v>
      </c>
      <c r="C24" t="s">
        <v>5695</v>
      </c>
    </row>
    <row r="25" spans="1:3" x14ac:dyDescent="0.35">
      <c r="A25" s="64" t="s">
        <v>587</v>
      </c>
      <c r="B25" t="str">
        <f>IFERROR(VLOOKUP(A25,'RH ORIGINAL'!A:B,2,FALSE),"Não Encontrado")</f>
        <v>Não Encontrado</v>
      </c>
      <c r="C25" t="s">
        <v>5695</v>
      </c>
    </row>
    <row r="26" spans="1:3" x14ac:dyDescent="0.35">
      <c r="A26" s="64" t="s">
        <v>588</v>
      </c>
      <c r="B26" t="str">
        <f>IFERROR(VLOOKUP(A26,'RH ORIGINAL'!A:B,2,FALSE),"Não Encontrado")</f>
        <v>Não Encontrado</v>
      </c>
      <c r="C26" t="s">
        <v>5695</v>
      </c>
    </row>
    <row r="27" spans="1:3" x14ac:dyDescent="0.35">
      <c r="A27" s="64" t="s">
        <v>589</v>
      </c>
      <c r="B27" t="str">
        <f>IFERROR(VLOOKUP(A27,'RH ORIGINAL'!A:B,2,FALSE),"Não Encontrado")</f>
        <v>Não Encontrado</v>
      </c>
      <c r="C27" t="s">
        <v>5695</v>
      </c>
    </row>
    <row r="28" spans="1:3" x14ac:dyDescent="0.35">
      <c r="A28" s="64" t="s">
        <v>590</v>
      </c>
      <c r="B28" t="str">
        <f>IFERROR(VLOOKUP(A28,'RH ORIGINAL'!A:B,2,FALSE),"Não Encontrado")</f>
        <v>Não Encontrado</v>
      </c>
      <c r="C28" t="s">
        <v>5695</v>
      </c>
    </row>
    <row r="29" spans="1:3" x14ac:dyDescent="0.35">
      <c r="A29" s="64" t="s">
        <v>591</v>
      </c>
      <c r="B29" t="str">
        <f>IFERROR(VLOOKUP(A29,'RH ORIGINAL'!A:B,2,FALSE),"Não Encontrado")</f>
        <v>Não Encontrado</v>
      </c>
      <c r="C29" t="s">
        <v>5695</v>
      </c>
    </row>
    <row r="30" spans="1:3" x14ac:dyDescent="0.35">
      <c r="A30" s="64" t="s">
        <v>592</v>
      </c>
      <c r="B30" t="str">
        <f>IFERROR(VLOOKUP(A30,'RH ORIGINAL'!A:B,2,FALSE),"Não Encontrado")</f>
        <v>Não Encontrado</v>
      </c>
      <c r="C30" t="s">
        <v>5695</v>
      </c>
    </row>
    <row r="31" spans="1:3" x14ac:dyDescent="0.35">
      <c r="A31" s="64" t="s">
        <v>593</v>
      </c>
      <c r="B31" t="str">
        <f>IFERROR(VLOOKUP(A31,'RH ORIGINAL'!A:B,2,FALSE),"Não Encontrado")</f>
        <v>Não Encontrado</v>
      </c>
      <c r="C31" t="s">
        <v>5695</v>
      </c>
    </row>
    <row r="32" spans="1:3" x14ac:dyDescent="0.35">
      <c r="A32" s="64" t="s">
        <v>594</v>
      </c>
      <c r="B32" t="str">
        <f>IFERROR(VLOOKUP(A32,'RH ORIGINAL'!A:B,2,FALSE),"Não Encontrado")</f>
        <v>Não Encontrado</v>
      </c>
      <c r="C32" t="s">
        <v>5695</v>
      </c>
    </row>
    <row r="33" spans="1:3" x14ac:dyDescent="0.35">
      <c r="A33" s="64" t="s">
        <v>595</v>
      </c>
      <c r="B33" t="str">
        <f>IFERROR(VLOOKUP(A33,'RH ORIGINAL'!A:B,2,FALSE),"Não Encontrado")</f>
        <v>Não Encontrado</v>
      </c>
      <c r="C33" t="s">
        <v>5695</v>
      </c>
    </row>
    <row r="34" spans="1:3" x14ac:dyDescent="0.35">
      <c r="A34" s="64" t="s">
        <v>596</v>
      </c>
      <c r="B34" t="str">
        <f>IFERROR(VLOOKUP(A34,'RH ORIGINAL'!A:B,2,FALSE),"Não Encontrado")</f>
        <v>Não Encontrado</v>
      </c>
      <c r="C34" t="s">
        <v>5695</v>
      </c>
    </row>
    <row r="35" spans="1:3" x14ac:dyDescent="0.35">
      <c r="A35" s="64" t="s">
        <v>55</v>
      </c>
      <c r="B35" t="str">
        <f>IFERROR(VLOOKUP(A35,'RH ORIGINAL'!A:B,2,FALSE),"Não Encontrado")</f>
        <v>JV Aeroporto de Manaus</v>
      </c>
      <c r="C35" t="s">
        <v>5695</v>
      </c>
    </row>
    <row r="36" spans="1:3" x14ac:dyDescent="0.35">
      <c r="A36" s="64" t="s">
        <v>597</v>
      </c>
      <c r="B36" t="str">
        <f>IFERROR(VLOOKUP(A36,'RH ORIGINAL'!A:B,2,FALSE),"Não Encontrado")</f>
        <v>Não Encontrado</v>
      </c>
      <c r="C36" t="s">
        <v>5695</v>
      </c>
    </row>
    <row r="37" spans="1:3" x14ac:dyDescent="0.35">
      <c r="A37" s="64" t="s">
        <v>598</v>
      </c>
      <c r="B37" t="str">
        <f>IFERROR(VLOOKUP(A37,'RH ORIGINAL'!A:B,2,FALSE),"Não Encontrado")</f>
        <v>Não Encontrado</v>
      </c>
      <c r="C37" t="s">
        <v>5695</v>
      </c>
    </row>
    <row r="38" spans="1:3" x14ac:dyDescent="0.35">
      <c r="A38" s="64" t="s">
        <v>599</v>
      </c>
      <c r="B38" t="str">
        <f>IFERROR(VLOOKUP(A38,'RH ORIGINAL'!A:B,2,FALSE),"Não Encontrado")</f>
        <v>Não Encontrado</v>
      </c>
      <c r="C38" t="s">
        <v>5695</v>
      </c>
    </row>
    <row r="39" spans="1:3" x14ac:dyDescent="0.35">
      <c r="A39" s="64" t="s">
        <v>600</v>
      </c>
      <c r="B39" t="str">
        <f>IFERROR(VLOOKUP(A39,'RH ORIGINAL'!A:B,2,FALSE),"Não Encontrado")</f>
        <v>Não Encontrado</v>
      </c>
      <c r="C39" t="s">
        <v>5695</v>
      </c>
    </row>
    <row r="40" spans="1:3" x14ac:dyDescent="0.35">
      <c r="A40" s="64" t="s">
        <v>601</v>
      </c>
      <c r="B40" t="str">
        <f>IFERROR(VLOOKUP(A40,'RH ORIGINAL'!A:B,2,FALSE),"Não Encontrado")</f>
        <v>Não Encontrado</v>
      </c>
      <c r="C40" t="s">
        <v>5695</v>
      </c>
    </row>
    <row r="41" spans="1:3" x14ac:dyDescent="0.35">
      <c r="A41" s="64" t="s">
        <v>602</v>
      </c>
      <c r="B41" t="str">
        <f>IFERROR(VLOOKUP(A41,'RH ORIGINAL'!A:B,2,FALSE),"Não Encontrado")</f>
        <v>Não Encontrado</v>
      </c>
      <c r="C41" t="s">
        <v>5695</v>
      </c>
    </row>
    <row r="42" spans="1:3" x14ac:dyDescent="0.35">
      <c r="A42" s="64" t="s">
        <v>603</v>
      </c>
      <c r="B42" t="str">
        <f>IFERROR(VLOOKUP(A42,'RH ORIGINAL'!A:B,2,FALSE),"Não Encontrado")</f>
        <v>Não Encontrado</v>
      </c>
      <c r="C42" t="s">
        <v>5695</v>
      </c>
    </row>
    <row r="43" spans="1:3" x14ac:dyDescent="0.35">
      <c r="A43" s="64" t="s">
        <v>604</v>
      </c>
      <c r="B43" t="str">
        <f>IFERROR(VLOOKUP(A43,'RH ORIGINAL'!A:B,2,FALSE),"Não Encontrado")</f>
        <v>Não Encontrado</v>
      </c>
      <c r="C43" t="s">
        <v>5695</v>
      </c>
    </row>
    <row r="44" spans="1:3" x14ac:dyDescent="0.35">
      <c r="A44" s="64" t="s">
        <v>605</v>
      </c>
      <c r="B44" t="str">
        <f>IFERROR(VLOOKUP(A44,'RH ORIGINAL'!A:B,2,FALSE),"Não Encontrado")</f>
        <v>Não Encontrado</v>
      </c>
      <c r="C44" t="s">
        <v>5695</v>
      </c>
    </row>
    <row r="45" spans="1:3" x14ac:dyDescent="0.35">
      <c r="A45" s="64" t="s">
        <v>60</v>
      </c>
      <c r="B45" t="str">
        <f>IFERROR(VLOOKUP(A45,'RH ORIGINAL'!A:B,2,FALSE),"Não Encontrado")</f>
        <v>JV Aeroporto de Porto Alegre</v>
      </c>
      <c r="C45" t="s">
        <v>5695</v>
      </c>
    </row>
    <row r="46" spans="1:3" x14ac:dyDescent="0.35">
      <c r="A46" s="64" t="s">
        <v>606</v>
      </c>
      <c r="B46" t="str">
        <f>IFERROR(VLOOKUP(A46,'RH ORIGINAL'!A:B,2,FALSE),"Não Encontrado")</f>
        <v>Não Encontrado</v>
      </c>
      <c r="C46" t="s">
        <v>5695</v>
      </c>
    </row>
    <row r="47" spans="1:3" x14ac:dyDescent="0.35">
      <c r="A47" s="64" t="s">
        <v>607</v>
      </c>
      <c r="B47" t="str">
        <f>IFERROR(VLOOKUP(A47,'RH ORIGINAL'!A:B,2,FALSE),"Não Encontrado")</f>
        <v>Não Encontrado</v>
      </c>
      <c r="C47" t="s">
        <v>5695</v>
      </c>
    </row>
    <row r="48" spans="1:3" x14ac:dyDescent="0.35">
      <c r="A48" s="64" t="s">
        <v>608</v>
      </c>
      <c r="B48" t="str">
        <f>IFERROR(VLOOKUP(A48,'RH ORIGINAL'!A:B,2,FALSE),"Não Encontrado")</f>
        <v>Não Encontrado</v>
      </c>
      <c r="C48" t="s">
        <v>5695</v>
      </c>
    </row>
    <row r="49" spans="1:3" x14ac:dyDescent="0.35">
      <c r="A49" s="64" t="s">
        <v>609</v>
      </c>
      <c r="B49" t="str">
        <f>IFERROR(VLOOKUP(A49,'RH ORIGINAL'!A:B,2,FALSE),"Não Encontrado")</f>
        <v>Não Encontrado</v>
      </c>
      <c r="C49" t="s">
        <v>5695</v>
      </c>
    </row>
    <row r="50" spans="1:3" x14ac:dyDescent="0.35">
      <c r="A50" s="64" t="s">
        <v>610</v>
      </c>
      <c r="B50" t="str">
        <f>IFERROR(VLOOKUP(A50,'RH ORIGINAL'!A:B,2,FALSE),"Não Encontrado")</f>
        <v>Não Encontrado</v>
      </c>
      <c r="C50" t="s">
        <v>5695</v>
      </c>
    </row>
    <row r="51" spans="1:3" x14ac:dyDescent="0.35">
      <c r="A51" s="64" t="s">
        <v>65</v>
      </c>
      <c r="B51" t="str">
        <f>IFERROR(VLOOKUP(A51,'RH ORIGINAL'!A:B,2,FALSE),"Não Encontrado")</f>
        <v>JV Aeroporto de Recife</v>
      </c>
      <c r="C51" t="s">
        <v>5695</v>
      </c>
    </row>
    <row r="52" spans="1:3" x14ac:dyDescent="0.35">
      <c r="A52" s="64" t="s">
        <v>611</v>
      </c>
      <c r="B52" t="str">
        <f>IFERROR(VLOOKUP(A52,'RH ORIGINAL'!A:B,2,FALSE),"Não Encontrado")</f>
        <v>Não Encontrado</v>
      </c>
      <c r="C52" t="s">
        <v>5695</v>
      </c>
    </row>
    <row r="53" spans="1:3" x14ac:dyDescent="0.35">
      <c r="A53" s="64" t="s">
        <v>613</v>
      </c>
      <c r="B53" t="str">
        <f>IFERROR(VLOOKUP(A53,'RH ORIGINAL'!A:B,2,FALSE),"Não Encontrado")</f>
        <v>Não Encontrado</v>
      </c>
      <c r="C53" t="s">
        <v>5695</v>
      </c>
    </row>
    <row r="54" spans="1:3" x14ac:dyDescent="0.35">
      <c r="A54" s="64" t="s">
        <v>614</v>
      </c>
      <c r="B54" t="str">
        <f>IFERROR(VLOOKUP(A54,'RH ORIGINAL'!A:B,2,FALSE),"Não Encontrado")</f>
        <v>Não Encontrado</v>
      </c>
      <c r="C54" t="s">
        <v>5695</v>
      </c>
    </row>
    <row r="55" spans="1:3" x14ac:dyDescent="0.35">
      <c r="A55" s="64" t="s">
        <v>382</v>
      </c>
      <c r="B55" t="str">
        <f>IFERROR(VLOOKUP(A55,'RH ORIGINAL'!A:B,2,FALSE),"Não Encontrado")</f>
        <v>JV Aeroporto Santos Dumont</v>
      </c>
      <c r="C55" t="s">
        <v>5695</v>
      </c>
    </row>
    <row r="56" spans="1:3" x14ac:dyDescent="0.35">
      <c r="A56" s="64" t="s">
        <v>70</v>
      </c>
      <c r="B56" t="str">
        <f>IFERROR(VLOOKUP(A56,'RH ORIGINAL'!A:B,2,FALSE),"Não Encontrado")</f>
        <v>JV Aeroporto de Natal</v>
      </c>
      <c r="C56" t="s">
        <v>5695</v>
      </c>
    </row>
    <row r="57" spans="1:3" x14ac:dyDescent="0.35">
      <c r="A57" s="64" t="s">
        <v>615</v>
      </c>
      <c r="B57" t="str">
        <f>IFERROR(VLOOKUP(A57,'RH ORIGINAL'!A:B,2,FALSE),"Não Encontrado")</f>
        <v>Não Encontrado</v>
      </c>
      <c r="C57" t="s">
        <v>5695</v>
      </c>
    </row>
    <row r="58" spans="1:3" x14ac:dyDescent="0.35">
      <c r="A58" s="64" t="s">
        <v>616</v>
      </c>
      <c r="B58" t="str">
        <f>IFERROR(VLOOKUP(A58,'RH ORIGINAL'!A:B,2,FALSE),"Não Encontrado")</f>
        <v>Não Encontrado</v>
      </c>
      <c r="C58" t="s">
        <v>5695</v>
      </c>
    </row>
    <row r="59" spans="1:3" x14ac:dyDescent="0.35">
      <c r="A59" s="64" t="s">
        <v>76</v>
      </c>
      <c r="B59" t="str">
        <f>IFERROR(VLOOKUP(A59,'RH ORIGINAL'!A:B,2,FALSE),"Não Encontrado")</f>
        <v>JV Aeroporto de Congonhas</v>
      </c>
      <c r="C59" t="s">
        <v>5695</v>
      </c>
    </row>
    <row r="60" spans="1:3" x14ac:dyDescent="0.35">
      <c r="A60" s="64" t="s">
        <v>617</v>
      </c>
      <c r="B60" t="str">
        <f>IFERROR(VLOOKUP(A60,'RH ORIGINAL'!A:B,2,FALSE),"Não Encontrado")</f>
        <v>Não Encontrado</v>
      </c>
      <c r="C60" t="s">
        <v>5695</v>
      </c>
    </row>
    <row r="61" spans="1:3" x14ac:dyDescent="0.35">
      <c r="A61" s="64" t="s">
        <v>618</v>
      </c>
      <c r="B61" t="str">
        <f>IFERROR(VLOOKUP(A61,'RH ORIGINAL'!A:B,2,FALSE),"Não Encontrado")</f>
        <v>Não Encontrado</v>
      </c>
      <c r="C61" t="s">
        <v>5695</v>
      </c>
    </row>
    <row r="62" spans="1:3" x14ac:dyDescent="0.35">
      <c r="A62" s="64" t="s">
        <v>619</v>
      </c>
      <c r="B62" t="str">
        <f>IFERROR(VLOOKUP(A62,'RH ORIGINAL'!A:B,2,FALSE),"Não Encontrado")</f>
        <v>Não Encontrado</v>
      </c>
      <c r="C62" t="s">
        <v>5695</v>
      </c>
    </row>
    <row r="63" spans="1:3" x14ac:dyDescent="0.35">
      <c r="A63" s="64" t="s">
        <v>79</v>
      </c>
      <c r="B63" t="str">
        <f>IFERROR(VLOOKUP(A63,'RH ORIGINAL'!A:B,2,FALSE),"Não Encontrado")</f>
        <v>JV Aeroporto de Viracopos</v>
      </c>
      <c r="C63" t="s">
        <v>5695</v>
      </c>
    </row>
    <row r="64" spans="1:3" x14ac:dyDescent="0.35">
      <c r="A64" s="64" t="s">
        <v>620</v>
      </c>
      <c r="B64" t="str">
        <f>IFERROR(VLOOKUP(A64,'RH ORIGINAL'!A:B,2,FALSE),"Não Encontrado")</f>
        <v>Não Encontrado</v>
      </c>
      <c r="C64" t="s">
        <v>5695</v>
      </c>
    </row>
    <row r="65" spans="1:3" x14ac:dyDescent="0.35">
      <c r="A65" s="64" t="s">
        <v>102</v>
      </c>
      <c r="B65" t="str">
        <f>IFERROR(VLOOKUP(A65,'RH ORIGINAL'!A:B,2,FALSE),"Não Encontrado")</f>
        <v>JV Base de Betim</v>
      </c>
      <c r="C65" t="s">
        <v>5748</v>
      </c>
    </row>
    <row r="66" spans="1:3" x14ac:dyDescent="0.35">
      <c r="A66" s="64" t="s">
        <v>141</v>
      </c>
      <c r="B66" t="str">
        <f>IFERROR(VLOOKUP(A66,'RH ORIGINAL'!A:B,2,FALSE),"Não Encontrado")</f>
        <v>JV Base de Esteio</v>
      </c>
      <c r="C66" t="s">
        <v>5748</v>
      </c>
    </row>
    <row r="67" spans="1:3" x14ac:dyDescent="0.35">
      <c r="A67" s="64" t="s">
        <v>144</v>
      </c>
      <c r="B67" t="str">
        <f>IFERROR(VLOOKUP(A67,'RH ORIGINAL'!A:B,2,FALSE),"Não Encontrado")</f>
        <v>JV Base de Mucuripe</v>
      </c>
      <c r="C67" t="s">
        <v>5748</v>
      </c>
    </row>
    <row r="68" spans="1:3" x14ac:dyDescent="0.35">
      <c r="A68" s="64" t="s">
        <v>203</v>
      </c>
      <c r="B68" t="str">
        <f>IFERROR(VLOOKUP(A68,'RH ORIGINAL'!A:B,2,FALSE),"Não Encontrado")</f>
        <v>JV Base de Madre de Deus</v>
      </c>
      <c r="C68" t="s">
        <v>5748</v>
      </c>
    </row>
    <row r="69" spans="1:3" x14ac:dyDescent="0.35">
      <c r="A69" s="64" t="s">
        <v>260</v>
      </c>
      <c r="B69" t="str">
        <f>IFERROR(VLOOKUP(A69,'RH ORIGINAL'!A:B,2,FALSE),"Não Encontrado")</f>
        <v>JV Base de Manaus</v>
      </c>
      <c r="C69" t="s">
        <v>5748</v>
      </c>
    </row>
    <row r="70" spans="1:3" x14ac:dyDescent="0.35">
      <c r="A70" s="64" t="s">
        <v>210</v>
      </c>
      <c r="B70" t="str">
        <f>IFERROR(VLOOKUP(A70,'RH ORIGINAL'!A:B,2,FALSE),"Não Encontrado")</f>
        <v>JV Natal</v>
      </c>
      <c r="C70" t="s">
        <v>5748</v>
      </c>
    </row>
    <row r="71" spans="1:3" x14ac:dyDescent="0.35">
      <c r="A71" s="64" t="s">
        <v>215</v>
      </c>
      <c r="B71" t="str">
        <f>IFERROR(VLOOKUP(A71,'RH ORIGINAL'!A:B,2,FALSE),"Não Encontrado")</f>
        <v>JV Base de Paulinia</v>
      </c>
      <c r="C71" t="s">
        <v>5748</v>
      </c>
    </row>
    <row r="72" spans="1:3" x14ac:dyDescent="0.35">
      <c r="A72" s="64" t="s">
        <v>268</v>
      </c>
      <c r="B72" t="str">
        <f>IFERROR(VLOOKUP(A72,'RH ORIGINAL'!A:B,2,FALSE),"Não Encontrado")</f>
        <v>JV Base de Porto Velho</v>
      </c>
      <c r="C72" t="s">
        <v>5748</v>
      </c>
    </row>
    <row r="73" spans="1:3" x14ac:dyDescent="0.35">
      <c r="A73" s="64" t="s">
        <v>227</v>
      </c>
      <c r="B73" t="str">
        <f>IFERROR(VLOOKUP(A73,'RH ORIGINAL'!A:B,2,FALSE),"Não Encontrado")</f>
        <v>JV Base de Araucaria</v>
      </c>
      <c r="C73" t="s">
        <v>5748</v>
      </c>
    </row>
    <row r="74" spans="1:3" x14ac:dyDescent="0.35">
      <c r="A74" s="64" t="s">
        <v>250</v>
      </c>
      <c r="B74" t="str">
        <f>IFERROR(VLOOKUP(A74,'RH ORIGINAL'!A:B,2,FALSE),"Não Encontrado")</f>
        <v>JV Base de Santarém</v>
      </c>
      <c r="C74" t="s">
        <v>5748</v>
      </c>
    </row>
    <row r="75" spans="1:3" x14ac:dyDescent="0.35">
      <c r="A75" s="64" t="s">
        <v>257</v>
      </c>
      <c r="B75" t="str">
        <f>IFERROR(VLOOKUP(A75,'RH ORIGINAL'!A:B,2,FALSE),"Não Encontrado")</f>
        <v>JV Base de São Luis</v>
      </c>
      <c r="C75" t="s">
        <v>5748</v>
      </c>
    </row>
    <row r="76" spans="1:3" x14ac:dyDescent="0.35">
      <c r="A76" s="64" t="s">
        <v>681</v>
      </c>
      <c r="B76" t="str">
        <f>IFERROR(VLOOKUP(A76,'RH ORIGINAL'!A:B,2,FALSE),"Não Encontrado")</f>
        <v>Não Encontrado</v>
      </c>
      <c r="C76" t="s">
        <v>5748</v>
      </c>
    </row>
    <row r="77" spans="1:3" x14ac:dyDescent="0.35">
      <c r="A77" s="64" t="s">
        <v>280</v>
      </c>
      <c r="B77" t="str">
        <f>IFERROR(VLOOKUP(A77,'RH ORIGINAL'!A:B,2,FALSE),"Não Encontrado")</f>
        <v>JV Base de Suape</v>
      </c>
      <c r="C77" t="s">
        <v>5748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836E-10B8-4B6E-97DC-EBA7CB33DC46}">
  <dimension ref="A1:J1561"/>
  <sheetViews>
    <sheetView workbookViewId="0">
      <selection activeCell="D39" sqref="D39"/>
    </sheetView>
  </sheetViews>
  <sheetFormatPr defaultRowHeight="14.5" x14ac:dyDescent="0.35"/>
  <cols>
    <col min="1" max="1" width="11.36328125" customWidth="1"/>
    <col min="2" max="2" width="28.1796875" customWidth="1"/>
    <col min="3" max="3" width="24.81640625" customWidth="1"/>
    <col min="4" max="4" width="38" bestFit="1" customWidth="1"/>
    <col min="5" max="5" width="11.6328125" bestFit="1" customWidth="1"/>
    <col min="6" max="6" width="16.54296875" bestFit="1" customWidth="1"/>
    <col min="7" max="7" width="13.6328125" bestFit="1" customWidth="1"/>
    <col min="8" max="8" width="16.36328125" bestFit="1" customWidth="1"/>
    <col min="9" max="9" width="10.90625" customWidth="1"/>
    <col min="10" max="10" width="11.90625" bestFit="1" customWidth="1"/>
  </cols>
  <sheetData>
    <row r="1" spans="1:10" s="64" customFormat="1" ht="26" x14ac:dyDescent="0.35">
      <c r="A1" s="61" t="s">
        <v>5492</v>
      </c>
      <c r="B1" s="61" t="s">
        <v>5493</v>
      </c>
      <c r="C1" s="61" t="s">
        <v>5494</v>
      </c>
      <c r="D1" s="61" t="s">
        <v>947</v>
      </c>
      <c r="E1" s="61" t="s">
        <v>948</v>
      </c>
      <c r="F1" s="61" t="s">
        <v>946</v>
      </c>
      <c r="G1" s="62" t="s">
        <v>2310</v>
      </c>
      <c r="H1" s="63" t="s">
        <v>742</v>
      </c>
      <c r="I1" s="63" t="s">
        <v>1</v>
      </c>
      <c r="J1" s="63" t="s">
        <v>2311</v>
      </c>
    </row>
    <row r="2" spans="1:10" x14ac:dyDescent="0.35">
      <c r="A2" s="60" t="s">
        <v>3873</v>
      </c>
      <c r="B2" s="60" t="s">
        <v>3874</v>
      </c>
      <c r="C2" s="60" t="s">
        <v>2323</v>
      </c>
      <c r="D2" s="60" t="s">
        <v>1239</v>
      </c>
      <c r="E2" s="60" t="s">
        <v>1240</v>
      </c>
      <c r="F2" s="60" t="s">
        <v>241</v>
      </c>
      <c r="G2" t="str">
        <f>VLOOKUP(F2,Bases!C:Q,3,FALSE)</f>
        <v>São Luis</v>
      </c>
      <c r="H2" t="str">
        <f>VLOOKUP(F2,Bases!C:Q,4,FALSE)</f>
        <v>NONE</v>
      </c>
      <c r="I2" s="5" t="e">
        <f>VLOOKUP(F2,Bases!C:Q,16,FALSE)</f>
        <v>#REF!</v>
      </c>
      <c r="J2" t="str">
        <f>VLOOKUP(F2,Bases!C:Q,14,FALSE)</f>
        <v>Brazil-PA,MARABÁ</v>
      </c>
    </row>
    <row r="3" spans="1:10" x14ac:dyDescent="0.35">
      <c r="A3" s="60" t="s">
        <v>5337</v>
      </c>
      <c r="B3" s="60" t="s">
        <v>5338</v>
      </c>
      <c r="C3" s="60" t="s">
        <v>2323</v>
      </c>
      <c r="D3" s="60" t="s">
        <v>2278</v>
      </c>
      <c r="E3" s="60" t="s">
        <v>2279</v>
      </c>
      <c r="F3" s="60" t="s">
        <v>255</v>
      </c>
      <c r="G3" t="s">
        <v>252</v>
      </c>
      <c r="H3" t="s">
        <v>112</v>
      </c>
      <c r="I3" s="5" t="s">
        <v>681</v>
      </c>
      <c r="J3" t="s">
        <v>862</v>
      </c>
    </row>
    <row r="4" spans="1:10" x14ac:dyDescent="0.35">
      <c r="A4" s="60" t="s">
        <v>5078</v>
      </c>
      <c r="B4" s="60" t="s">
        <v>5079</v>
      </c>
      <c r="C4" s="60" t="s">
        <v>2323</v>
      </c>
      <c r="D4" s="60" t="s">
        <v>2102</v>
      </c>
      <c r="E4" s="60" t="s">
        <v>2103</v>
      </c>
      <c r="F4" s="60" t="s">
        <v>264</v>
      </c>
      <c r="G4" t="s">
        <v>111</v>
      </c>
      <c r="H4" t="s">
        <v>112</v>
      </c>
      <c r="I4" s="5" t="s">
        <v>263</v>
      </c>
      <c r="J4" t="s">
        <v>926</v>
      </c>
    </row>
    <row r="5" spans="1:10" x14ac:dyDescent="0.35">
      <c r="A5" s="60" t="s">
        <v>5062</v>
      </c>
      <c r="B5" s="60" t="s">
        <v>5063</v>
      </c>
      <c r="C5" s="60" t="s">
        <v>2583</v>
      </c>
      <c r="D5" s="60" t="s">
        <v>2092</v>
      </c>
      <c r="E5" s="60" t="s">
        <v>2093</v>
      </c>
      <c r="F5" s="60" t="s">
        <v>120</v>
      </c>
      <c r="G5" t="s">
        <v>46</v>
      </c>
      <c r="H5" t="s">
        <v>104</v>
      </c>
      <c r="I5" s="5" t="s">
        <v>119</v>
      </c>
      <c r="J5" t="s">
        <v>864</v>
      </c>
    </row>
    <row r="6" spans="1:10" x14ac:dyDescent="0.35">
      <c r="A6" s="60" t="s">
        <v>3101</v>
      </c>
      <c r="B6" s="60" t="s">
        <v>3102</v>
      </c>
      <c r="C6" s="60" t="s">
        <v>2323</v>
      </c>
      <c r="D6" s="60" t="s">
        <v>1369</v>
      </c>
      <c r="E6" s="60" t="s">
        <v>1370</v>
      </c>
      <c r="F6" s="60" t="s">
        <v>145</v>
      </c>
      <c r="G6" t="s">
        <v>111</v>
      </c>
      <c r="H6" t="s">
        <v>112</v>
      </c>
      <c r="I6" s="5" t="s">
        <v>144</v>
      </c>
      <c r="J6" t="s">
        <v>885</v>
      </c>
    </row>
    <row r="7" spans="1:10" x14ac:dyDescent="0.35">
      <c r="A7" s="60" t="s">
        <v>4087</v>
      </c>
      <c r="B7" s="60" t="s">
        <v>4088</v>
      </c>
      <c r="C7" s="60" t="s">
        <v>2317</v>
      </c>
      <c r="D7" s="60" t="s">
        <v>1569</v>
      </c>
      <c r="E7" s="60" t="s">
        <v>1570</v>
      </c>
      <c r="F7" s="60" t="s">
        <v>77</v>
      </c>
      <c r="G7" t="s">
        <v>51</v>
      </c>
      <c r="H7" t="s">
        <v>12</v>
      </c>
      <c r="I7" s="5" t="s">
        <v>76</v>
      </c>
      <c r="J7" t="s">
        <v>836</v>
      </c>
    </row>
    <row r="8" spans="1:10" x14ac:dyDescent="0.35">
      <c r="A8" s="60" t="s">
        <v>2674</v>
      </c>
      <c r="B8" s="60" t="s">
        <v>2675</v>
      </c>
      <c r="C8" s="60" t="s">
        <v>2323</v>
      </c>
      <c r="D8" s="60" t="s">
        <v>1383</v>
      </c>
      <c r="E8" s="60" t="s">
        <v>1384</v>
      </c>
      <c r="F8" s="60" t="s">
        <v>183</v>
      </c>
      <c r="G8" t="s">
        <v>111</v>
      </c>
      <c r="H8" t="s">
        <v>112</v>
      </c>
      <c r="I8" s="5" t="s">
        <v>182</v>
      </c>
      <c r="J8" t="s">
        <v>867</v>
      </c>
    </row>
    <row r="9" spans="1:10" x14ac:dyDescent="0.35">
      <c r="A9" s="60" t="s">
        <v>2602</v>
      </c>
      <c r="B9" s="60" t="s">
        <v>2603</v>
      </c>
      <c r="C9" s="60" t="s">
        <v>2317</v>
      </c>
      <c r="D9" s="60" t="s">
        <v>1633</v>
      </c>
      <c r="E9" s="60" t="s">
        <v>1634</v>
      </c>
      <c r="F9" s="60" t="s">
        <v>66</v>
      </c>
      <c r="G9" t="s">
        <v>13</v>
      </c>
      <c r="H9" t="s">
        <v>12</v>
      </c>
      <c r="I9" s="5" t="s">
        <v>65</v>
      </c>
      <c r="J9" t="s">
        <v>840</v>
      </c>
    </row>
    <row r="10" spans="1:10" x14ac:dyDescent="0.35">
      <c r="A10" s="60" t="s">
        <v>3348</v>
      </c>
      <c r="B10" s="60" t="s">
        <v>3349</v>
      </c>
      <c r="C10" s="60" t="s">
        <v>2323</v>
      </c>
      <c r="D10" s="60" t="s">
        <v>1333</v>
      </c>
      <c r="E10" s="60" t="s">
        <v>1334</v>
      </c>
      <c r="F10" s="60" t="s">
        <v>96</v>
      </c>
      <c r="G10" t="s">
        <v>97</v>
      </c>
      <c r="H10" t="s">
        <v>48</v>
      </c>
      <c r="I10" s="5" t="s">
        <v>95</v>
      </c>
      <c r="J10" t="s">
        <v>856</v>
      </c>
    </row>
    <row r="11" spans="1:10" x14ac:dyDescent="0.35">
      <c r="A11" s="60" t="s">
        <v>3193</v>
      </c>
      <c r="B11" s="60" t="s">
        <v>3194</v>
      </c>
      <c r="C11" s="60" t="s">
        <v>3195</v>
      </c>
      <c r="D11" s="60" t="s">
        <v>1427</v>
      </c>
      <c r="E11" s="60" t="s">
        <v>1428</v>
      </c>
      <c r="F11" s="60" t="s">
        <v>231</v>
      </c>
      <c r="G11" t="s">
        <v>232</v>
      </c>
      <c r="H11" t="s">
        <v>48</v>
      </c>
      <c r="I11" s="5" t="s">
        <v>230</v>
      </c>
      <c r="J11" t="s">
        <v>889</v>
      </c>
    </row>
    <row r="12" spans="1:10" x14ac:dyDescent="0.35">
      <c r="A12" s="60" t="s">
        <v>4266</v>
      </c>
      <c r="B12" s="60" t="s">
        <v>4267</v>
      </c>
      <c r="C12" s="60" t="s">
        <v>2593</v>
      </c>
      <c r="D12" s="60" t="s">
        <v>1611</v>
      </c>
      <c r="E12" s="60" t="s">
        <v>1612</v>
      </c>
      <c r="F12" s="60" t="s">
        <v>214</v>
      </c>
      <c r="G12" t="s">
        <v>83</v>
      </c>
      <c r="H12" t="s">
        <v>48</v>
      </c>
      <c r="I12" s="5" t="s">
        <v>215</v>
      </c>
      <c r="J12" t="s">
        <v>887</v>
      </c>
    </row>
    <row r="13" spans="1:10" x14ac:dyDescent="0.35">
      <c r="A13" s="60" t="s">
        <v>2461</v>
      </c>
      <c r="B13" s="60" t="s">
        <v>2462</v>
      </c>
      <c r="C13" s="60" t="s">
        <v>2323</v>
      </c>
      <c r="D13" s="60" t="s">
        <v>1327</v>
      </c>
      <c r="E13" s="60" t="s">
        <v>1328</v>
      </c>
      <c r="F13" s="60" t="s">
        <v>246</v>
      </c>
      <c r="G13" t="s">
        <v>221</v>
      </c>
      <c r="H13" t="s">
        <v>112</v>
      </c>
      <c r="I13" s="5" t="s">
        <v>245</v>
      </c>
      <c r="J13" t="s">
        <v>854</v>
      </c>
    </row>
    <row r="14" spans="1:10" x14ac:dyDescent="0.35">
      <c r="A14" s="60" t="s">
        <v>3370</v>
      </c>
      <c r="B14" s="60" t="s">
        <v>3371</v>
      </c>
      <c r="C14" s="60" t="s">
        <v>2317</v>
      </c>
      <c r="D14" s="60" t="s">
        <v>1573</v>
      </c>
      <c r="E14" s="60" t="s">
        <v>1574</v>
      </c>
      <c r="F14" s="60" t="s">
        <v>36</v>
      </c>
      <c r="G14" t="s">
        <v>21</v>
      </c>
      <c r="H14" t="s">
        <v>12</v>
      </c>
      <c r="I14" s="5" t="s">
        <v>35</v>
      </c>
      <c r="J14" t="s">
        <v>837</v>
      </c>
    </row>
    <row r="15" spans="1:10" x14ac:dyDescent="0.35">
      <c r="A15" s="60" t="s">
        <v>3494</v>
      </c>
      <c r="B15" s="60" t="s">
        <v>3495</v>
      </c>
      <c r="C15" s="60" t="s">
        <v>2397</v>
      </c>
      <c r="D15" s="60" t="s">
        <v>1129</v>
      </c>
      <c r="E15" s="60" t="s">
        <v>1130</v>
      </c>
      <c r="F15" s="60" t="s">
        <v>80</v>
      </c>
      <c r="G15" t="s">
        <v>51</v>
      </c>
      <c r="H15" t="s">
        <v>12</v>
      </c>
      <c r="I15" s="5" t="s">
        <v>79</v>
      </c>
      <c r="J15" t="s">
        <v>847</v>
      </c>
    </row>
    <row r="16" spans="1:10" x14ac:dyDescent="0.35">
      <c r="A16" s="60" t="s">
        <v>3993</v>
      </c>
      <c r="B16" s="60" t="s">
        <v>3994</v>
      </c>
      <c r="C16" s="60" t="s">
        <v>3995</v>
      </c>
      <c r="D16" s="60" t="s">
        <v>2041</v>
      </c>
      <c r="E16" s="60" t="s">
        <v>2042</v>
      </c>
      <c r="F16" s="60" t="s">
        <v>231</v>
      </c>
      <c r="G16" t="s">
        <v>232</v>
      </c>
      <c r="H16" t="s">
        <v>48</v>
      </c>
      <c r="I16" s="5" t="s">
        <v>230</v>
      </c>
      <c r="J16" t="s">
        <v>889</v>
      </c>
    </row>
    <row r="17" spans="1:10" x14ac:dyDescent="0.35">
      <c r="A17" s="60" t="s">
        <v>4654</v>
      </c>
      <c r="B17" s="60" t="s">
        <v>4655</v>
      </c>
      <c r="C17" s="60" t="s">
        <v>2314</v>
      </c>
      <c r="D17" s="60" t="s">
        <v>1619</v>
      </c>
      <c r="E17" s="60" t="s">
        <v>1620</v>
      </c>
      <c r="F17" s="60" t="s">
        <v>281</v>
      </c>
      <c r="G17" t="s">
        <v>111</v>
      </c>
      <c r="H17" t="s">
        <v>112</v>
      </c>
      <c r="I17" s="5" t="s">
        <v>280</v>
      </c>
      <c r="J17" t="s">
        <v>872</v>
      </c>
    </row>
    <row r="18" spans="1:10" x14ac:dyDescent="0.35">
      <c r="A18" s="60" t="s">
        <v>4474</v>
      </c>
      <c r="B18" s="60" t="s">
        <v>4475</v>
      </c>
      <c r="C18" s="60" t="s">
        <v>2317</v>
      </c>
      <c r="D18" s="60" t="s">
        <v>1217</v>
      </c>
      <c r="E18" s="60" t="s">
        <v>1218</v>
      </c>
      <c r="F18" s="60" t="s">
        <v>50</v>
      </c>
      <c r="G18" t="s">
        <v>51</v>
      </c>
      <c r="H18" t="s">
        <v>12</v>
      </c>
      <c r="I18" s="5" t="s">
        <v>49</v>
      </c>
      <c r="J18" t="s">
        <v>843</v>
      </c>
    </row>
    <row r="19" spans="1:10" x14ac:dyDescent="0.35">
      <c r="A19" s="60" t="s">
        <v>3189</v>
      </c>
      <c r="B19" s="60" t="s">
        <v>3190</v>
      </c>
      <c r="C19" s="60" t="s">
        <v>2349</v>
      </c>
      <c r="D19" s="60" t="s">
        <v>1145</v>
      </c>
      <c r="E19" s="60" t="s">
        <v>1146</v>
      </c>
      <c r="F19" s="60" t="s">
        <v>107</v>
      </c>
      <c r="G19" t="s">
        <v>46</v>
      </c>
      <c r="H19" t="s">
        <v>104</v>
      </c>
      <c r="I19" s="5" t="s">
        <v>106</v>
      </c>
      <c r="J19" t="s">
        <v>857</v>
      </c>
    </row>
    <row r="20" spans="1:10" x14ac:dyDescent="0.35">
      <c r="A20" s="60" t="s">
        <v>2956</v>
      </c>
      <c r="B20" s="60" t="s">
        <v>2957</v>
      </c>
      <c r="C20" s="60" t="s">
        <v>2364</v>
      </c>
      <c r="D20" s="60" t="s">
        <v>2178</v>
      </c>
      <c r="E20" s="60" t="s">
        <v>2179</v>
      </c>
      <c r="F20" s="60" t="s">
        <v>347</v>
      </c>
      <c r="G20" t="s">
        <v>318</v>
      </c>
      <c r="H20" t="s">
        <v>87</v>
      </c>
      <c r="I20" s="5" t="s">
        <v>346</v>
      </c>
      <c r="J20" t="s">
        <v>911</v>
      </c>
    </row>
    <row r="21" spans="1:10" x14ac:dyDescent="0.35">
      <c r="A21" s="60" t="s">
        <v>3652</v>
      </c>
      <c r="B21" s="60" t="s">
        <v>3653</v>
      </c>
      <c r="C21" s="60" t="s">
        <v>2317</v>
      </c>
      <c r="D21" s="60" t="s">
        <v>1657</v>
      </c>
      <c r="E21" s="60" t="s">
        <v>1658</v>
      </c>
      <c r="F21" s="60" t="s">
        <v>80</v>
      </c>
      <c r="G21" t="s">
        <v>51</v>
      </c>
      <c r="H21" t="s">
        <v>12</v>
      </c>
      <c r="I21" s="5" t="s">
        <v>79</v>
      </c>
      <c r="J21" t="s">
        <v>847</v>
      </c>
    </row>
    <row r="22" spans="1:10" x14ac:dyDescent="0.35">
      <c r="A22" s="60" t="s">
        <v>3918</v>
      </c>
      <c r="B22" s="60" t="s">
        <v>3919</v>
      </c>
      <c r="C22" s="60" t="s">
        <v>2421</v>
      </c>
      <c r="D22" s="60" t="s">
        <v>1049</v>
      </c>
      <c r="E22" s="60" t="s">
        <v>1050</v>
      </c>
      <c r="F22" s="60" t="s">
        <v>120</v>
      </c>
      <c r="G22" t="s">
        <v>46</v>
      </c>
      <c r="H22" t="s">
        <v>104</v>
      </c>
      <c r="I22" s="5" t="s">
        <v>119</v>
      </c>
      <c r="J22" t="s">
        <v>864</v>
      </c>
    </row>
    <row r="23" spans="1:10" x14ac:dyDescent="0.35">
      <c r="A23" s="60" t="s">
        <v>2727</v>
      </c>
      <c r="B23" s="60" t="s">
        <v>797</v>
      </c>
      <c r="C23" s="60" t="s">
        <v>2728</v>
      </c>
      <c r="D23" s="60" t="s">
        <v>2005</v>
      </c>
      <c r="E23" s="60" t="s">
        <v>2006</v>
      </c>
      <c r="F23" s="60" t="s">
        <v>194</v>
      </c>
      <c r="G23" t="s">
        <v>92</v>
      </c>
      <c r="H23" t="s">
        <v>93</v>
      </c>
      <c r="I23" s="5" t="s">
        <v>195</v>
      </c>
      <c r="J23" t="s">
        <v>925</v>
      </c>
    </row>
    <row r="24" spans="1:10" x14ac:dyDescent="0.35">
      <c r="A24" s="60" t="s">
        <v>5184</v>
      </c>
      <c r="B24" s="60" t="s">
        <v>5185</v>
      </c>
      <c r="C24" s="60" t="s">
        <v>2323</v>
      </c>
      <c r="D24" s="60" t="s">
        <v>1463</v>
      </c>
      <c r="E24" s="60" t="s">
        <v>1464</v>
      </c>
      <c r="F24" s="60" t="s">
        <v>128</v>
      </c>
      <c r="G24" t="s">
        <v>46</v>
      </c>
      <c r="H24" t="s">
        <v>104</v>
      </c>
      <c r="I24" s="5" t="s">
        <v>127</v>
      </c>
      <c r="J24" t="s">
        <v>904</v>
      </c>
    </row>
    <row r="25" spans="1:10" x14ac:dyDescent="0.35">
      <c r="A25" s="60" t="s">
        <v>2826</v>
      </c>
      <c r="B25" s="60" t="s">
        <v>2827</v>
      </c>
      <c r="C25" s="60" t="s">
        <v>2323</v>
      </c>
      <c r="D25" s="60" t="s">
        <v>2114</v>
      </c>
      <c r="E25" s="60" t="s">
        <v>2115</v>
      </c>
      <c r="F25" s="60" t="s">
        <v>110</v>
      </c>
      <c r="G25" t="s">
        <v>111</v>
      </c>
      <c r="H25" t="s">
        <v>112</v>
      </c>
      <c r="I25" s="5" t="s">
        <v>109</v>
      </c>
      <c r="J25" t="s">
        <v>858</v>
      </c>
    </row>
    <row r="26" spans="1:10" x14ac:dyDescent="0.35">
      <c r="A26" s="60" t="s">
        <v>2465</v>
      </c>
      <c r="B26" s="60" t="s">
        <v>2466</v>
      </c>
      <c r="C26" s="60" t="s">
        <v>2421</v>
      </c>
      <c r="D26" s="60" t="s">
        <v>1139</v>
      </c>
      <c r="E26" s="60" t="s">
        <v>1140</v>
      </c>
      <c r="F26" s="60" t="s">
        <v>241</v>
      </c>
      <c r="G26" t="s">
        <v>221</v>
      </c>
      <c r="H26" t="s">
        <v>112</v>
      </c>
      <c r="I26" s="5" t="s">
        <v>240</v>
      </c>
      <c r="J26" t="s">
        <v>870</v>
      </c>
    </row>
    <row r="27" spans="1:10" x14ac:dyDescent="0.35">
      <c r="A27" s="60" t="s">
        <v>4564</v>
      </c>
      <c r="B27" s="60" t="s">
        <v>4565</v>
      </c>
      <c r="C27" s="60" t="s">
        <v>4566</v>
      </c>
      <c r="D27" s="60" t="s">
        <v>983</v>
      </c>
      <c r="E27" s="60" t="s">
        <v>984</v>
      </c>
      <c r="F27" s="60" t="s">
        <v>216</v>
      </c>
      <c r="G27" t="s">
        <v>83</v>
      </c>
      <c r="H27" t="s">
        <v>48</v>
      </c>
      <c r="I27" s="5" t="s">
        <v>215</v>
      </c>
      <c r="J27" t="s">
        <v>887</v>
      </c>
    </row>
    <row r="28" spans="1:10" x14ac:dyDescent="0.35">
      <c r="A28" s="60" t="s">
        <v>4737</v>
      </c>
      <c r="B28" s="60" t="s">
        <v>4738</v>
      </c>
      <c r="C28" s="60" t="s">
        <v>2323</v>
      </c>
      <c r="D28" s="60" t="s">
        <v>1973</v>
      </c>
      <c r="E28" s="60" t="s">
        <v>1974</v>
      </c>
      <c r="F28" s="60" t="s">
        <v>170</v>
      </c>
      <c r="G28" t="s">
        <v>143</v>
      </c>
      <c r="H28" t="s">
        <v>93</v>
      </c>
      <c r="I28" s="5" t="s">
        <v>169</v>
      </c>
      <c r="J28" t="s">
        <v>879</v>
      </c>
    </row>
    <row r="29" spans="1:10" x14ac:dyDescent="0.35">
      <c r="A29" s="60" t="s">
        <v>5159</v>
      </c>
      <c r="B29" s="60" t="s">
        <v>5160</v>
      </c>
      <c r="C29" s="60" t="s">
        <v>2583</v>
      </c>
      <c r="D29" s="60" t="s">
        <v>1649</v>
      </c>
      <c r="E29" s="60" t="s">
        <v>1650</v>
      </c>
      <c r="F29" s="60" t="s">
        <v>96</v>
      </c>
      <c r="G29" t="s">
        <v>97</v>
      </c>
      <c r="H29" t="s">
        <v>48</v>
      </c>
      <c r="I29" s="5" t="s">
        <v>95</v>
      </c>
      <c r="J29" t="s">
        <v>856</v>
      </c>
    </row>
    <row r="30" spans="1:10" x14ac:dyDescent="0.35">
      <c r="A30" s="60" t="s">
        <v>4203</v>
      </c>
      <c r="B30" s="60" t="s">
        <v>4204</v>
      </c>
      <c r="C30" s="60" t="s">
        <v>2314</v>
      </c>
      <c r="D30" s="60" t="s">
        <v>2282</v>
      </c>
      <c r="E30" s="60" t="s">
        <v>2283</v>
      </c>
      <c r="F30" s="60" t="s">
        <v>255</v>
      </c>
      <c r="G30" t="s">
        <v>252</v>
      </c>
      <c r="H30" t="s">
        <v>112</v>
      </c>
      <c r="I30" s="5" t="s">
        <v>681</v>
      </c>
      <c r="J30" t="s">
        <v>862</v>
      </c>
    </row>
    <row r="31" spans="1:10" x14ac:dyDescent="0.35">
      <c r="A31" s="60" t="s">
        <v>2758</v>
      </c>
      <c r="B31" s="60" t="s">
        <v>2759</v>
      </c>
      <c r="C31" s="60" t="s">
        <v>2760</v>
      </c>
      <c r="D31" s="60" t="s">
        <v>1881</v>
      </c>
      <c r="E31" s="60" t="s">
        <v>1882</v>
      </c>
      <c r="F31" s="60" t="s">
        <v>235</v>
      </c>
      <c r="G31" t="s">
        <v>124</v>
      </c>
      <c r="H31" t="s">
        <v>104</v>
      </c>
      <c r="I31" s="5" t="s">
        <v>234</v>
      </c>
      <c r="J31" t="s">
        <v>903</v>
      </c>
    </row>
    <row r="32" spans="1:10" x14ac:dyDescent="0.35">
      <c r="A32" s="60" t="s">
        <v>2473</v>
      </c>
      <c r="B32" s="60" t="s">
        <v>2474</v>
      </c>
      <c r="C32" s="60" t="s">
        <v>2475</v>
      </c>
      <c r="D32" s="60" t="s">
        <v>2025</v>
      </c>
      <c r="E32" s="60" t="s">
        <v>2026</v>
      </c>
      <c r="F32" s="60" t="s">
        <v>261</v>
      </c>
      <c r="G32" t="s">
        <v>252</v>
      </c>
      <c r="H32" t="s">
        <v>112</v>
      </c>
      <c r="I32" s="5" t="s">
        <v>260</v>
      </c>
      <c r="J32" t="s">
        <v>869</v>
      </c>
    </row>
    <row r="33" spans="1:10" x14ac:dyDescent="0.35">
      <c r="A33" s="60" t="s">
        <v>4272</v>
      </c>
      <c r="B33" s="60" t="s">
        <v>4273</v>
      </c>
      <c r="C33" s="60" t="s">
        <v>2323</v>
      </c>
      <c r="D33" s="60" t="s">
        <v>1241</v>
      </c>
      <c r="E33" s="60" t="s">
        <v>1242</v>
      </c>
      <c r="F33" s="60" t="s">
        <v>241</v>
      </c>
      <c r="G33" t="s">
        <v>221</v>
      </c>
      <c r="H33" t="s">
        <v>112</v>
      </c>
      <c r="I33" s="5" t="s">
        <v>240</v>
      </c>
      <c r="J33" t="s">
        <v>870</v>
      </c>
    </row>
    <row r="34" spans="1:10" x14ac:dyDescent="0.35">
      <c r="A34" s="60" t="s">
        <v>3119</v>
      </c>
      <c r="B34" s="60" t="s">
        <v>3120</v>
      </c>
      <c r="C34" s="60" t="s">
        <v>2364</v>
      </c>
      <c r="D34" s="60" t="s">
        <v>2218</v>
      </c>
      <c r="E34" s="60" t="s">
        <v>2219</v>
      </c>
      <c r="F34" s="60" t="s">
        <v>332</v>
      </c>
      <c r="G34" t="s">
        <v>318</v>
      </c>
      <c r="H34" t="s">
        <v>87</v>
      </c>
      <c r="I34" s="5" t="s">
        <v>331</v>
      </c>
      <c r="J34" t="s">
        <v>852</v>
      </c>
    </row>
    <row r="35" spans="1:10" x14ac:dyDescent="0.35">
      <c r="A35" s="60" t="s">
        <v>2400</v>
      </c>
      <c r="B35" s="60" t="s">
        <v>2401</v>
      </c>
      <c r="C35" s="60" t="s">
        <v>2323</v>
      </c>
      <c r="D35" s="60" t="s">
        <v>1369</v>
      </c>
      <c r="E35" s="60" t="s">
        <v>1370</v>
      </c>
      <c r="F35" s="60" t="s">
        <v>145</v>
      </c>
      <c r="G35" t="s">
        <v>111</v>
      </c>
      <c r="H35" t="s">
        <v>112</v>
      </c>
      <c r="I35" s="5" t="s">
        <v>144</v>
      </c>
      <c r="J35" t="s">
        <v>885</v>
      </c>
    </row>
    <row r="36" spans="1:10" x14ac:dyDescent="0.35">
      <c r="A36" s="60" t="s">
        <v>5212</v>
      </c>
      <c r="B36" s="60" t="s">
        <v>5213</v>
      </c>
      <c r="C36" s="60" t="s">
        <v>2314</v>
      </c>
      <c r="D36" s="60" t="s">
        <v>977</v>
      </c>
      <c r="E36" s="60" t="s">
        <v>978</v>
      </c>
      <c r="F36" s="60" t="s">
        <v>123</v>
      </c>
      <c r="G36" t="s">
        <v>124</v>
      </c>
      <c r="H36" t="s">
        <v>104</v>
      </c>
      <c r="I36" s="5" t="s">
        <v>122</v>
      </c>
      <c r="J36" t="s">
        <v>865</v>
      </c>
    </row>
    <row r="37" spans="1:10" x14ac:dyDescent="0.35">
      <c r="A37" s="60" t="s">
        <v>4356</v>
      </c>
      <c r="B37" s="60" t="s">
        <v>4357</v>
      </c>
      <c r="C37" s="60" t="s">
        <v>2323</v>
      </c>
      <c r="D37" s="60" t="s">
        <v>1401</v>
      </c>
      <c r="E37" s="60" t="s">
        <v>1402</v>
      </c>
      <c r="F37" s="60" t="s">
        <v>207</v>
      </c>
      <c r="G37" t="s">
        <v>92</v>
      </c>
      <c r="H37" t="s">
        <v>93</v>
      </c>
      <c r="I37" s="5" t="s">
        <v>206</v>
      </c>
      <c r="J37" t="s">
        <v>884</v>
      </c>
    </row>
    <row r="38" spans="1:10" x14ac:dyDescent="0.35">
      <c r="A38" s="60" t="s">
        <v>2691</v>
      </c>
      <c r="B38" s="60" t="s">
        <v>2692</v>
      </c>
      <c r="C38" s="60" t="s">
        <v>2323</v>
      </c>
      <c r="D38" s="60" t="s">
        <v>1241</v>
      </c>
      <c r="E38" s="60" t="s">
        <v>1242</v>
      </c>
      <c r="F38" s="60" t="s">
        <v>241</v>
      </c>
      <c r="G38" t="s">
        <v>221</v>
      </c>
      <c r="H38" t="s">
        <v>112</v>
      </c>
      <c r="I38" s="5" t="s">
        <v>240</v>
      </c>
      <c r="J38" t="s">
        <v>870</v>
      </c>
    </row>
    <row r="39" spans="1:10" x14ac:dyDescent="0.35">
      <c r="A39" s="60" t="s">
        <v>4232</v>
      </c>
      <c r="B39" s="60" t="s">
        <v>4233</v>
      </c>
      <c r="C39" s="60" t="s">
        <v>2364</v>
      </c>
      <c r="D39" s="60" t="s">
        <v>2202</v>
      </c>
      <c r="E39" s="60" t="s">
        <v>2203</v>
      </c>
      <c r="F39" s="60" t="s">
        <v>364</v>
      </c>
      <c r="G39" t="s">
        <v>81</v>
      </c>
      <c r="H39" t="s">
        <v>87</v>
      </c>
      <c r="I39" s="5" t="s">
        <v>363</v>
      </c>
      <c r="J39" t="s">
        <v>941</v>
      </c>
    </row>
    <row r="40" spans="1:10" x14ac:dyDescent="0.35">
      <c r="A40" s="60" t="s">
        <v>3130</v>
      </c>
      <c r="B40" s="60" t="s">
        <v>3131</v>
      </c>
      <c r="C40" s="60" t="s">
        <v>2921</v>
      </c>
      <c r="D40" s="60" t="s">
        <v>2270</v>
      </c>
      <c r="E40" s="60" t="s">
        <v>2271</v>
      </c>
      <c r="F40" s="60" t="s">
        <v>255</v>
      </c>
      <c r="G40" t="s">
        <v>252</v>
      </c>
      <c r="H40" t="s">
        <v>112</v>
      </c>
      <c r="I40" s="5" t="s">
        <v>681</v>
      </c>
      <c r="J40" t="s">
        <v>862</v>
      </c>
    </row>
    <row r="41" spans="1:10" x14ac:dyDescent="0.35">
      <c r="A41" s="60" t="s">
        <v>4342</v>
      </c>
      <c r="B41" s="60" t="s">
        <v>4343</v>
      </c>
      <c r="C41" s="60" t="s">
        <v>2323</v>
      </c>
      <c r="D41" s="60" t="s">
        <v>2152</v>
      </c>
      <c r="E41" s="60" t="s">
        <v>2153</v>
      </c>
      <c r="F41" s="60" t="s">
        <v>219</v>
      </c>
      <c r="G41" t="s">
        <v>221</v>
      </c>
      <c r="H41" t="s">
        <v>112</v>
      </c>
      <c r="I41" s="5" t="s">
        <v>220</v>
      </c>
      <c r="J41" t="s">
        <v>934</v>
      </c>
    </row>
    <row r="42" spans="1:10" x14ac:dyDescent="0.35">
      <c r="A42" s="60" t="s">
        <v>3287</v>
      </c>
      <c r="B42" s="60" t="s">
        <v>3288</v>
      </c>
      <c r="C42" s="60" t="s">
        <v>2323</v>
      </c>
      <c r="D42" s="60" t="s">
        <v>1325</v>
      </c>
      <c r="E42" s="60" t="s">
        <v>1326</v>
      </c>
      <c r="F42" s="60" t="s">
        <v>246</v>
      </c>
      <c r="G42" t="s">
        <v>221</v>
      </c>
      <c r="H42" t="s">
        <v>112</v>
      </c>
      <c r="I42" s="5" t="s">
        <v>245</v>
      </c>
      <c r="J42" t="s">
        <v>854</v>
      </c>
    </row>
    <row r="43" spans="1:10" x14ac:dyDescent="0.35">
      <c r="A43" s="60" t="s">
        <v>5333</v>
      </c>
      <c r="B43" s="60" t="s">
        <v>5334</v>
      </c>
      <c r="C43" s="60" t="s">
        <v>2314</v>
      </c>
      <c r="D43" s="60" t="s">
        <v>1609</v>
      </c>
      <c r="E43" s="60" t="s">
        <v>1610</v>
      </c>
      <c r="F43" s="60" t="s">
        <v>56</v>
      </c>
      <c r="G43" t="s">
        <v>13</v>
      </c>
      <c r="H43" t="s">
        <v>12</v>
      </c>
      <c r="I43" s="5" t="s">
        <v>55</v>
      </c>
      <c r="J43" t="s">
        <v>839</v>
      </c>
    </row>
    <row r="44" spans="1:10" x14ac:dyDescent="0.35">
      <c r="A44" s="60" t="s">
        <v>5030</v>
      </c>
      <c r="B44" s="60" t="s">
        <v>5031</v>
      </c>
      <c r="C44" s="60" t="s">
        <v>2323</v>
      </c>
      <c r="D44" s="60" t="s">
        <v>2134</v>
      </c>
      <c r="E44" s="60" t="s">
        <v>2135</v>
      </c>
      <c r="F44" s="60" t="s">
        <v>261</v>
      </c>
      <c r="G44" t="s">
        <v>252</v>
      </c>
      <c r="H44" t="s">
        <v>112</v>
      </c>
      <c r="I44" s="5" t="s">
        <v>260</v>
      </c>
      <c r="J44" t="s">
        <v>869</v>
      </c>
    </row>
    <row r="45" spans="1:10" x14ac:dyDescent="0.35">
      <c r="A45" s="60" t="s">
        <v>3095</v>
      </c>
      <c r="B45" s="60" t="s">
        <v>3096</v>
      </c>
      <c r="C45" s="60" t="s">
        <v>2354</v>
      </c>
      <c r="D45" s="60" t="s">
        <v>1607</v>
      </c>
      <c r="E45" s="60" t="s">
        <v>1608</v>
      </c>
      <c r="F45" s="60" t="s">
        <v>56</v>
      </c>
      <c r="G45" t="s">
        <v>13</v>
      </c>
      <c r="H45" t="s">
        <v>12</v>
      </c>
      <c r="I45" s="5" t="s">
        <v>55</v>
      </c>
      <c r="J45" t="s">
        <v>839</v>
      </c>
    </row>
    <row r="46" spans="1:10" x14ac:dyDescent="0.35">
      <c r="A46" s="60" t="s">
        <v>4844</v>
      </c>
      <c r="B46" s="60" t="s">
        <v>4845</v>
      </c>
      <c r="C46" s="60" t="s">
        <v>2323</v>
      </c>
      <c r="D46" s="60" t="s">
        <v>2106</v>
      </c>
      <c r="E46" s="60" t="s">
        <v>2107</v>
      </c>
      <c r="F46" s="60" t="s">
        <v>264</v>
      </c>
      <c r="G46" t="s">
        <v>111</v>
      </c>
      <c r="H46" t="s">
        <v>112</v>
      </c>
      <c r="I46" s="5" t="s">
        <v>263</v>
      </c>
      <c r="J46" t="s">
        <v>926</v>
      </c>
    </row>
    <row r="47" spans="1:10" x14ac:dyDescent="0.35">
      <c r="A47" s="60" t="s">
        <v>2510</v>
      </c>
      <c r="B47" s="60" t="s">
        <v>2511</v>
      </c>
      <c r="C47" s="60" t="s">
        <v>2354</v>
      </c>
      <c r="D47" s="60" t="s">
        <v>2122</v>
      </c>
      <c r="E47" s="60" t="s">
        <v>2123</v>
      </c>
      <c r="F47" s="60" t="s">
        <v>77</v>
      </c>
      <c r="G47" t="s">
        <v>51</v>
      </c>
      <c r="H47" t="s">
        <v>12</v>
      </c>
      <c r="I47" s="5" t="s">
        <v>76</v>
      </c>
      <c r="J47" t="s">
        <v>836</v>
      </c>
    </row>
    <row r="48" spans="1:10" x14ac:dyDescent="0.35">
      <c r="A48" s="60" t="s">
        <v>5284</v>
      </c>
      <c r="B48" s="60" t="s">
        <v>5285</v>
      </c>
      <c r="C48" s="60" t="s">
        <v>2323</v>
      </c>
      <c r="D48" s="60" t="s">
        <v>1463</v>
      </c>
      <c r="E48" s="60" t="s">
        <v>1464</v>
      </c>
      <c r="F48" s="60" t="s">
        <v>128</v>
      </c>
      <c r="G48" t="s">
        <v>46</v>
      </c>
      <c r="H48" t="s">
        <v>104</v>
      </c>
      <c r="I48" s="5" t="s">
        <v>127</v>
      </c>
      <c r="J48" t="s">
        <v>904</v>
      </c>
    </row>
    <row r="49" spans="1:10" x14ac:dyDescent="0.35">
      <c r="A49" s="60" t="s">
        <v>3251</v>
      </c>
      <c r="B49" s="60" t="s">
        <v>3252</v>
      </c>
      <c r="C49" s="60" t="s">
        <v>2317</v>
      </c>
      <c r="D49" s="60" t="s">
        <v>2130</v>
      </c>
      <c r="E49" s="60" t="s">
        <v>2131</v>
      </c>
      <c r="F49" s="60" t="s">
        <v>56</v>
      </c>
      <c r="G49" t="s">
        <v>13</v>
      </c>
      <c r="H49" t="s">
        <v>12</v>
      </c>
      <c r="I49" s="5" t="s">
        <v>55</v>
      </c>
      <c r="J49" t="s">
        <v>839</v>
      </c>
    </row>
    <row r="50" spans="1:10" x14ac:dyDescent="0.35">
      <c r="A50" s="60" t="s">
        <v>2360</v>
      </c>
      <c r="B50" s="60" t="s">
        <v>2361</v>
      </c>
      <c r="C50" s="60" t="s">
        <v>2317</v>
      </c>
      <c r="D50" s="60" t="s">
        <v>1079</v>
      </c>
      <c r="E50" s="60" t="s">
        <v>1080</v>
      </c>
      <c r="F50" s="60" t="s">
        <v>32</v>
      </c>
      <c r="G50" t="s">
        <v>13</v>
      </c>
      <c r="H50" t="s">
        <v>12</v>
      </c>
      <c r="I50" s="5" t="s">
        <v>31</v>
      </c>
      <c r="J50" t="s">
        <v>838</v>
      </c>
    </row>
    <row r="51" spans="1:10" x14ac:dyDescent="0.35">
      <c r="A51" s="60" t="s">
        <v>4193</v>
      </c>
      <c r="B51" s="60" t="s">
        <v>4194</v>
      </c>
      <c r="C51" s="60" t="s">
        <v>2357</v>
      </c>
      <c r="D51" s="60" t="s">
        <v>2256</v>
      </c>
      <c r="E51" s="60" t="s">
        <v>2257</v>
      </c>
      <c r="F51" s="60" t="s">
        <v>20</v>
      </c>
      <c r="G51" t="s">
        <v>21</v>
      </c>
      <c r="H51" t="s">
        <v>12</v>
      </c>
      <c r="I51" s="5" t="s">
        <v>19</v>
      </c>
      <c r="J51" t="s">
        <v>848</v>
      </c>
    </row>
    <row r="52" spans="1:10" x14ac:dyDescent="0.35">
      <c r="A52" s="60" t="s">
        <v>4631</v>
      </c>
      <c r="B52" s="60" t="s">
        <v>4632</v>
      </c>
      <c r="C52" s="60" t="s">
        <v>2317</v>
      </c>
      <c r="D52" s="60" t="s">
        <v>1587</v>
      </c>
      <c r="E52" s="60" t="s">
        <v>1588</v>
      </c>
      <c r="F52" s="60" t="s">
        <v>39</v>
      </c>
      <c r="G52" t="s">
        <v>13</v>
      </c>
      <c r="H52" t="s">
        <v>12</v>
      </c>
      <c r="I52" s="5" t="s">
        <v>38</v>
      </c>
      <c r="J52" t="s">
        <v>841</v>
      </c>
    </row>
    <row r="53" spans="1:10" x14ac:dyDescent="0.35">
      <c r="A53" s="60" t="s">
        <v>3634</v>
      </c>
      <c r="B53" s="60" t="s">
        <v>3635</v>
      </c>
      <c r="C53" s="60" t="s">
        <v>2317</v>
      </c>
      <c r="D53" s="60" t="s">
        <v>1601</v>
      </c>
      <c r="E53" s="60" t="s">
        <v>1602</v>
      </c>
      <c r="F53" s="60" t="s">
        <v>50</v>
      </c>
      <c r="G53" t="s">
        <v>51</v>
      </c>
      <c r="H53" t="s">
        <v>12</v>
      </c>
      <c r="I53" s="5" t="s">
        <v>49</v>
      </c>
      <c r="J53" t="s">
        <v>843</v>
      </c>
    </row>
    <row r="54" spans="1:10" x14ac:dyDescent="0.35">
      <c r="A54" s="60" t="s">
        <v>2911</v>
      </c>
      <c r="B54" s="60" t="s">
        <v>2912</v>
      </c>
      <c r="C54" s="60" t="s">
        <v>2323</v>
      </c>
      <c r="D54" s="60" t="s">
        <v>1377</v>
      </c>
      <c r="E54" s="60" t="s">
        <v>1378</v>
      </c>
      <c r="F54" s="60" t="s">
        <v>172</v>
      </c>
      <c r="G54" t="s">
        <v>97</v>
      </c>
      <c r="H54" t="s">
        <v>48</v>
      </c>
      <c r="I54" s="5" t="s">
        <v>171</v>
      </c>
      <c r="J54" t="s">
        <v>877</v>
      </c>
    </row>
    <row r="55" spans="1:10" x14ac:dyDescent="0.35">
      <c r="A55" s="60" t="s">
        <v>3485</v>
      </c>
      <c r="B55" s="60" t="s">
        <v>3486</v>
      </c>
      <c r="C55" s="60" t="s">
        <v>2323</v>
      </c>
      <c r="D55" s="60" t="s">
        <v>1333</v>
      </c>
      <c r="E55" s="60" t="s">
        <v>1334</v>
      </c>
      <c r="F55" s="60" t="s">
        <v>96</v>
      </c>
      <c r="G55" t="s">
        <v>97</v>
      </c>
      <c r="H55" t="s">
        <v>48</v>
      </c>
      <c r="I55" s="5" t="s">
        <v>95</v>
      </c>
      <c r="J55" t="s">
        <v>856</v>
      </c>
    </row>
    <row r="56" spans="1:10" x14ac:dyDescent="0.35">
      <c r="A56" s="60" t="s">
        <v>2419</v>
      </c>
      <c r="B56" s="60" t="s">
        <v>2420</v>
      </c>
      <c r="C56" s="60" t="s">
        <v>2421</v>
      </c>
      <c r="D56" s="60" t="s">
        <v>1287</v>
      </c>
      <c r="E56" s="60" t="s">
        <v>1288</v>
      </c>
      <c r="F56" s="60" t="s">
        <v>187</v>
      </c>
      <c r="G56" t="s">
        <v>97</v>
      </c>
      <c r="H56" t="s">
        <v>48</v>
      </c>
      <c r="I56" s="5" t="s">
        <v>185</v>
      </c>
      <c r="J56" t="s">
        <v>892</v>
      </c>
    </row>
    <row r="57" spans="1:10" x14ac:dyDescent="0.35">
      <c r="A57" s="60" t="s">
        <v>4396</v>
      </c>
      <c r="B57" s="60" t="s">
        <v>4397</v>
      </c>
      <c r="C57" s="60" t="s">
        <v>2323</v>
      </c>
      <c r="D57" s="60" t="s">
        <v>1969</v>
      </c>
      <c r="E57" s="60" t="s">
        <v>1970</v>
      </c>
      <c r="F57" s="60" t="s">
        <v>163</v>
      </c>
      <c r="G57" t="s">
        <v>164</v>
      </c>
      <c r="H57" t="s">
        <v>93</v>
      </c>
      <c r="I57" s="5" t="s">
        <v>162</v>
      </c>
      <c r="J57" t="s">
        <v>876</v>
      </c>
    </row>
    <row r="58" spans="1:10" x14ac:dyDescent="0.35">
      <c r="A58" s="60" t="s">
        <v>4662</v>
      </c>
      <c r="B58" s="60" t="s">
        <v>4663</v>
      </c>
      <c r="C58" s="60" t="s">
        <v>2314</v>
      </c>
      <c r="D58" s="60" t="s">
        <v>1303</v>
      </c>
      <c r="E58" s="60" t="s">
        <v>1304</v>
      </c>
      <c r="F58" s="60" t="s">
        <v>153</v>
      </c>
      <c r="G58" t="s">
        <v>97</v>
      </c>
      <c r="H58" t="s">
        <v>48</v>
      </c>
      <c r="I58" s="5" t="s">
        <v>154</v>
      </c>
      <c r="J58" t="s">
        <v>916</v>
      </c>
    </row>
    <row r="59" spans="1:10" x14ac:dyDescent="0.35">
      <c r="A59" s="60" t="s">
        <v>3392</v>
      </c>
      <c r="B59" s="60" t="s">
        <v>3393</v>
      </c>
      <c r="C59" s="60" t="s">
        <v>2323</v>
      </c>
      <c r="D59" s="60" t="s">
        <v>1325</v>
      </c>
      <c r="E59" s="60" t="s">
        <v>1326</v>
      </c>
      <c r="F59" s="60" t="s">
        <v>246</v>
      </c>
      <c r="G59" t="s">
        <v>221</v>
      </c>
      <c r="H59" t="s">
        <v>112</v>
      </c>
      <c r="I59" s="5" t="s">
        <v>245</v>
      </c>
      <c r="J59" t="s">
        <v>854</v>
      </c>
    </row>
    <row r="60" spans="1:10" x14ac:dyDescent="0.35">
      <c r="A60" s="60" t="s">
        <v>2393</v>
      </c>
      <c r="B60" s="60" t="s">
        <v>2394</v>
      </c>
      <c r="C60" s="60" t="s">
        <v>2314</v>
      </c>
      <c r="D60" s="60" t="s">
        <v>971</v>
      </c>
      <c r="E60" s="60" t="s">
        <v>972</v>
      </c>
      <c r="F60" s="60" t="s">
        <v>241</v>
      </c>
      <c r="G60" t="s">
        <v>221</v>
      </c>
      <c r="H60" t="s">
        <v>112</v>
      </c>
      <c r="I60" s="5" t="s">
        <v>240</v>
      </c>
      <c r="J60" t="s">
        <v>870</v>
      </c>
    </row>
    <row r="61" spans="1:10" x14ac:dyDescent="0.35">
      <c r="A61" s="60" t="s">
        <v>4511</v>
      </c>
      <c r="B61" s="60" t="s">
        <v>4512</v>
      </c>
      <c r="C61" s="60" t="s">
        <v>2323</v>
      </c>
      <c r="D61" s="60" t="s">
        <v>1403</v>
      </c>
      <c r="E61" s="60" t="s">
        <v>1404</v>
      </c>
      <c r="F61" s="60" t="s">
        <v>213</v>
      </c>
      <c r="G61" t="s">
        <v>83</v>
      </c>
      <c r="H61" t="s">
        <v>48</v>
      </c>
      <c r="I61" s="5" t="s">
        <v>212</v>
      </c>
      <c r="J61" t="s">
        <v>886</v>
      </c>
    </row>
    <row r="62" spans="1:10" x14ac:dyDescent="0.35">
      <c r="A62" s="60" t="s">
        <v>2896</v>
      </c>
      <c r="B62" s="60" t="s">
        <v>2897</v>
      </c>
      <c r="C62" s="60" t="s">
        <v>2317</v>
      </c>
      <c r="D62" s="60" t="s">
        <v>1217</v>
      </c>
      <c r="E62" s="60" t="s">
        <v>1218</v>
      </c>
      <c r="F62" s="60" t="s">
        <v>50</v>
      </c>
      <c r="G62" t="s">
        <v>51</v>
      </c>
      <c r="H62" t="s">
        <v>12</v>
      </c>
      <c r="I62" s="5" t="s">
        <v>49</v>
      </c>
      <c r="J62" t="s">
        <v>843</v>
      </c>
    </row>
    <row r="63" spans="1:10" x14ac:dyDescent="0.35">
      <c r="A63" s="60" t="s">
        <v>2966</v>
      </c>
      <c r="B63" s="60" t="s">
        <v>2967</v>
      </c>
      <c r="C63" s="60" t="s">
        <v>2314</v>
      </c>
      <c r="D63" s="60" t="s">
        <v>1979</v>
      </c>
      <c r="E63" s="60" t="s">
        <v>1980</v>
      </c>
      <c r="F63" s="60" t="s">
        <v>172</v>
      </c>
      <c r="G63" t="s">
        <v>97</v>
      </c>
      <c r="H63" t="s">
        <v>48</v>
      </c>
      <c r="I63" s="5" t="s">
        <v>171</v>
      </c>
      <c r="J63" t="s">
        <v>877</v>
      </c>
    </row>
    <row r="64" spans="1:10" x14ac:dyDescent="0.35">
      <c r="A64" s="60" t="s">
        <v>4757</v>
      </c>
      <c r="B64" s="60" t="s">
        <v>4758</v>
      </c>
      <c r="C64" s="60" t="s">
        <v>2364</v>
      </c>
      <c r="D64" s="60" t="s">
        <v>2180</v>
      </c>
      <c r="E64" s="60" t="s">
        <v>2181</v>
      </c>
      <c r="F64" s="60" t="s">
        <v>350</v>
      </c>
      <c r="G64" t="s">
        <v>81</v>
      </c>
      <c r="H64" t="s">
        <v>87</v>
      </c>
      <c r="I64" s="5" t="s">
        <v>349</v>
      </c>
      <c r="J64" t="s">
        <v>914</v>
      </c>
    </row>
    <row r="65" spans="1:10" x14ac:dyDescent="0.35">
      <c r="A65" s="60" t="s">
        <v>5236</v>
      </c>
      <c r="B65" s="60" t="s">
        <v>5237</v>
      </c>
      <c r="C65" s="60" t="s">
        <v>2323</v>
      </c>
      <c r="D65" s="60" t="s">
        <v>1237</v>
      </c>
      <c r="E65" s="60" t="s">
        <v>1238</v>
      </c>
      <c r="F65" s="60" t="s">
        <v>131</v>
      </c>
      <c r="G65" t="s">
        <v>124</v>
      </c>
      <c r="H65" t="s">
        <v>104</v>
      </c>
      <c r="I65" s="5" t="s">
        <v>386</v>
      </c>
      <c r="J65" t="s">
        <v>902</v>
      </c>
    </row>
    <row r="66" spans="1:10" x14ac:dyDescent="0.35">
      <c r="A66" s="60" t="s">
        <v>2540</v>
      </c>
      <c r="B66" s="60" t="s">
        <v>2541</v>
      </c>
      <c r="C66" s="60" t="s">
        <v>2323</v>
      </c>
      <c r="D66" s="60" t="s">
        <v>1429</v>
      </c>
      <c r="E66" s="60" t="s">
        <v>1430</v>
      </c>
      <c r="F66" s="60" t="s">
        <v>231</v>
      </c>
      <c r="G66" t="s">
        <v>232</v>
      </c>
      <c r="H66" t="s">
        <v>48</v>
      </c>
      <c r="I66" s="5" t="s">
        <v>230</v>
      </c>
      <c r="J66" t="s">
        <v>889</v>
      </c>
    </row>
    <row r="67" spans="1:10" x14ac:dyDescent="0.35">
      <c r="A67" s="60" t="s">
        <v>5474</v>
      </c>
      <c r="B67" s="60" t="s">
        <v>5475</v>
      </c>
      <c r="C67" s="60" t="s">
        <v>2317</v>
      </c>
      <c r="D67" s="60" t="s">
        <v>1605</v>
      </c>
      <c r="E67" s="60" t="s">
        <v>1606</v>
      </c>
      <c r="F67" s="60" t="s">
        <v>56</v>
      </c>
      <c r="G67" t="s">
        <v>13</v>
      </c>
      <c r="H67" t="s">
        <v>12</v>
      </c>
      <c r="I67" s="5" t="s">
        <v>55</v>
      </c>
      <c r="J67" t="s">
        <v>839</v>
      </c>
    </row>
    <row r="68" spans="1:10" x14ac:dyDescent="0.35">
      <c r="A68" s="60" t="s">
        <v>3281</v>
      </c>
      <c r="B68" s="60" t="s">
        <v>3282</v>
      </c>
      <c r="C68" s="60" t="s">
        <v>2323</v>
      </c>
      <c r="D68" s="60" t="s">
        <v>2210</v>
      </c>
      <c r="E68" s="60" t="s">
        <v>2211</v>
      </c>
      <c r="F68" s="60" t="s">
        <v>142</v>
      </c>
      <c r="G68" t="s">
        <v>143</v>
      </c>
      <c r="H68" t="s">
        <v>93</v>
      </c>
      <c r="I68" s="5" t="s">
        <v>141</v>
      </c>
      <c r="J68" t="s">
        <v>866</v>
      </c>
    </row>
    <row r="69" spans="1:10" x14ac:dyDescent="0.35">
      <c r="A69" s="60" t="s">
        <v>4489</v>
      </c>
      <c r="B69" s="60" t="s">
        <v>4490</v>
      </c>
      <c r="C69" s="60" t="s">
        <v>2323</v>
      </c>
      <c r="D69" s="60" t="s">
        <v>1449</v>
      </c>
      <c r="E69" s="60" t="s">
        <v>1450</v>
      </c>
      <c r="F69" s="60" t="s">
        <v>238</v>
      </c>
      <c r="G69" t="s">
        <v>83</v>
      </c>
      <c r="H69" t="s">
        <v>48</v>
      </c>
      <c r="I69" s="5" t="s">
        <v>237</v>
      </c>
      <c r="J69" t="s">
        <v>893</v>
      </c>
    </row>
    <row r="70" spans="1:10" x14ac:dyDescent="0.35">
      <c r="A70" s="60" t="s">
        <v>3792</v>
      </c>
      <c r="B70" s="60" t="s">
        <v>3793</v>
      </c>
      <c r="C70" s="60" t="s">
        <v>2317</v>
      </c>
      <c r="D70" s="60" t="s">
        <v>1231</v>
      </c>
      <c r="E70" s="60" t="s">
        <v>1232</v>
      </c>
      <c r="F70" s="60" t="s">
        <v>50</v>
      </c>
      <c r="G70" t="s">
        <v>51</v>
      </c>
      <c r="H70" t="s">
        <v>12</v>
      </c>
      <c r="I70" s="5" t="s">
        <v>49</v>
      </c>
      <c r="J70" t="s">
        <v>843</v>
      </c>
    </row>
    <row r="71" spans="1:10" x14ac:dyDescent="0.35">
      <c r="A71" s="60" t="s">
        <v>3034</v>
      </c>
      <c r="B71" s="60" t="s">
        <v>754</v>
      </c>
      <c r="C71" s="60" t="s">
        <v>2442</v>
      </c>
      <c r="D71" s="60" t="s">
        <v>1059</v>
      </c>
      <c r="E71" s="60" t="s">
        <v>1060</v>
      </c>
      <c r="F71" s="60" t="s">
        <v>284</v>
      </c>
      <c r="G71" t="s">
        <v>164</v>
      </c>
      <c r="H71" t="s">
        <v>93</v>
      </c>
      <c r="I71" s="5" t="s">
        <v>283</v>
      </c>
      <c r="J71" t="s">
        <v>880</v>
      </c>
    </row>
    <row r="72" spans="1:10" x14ac:dyDescent="0.35">
      <c r="A72" s="60" t="s">
        <v>3103</v>
      </c>
      <c r="B72" s="60" t="s">
        <v>3104</v>
      </c>
      <c r="C72" s="60" t="s">
        <v>3105</v>
      </c>
      <c r="D72" s="60" t="s">
        <v>1611</v>
      </c>
      <c r="E72" s="60" t="s">
        <v>1612</v>
      </c>
      <c r="F72" s="60" t="s">
        <v>214</v>
      </c>
      <c r="G72" t="s">
        <v>83</v>
      </c>
      <c r="H72" t="s">
        <v>48</v>
      </c>
      <c r="I72" s="5" t="s">
        <v>215</v>
      </c>
      <c r="J72" t="s">
        <v>887</v>
      </c>
    </row>
    <row r="73" spans="1:10" x14ac:dyDescent="0.35">
      <c r="A73" s="60" t="s">
        <v>4451</v>
      </c>
      <c r="B73" s="60" t="s">
        <v>4452</v>
      </c>
      <c r="C73" s="60" t="s">
        <v>2323</v>
      </c>
      <c r="D73" s="60" t="s">
        <v>1613</v>
      </c>
      <c r="E73" s="60" t="s">
        <v>1614</v>
      </c>
      <c r="F73" s="60" t="s">
        <v>216</v>
      </c>
      <c r="G73" t="s">
        <v>83</v>
      </c>
      <c r="H73" t="s">
        <v>48</v>
      </c>
      <c r="I73" s="5" t="s">
        <v>215</v>
      </c>
      <c r="J73" t="s">
        <v>887</v>
      </c>
    </row>
    <row r="74" spans="1:10" x14ac:dyDescent="0.35">
      <c r="A74" s="60" t="s">
        <v>4964</v>
      </c>
      <c r="B74" s="60" t="s">
        <v>4965</v>
      </c>
      <c r="C74" s="60" t="s">
        <v>2544</v>
      </c>
      <c r="D74" s="60" t="s">
        <v>1399</v>
      </c>
      <c r="E74" s="60" t="s">
        <v>1400</v>
      </c>
      <c r="F74" s="60" t="s">
        <v>207</v>
      </c>
      <c r="G74" t="s">
        <v>92</v>
      </c>
      <c r="H74" t="s">
        <v>93</v>
      </c>
      <c r="I74" s="5" t="s">
        <v>206</v>
      </c>
      <c r="J74" t="s">
        <v>884</v>
      </c>
    </row>
    <row r="75" spans="1:10" x14ac:dyDescent="0.35">
      <c r="A75" s="60" t="s">
        <v>4956</v>
      </c>
      <c r="B75" s="60" t="s">
        <v>4957</v>
      </c>
      <c r="C75" s="60" t="s">
        <v>2314</v>
      </c>
      <c r="D75" s="60" t="s">
        <v>2027</v>
      </c>
      <c r="E75" s="60" t="s">
        <v>2028</v>
      </c>
      <c r="F75" s="60" t="s">
        <v>216</v>
      </c>
      <c r="G75" t="s">
        <v>83</v>
      </c>
      <c r="H75" t="s">
        <v>48</v>
      </c>
      <c r="I75" s="5" t="s">
        <v>215</v>
      </c>
      <c r="J75" t="s">
        <v>887</v>
      </c>
    </row>
    <row r="76" spans="1:10" x14ac:dyDescent="0.35">
      <c r="A76" s="60" t="s">
        <v>3473</v>
      </c>
      <c r="B76" s="60" t="s">
        <v>3474</v>
      </c>
      <c r="C76" s="60" t="s">
        <v>2373</v>
      </c>
      <c r="D76" s="60" t="s">
        <v>1445</v>
      </c>
      <c r="E76" s="60" t="s">
        <v>1446</v>
      </c>
      <c r="F76" s="60" t="s">
        <v>251</v>
      </c>
      <c r="G76" t="s">
        <v>252</v>
      </c>
      <c r="H76" t="s">
        <v>112</v>
      </c>
      <c r="I76" s="5" t="s">
        <v>250</v>
      </c>
      <c r="J76" t="s">
        <v>890</v>
      </c>
    </row>
    <row r="77" spans="1:10" x14ac:dyDescent="0.35">
      <c r="A77" s="60" t="s">
        <v>4864</v>
      </c>
      <c r="B77" s="60" t="s">
        <v>4865</v>
      </c>
      <c r="C77" s="60" t="s">
        <v>2323</v>
      </c>
      <c r="D77" s="60" t="s">
        <v>2212</v>
      </c>
      <c r="E77" s="60" t="s">
        <v>2213</v>
      </c>
      <c r="F77" s="60" t="s">
        <v>142</v>
      </c>
      <c r="G77" t="s">
        <v>143</v>
      </c>
      <c r="H77" t="s">
        <v>93</v>
      </c>
      <c r="I77" s="5" t="s">
        <v>141</v>
      </c>
      <c r="J77" t="s">
        <v>866</v>
      </c>
    </row>
    <row r="78" spans="1:10" x14ac:dyDescent="0.35">
      <c r="A78" s="60" t="s">
        <v>3977</v>
      </c>
      <c r="B78" s="60" t="s">
        <v>3978</v>
      </c>
      <c r="C78" s="60" t="s">
        <v>2349</v>
      </c>
      <c r="D78" s="60" t="s">
        <v>1929</v>
      </c>
      <c r="E78" s="60" t="s">
        <v>1930</v>
      </c>
      <c r="F78" s="60" t="s">
        <v>110</v>
      </c>
      <c r="G78" t="s">
        <v>111</v>
      </c>
      <c r="H78" t="s">
        <v>112</v>
      </c>
      <c r="I78" s="5" t="s">
        <v>109</v>
      </c>
      <c r="J78" t="s">
        <v>858</v>
      </c>
    </row>
    <row r="79" spans="1:10" x14ac:dyDescent="0.35">
      <c r="A79" s="60" t="s">
        <v>3969</v>
      </c>
      <c r="B79" s="60" t="s">
        <v>3970</v>
      </c>
      <c r="C79" s="60" t="s">
        <v>2323</v>
      </c>
      <c r="D79" s="60" t="s">
        <v>2152</v>
      </c>
      <c r="E79" s="60" t="s">
        <v>2153</v>
      </c>
      <c r="F79" s="60" t="s">
        <v>219</v>
      </c>
      <c r="G79" t="s">
        <v>221</v>
      </c>
      <c r="H79" t="s">
        <v>112</v>
      </c>
      <c r="I79" s="5" t="s">
        <v>220</v>
      </c>
      <c r="J79" t="s">
        <v>934</v>
      </c>
    </row>
    <row r="80" spans="1:10" x14ac:dyDescent="0.35">
      <c r="A80" s="60" t="s">
        <v>3005</v>
      </c>
      <c r="B80" s="60" t="s">
        <v>3006</v>
      </c>
      <c r="C80" s="60" t="s">
        <v>2364</v>
      </c>
      <c r="D80" s="60" t="s">
        <v>2190</v>
      </c>
      <c r="E80" s="60" t="s">
        <v>2191</v>
      </c>
      <c r="F80" s="60" t="s">
        <v>361</v>
      </c>
      <c r="G80" t="s">
        <v>81</v>
      </c>
      <c r="H80" t="s">
        <v>87</v>
      </c>
      <c r="I80" s="5" t="s">
        <v>360</v>
      </c>
      <c r="J80" t="s">
        <v>929</v>
      </c>
    </row>
    <row r="81" spans="1:10" x14ac:dyDescent="0.35">
      <c r="A81" s="60" t="s">
        <v>3692</v>
      </c>
      <c r="B81" s="60" t="s">
        <v>3693</v>
      </c>
      <c r="C81" s="60" t="s">
        <v>2314</v>
      </c>
      <c r="D81" s="60" t="s">
        <v>1919</v>
      </c>
      <c r="E81" s="60" t="s">
        <v>1920</v>
      </c>
      <c r="F81" s="60" t="s">
        <v>110</v>
      </c>
      <c r="G81" t="s">
        <v>111</v>
      </c>
      <c r="H81" t="s">
        <v>112</v>
      </c>
      <c r="I81" s="5" t="s">
        <v>109</v>
      </c>
      <c r="J81" t="s">
        <v>858</v>
      </c>
    </row>
    <row r="82" spans="1:10" x14ac:dyDescent="0.35">
      <c r="A82" s="60" t="s">
        <v>3907</v>
      </c>
      <c r="B82" s="60" t="s">
        <v>3908</v>
      </c>
      <c r="C82" s="60" t="s">
        <v>2364</v>
      </c>
      <c r="D82" s="60" t="s">
        <v>2166</v>
      </c>
      <c r="E82" s="60" t="s">
        <v>2167</v>
      </c>
      <c r="F82" s="60" t="s">
        <v>379</v>
      </c>
      <c r="G82" t="s">
        <v>353</v>
      </c>
      <c r="H82" t="s">
        <v>87</v>
      </c>
      <c r="I82" s="5" t="s">
        <v>380</v>
      </c>
      <c r="J82" t="s">
        <v>940</v>
      </c>
    </row>
    <row r="83" spans="1:10" x14ac:dyDescent="0.35">
      <c r="A83" s="60" t="s">
        <v>3444</v>
      </c>
      <c r="B83" s="60" t="s">
        <v>3445</v>
      </c>
      <c r="C83" s="60" t="s">
        <v>2317</v>
      </c>
      <c r="D83" s="60" t="s">
        <v>1569</v>
      </c>
      <c r="E83" s="60" t="s">
        <v>1570</v>
      </c>
      <c r="F83" s="60" t="s">
        <v>77</v>
      </c>
      <c r="G83" t="s">
        <v>51</v>
      </c>
      <c r="H83" t="s">
        <v>12</v>
      </c>
      <c r="I83" s="5" t="s">
        <v>76</v>
      </c>
      <c r="J83" t="s">
        <v>836</v>
      </c>
    </row>
    <row r="84" spans="1:10" x14ac:dyDescent="0.35">
      <c r="A84" s="60" t="s">
        <v>5122</v>
      </c>
      <c r="B84" s="60" t="s">
        <v>5123</v>
      </c>
      <c r="C84" s="60" t="s">
        <v>2910</v>
      </c>
      <c r="D84" s="60" t="s">
        <v>1247</v>
      </c>
      <c r="E84" s="60" t="s">
        <v>1248</v>
      </c>
      <c r="F84" s="60" t="s">
        <v>136</v>
      </c>
      <c r="G84" t="s">
        <v>97</v>
      </c>
      <c r="H84" t="s">
        <v>48</v>
      </c>
      <c r="I84" s="5" t="s">
        <v>387</v>
      </c>
      <c r="J84" t="s">
        <v>861</v>
      </c>
    </row>
    <row r="85" spans="1:10" x14ac:dyDescent="0.35">
      <c r="A85" s="60" t="s">
        <v>3735</v>
      </c>
      <c r="B85" s="60" t="s">
        <v>3736</v>
      </c>
      <c r="C85" s="60" t="s">
        <v>3737</v>
      </c>
      <c r="D85" s="60" t="s">
        <v>2216</v>
      </c>
      <c r="E85" s="60" t="s">
        <v>2217</v>
      </c>
      <c r="F85" s="60" t="s">
        <v>44</v>
      </c>
      <c r="G85" t="s">
        <v>13</v>
      </c>
      <c r="H85" t="s">
        <v>12</v>
      </c>
      <c r="I85" s="5" t="s">
        <v>43</v>
      </c>
      <c r="J85" t="s">
        <v>842</v>
      </c>
    </row>
    <row r="86" spans="1:10" x14ac:dyDescent="0.35">
      <c r="A86" s="60" t="s">
        <v>3481</v>
      </c>
      <c r="B86" s="60" t="s">
        <v>3482</v>
      </c>
      <c r="C86" s="60" t="s">
        <v>2373</v>
      </c>
      <c r="D86" s="60" t="s">
        <v>1979</v>
      </c>
      <c r="E86" s="60" t="s">
        <v>1980</v>
      </c>
      <c r="F86" s="60" t="s">
        <v>172</v>
      </c>
      <c r="G86" t="s">
        <v>97</v>
      </c>
      <c r="H86" t="s">
        <v>48</v>
      </c>
      <c r="I86" s="5" t="s">
        <v>171</v>
      </c>
      <c r="J86" t="s">
        <v>877</v>
      </c>
    </row>
    <row r="87" spans="1:10" x14ac:dyDescent="0.35">
      <c r="A87" s="60" t="s">
        <v>3388</v>
      </c>
      <c r="B87" s="60" t="s">
        <v>3389</v>
      </c>
      <c r="C87" s="60" t="s">
        <v>2373</v>
      </c>
      <c r="D87" s="60" t="s">
        <v>2041</v>
      </c>
      <c r="E87" s="60" t="s">
        <v>2042</v>
      </c>
      <c r="F87" s="60" t="s">
        <v>231</v>
      </c>
      <c r="G87" t="s">
        <v>232</v>
      </c>
      <c r="H87" t="s">
        <v>48</v>
      </c>
      <c r="I87" s="5" t="s">
        <v>230</v>
      </c>
      <c r="J87" t="s">
        <v>889</v>
      </c>
    </row>
    <row r="88" spans="1:10" x14ac:dyDescent="0.35">
      <c r="A88" s="60" t="s">
        <v>4390</v>
      </c>
      <c r="B88" s="60" t="s">
        <v>4391</v>
      </c>
      <c r="C88" s="60" t="s">
        <v>2421</v>
      </c>
      <c r="D88" s="60" t="s">
        <v>1519</v>
      </c>
      <c r="E88" s="60" t="s">
        <v>1520</v>
      </c>
      <c r="F88" s="60" t="s">
        <v>261</v>
      </c>
      <c r="G88" t="s">
        <v>252</v>
      </c>
      <c r="H88" t="s">
        <v>112</v>
      </c>
      <c r="I88" s="5" t="s">
        <v>260</v>
      </c>
      <c r="J88" t="s">
        <v>869</v>
      </c>
    </row>
    <row r="89" spans="1:10" x14ac:dyDescent="0.35">
      <c r="A89" s="60" t="s">
        <v>4453</v>
      </c>
      <c r="B89" s="60" t="s">
        <v>4454</v>
      </c>
      <c r="C89" s="60" t="s">
        <v>2544</v>
      </c>
      <c r="D89" s="60" t="s">
        <v>1979</v>
      </c>
      <c r="E89" s="60" t="s">
        <v>1980</v>
      </c>
      <c r="F89" s="60" t="s">
        <v>172</v>
      </c>
      <c r="G89" t="s">
        <v>97</v>
      </c>
      <c r="H89" t="s">
        <v>48</v>
      </c>
      <c r="I89" s="5" t="s">
        <v>171</v>
      </c>
      <c r="J89" t="s">
        <v>877</v>
      </c>
    </row>
    <row r="90" spans="1:10" x14ac:dyDescent="0.35">
      <c r="A90" s="60" t="s">
        <v>4721</v>
      </c>
      <c r="B90" s="60" t="s">
        <v>4722</v>
      </c>
      <c r="C90" s="60" t="s">
        <v>2354</v>
      </c>
      <c r="D90" s="60" t="s">
        <v>1557</v>
      </c>
      <c r="E90" s="60" t="s">
        <v>1558</v>
      </c>
      <c r="F90" s="60" t="s">
        <v>26</v>
      </c>
      <c r="G90" t="s">
        <v>21</v>
      </c>
      <c r="H90" t="s">
        <v>12</v>
      </c>
      <c r="I90" s="5" t="s">
        <v>25</v>
      </c>
      <c r="J90" t="s">
        <v>835</v>
      </c>
    </row>
    <row r="91" spans="1:10" x14ac:dyDescent="0.35">
      <c r="A91" s="60" t="s">
        <v>4542</v>
      </c>
      <c r="B91" s="60" t="s">
        <v>4543</v>
      </c>
      <c r="C91" s="60" t="s">
        <v>2314</v>
      </c>
      <c r="D91" s="60" t="s">
        <v>2033</v>
      </c>
      <c r="E91" s="60" t="s">
        <v>2034</v>
      </c>
      <c r="F91" s="60" t="s">
        <v>219</v>
      </c>
      <c r="G91" t="s">
        <v>221</v>
      </c>
      <c r="H91" t="s">
        <v>112</v>
      </c>
      <c r="I91" s="5" t="s">
        <v>220</v>
      </c>
      <c r="J91" t="s">
        <v>934</v>
      </c>
    </row>
    <row r="92" spans="1:10" x14ac:dyDescent="0.35">
      <c r="A92" s="60" t="s">
        <v>4592</v>
      </c>
      <c r="B92" s="60" t="s">
        <v>4593</v>
      </c>
      <c r="C92" s="60" t="s">
        <v>2349</v>
      </c>
      <c r="D92" s="60" t="s">
        <v>1289</v>
      </c>
      <c r="E92" s="60" t="s">
        <v>1290</v>
      </c>
      <c r="F92" s="60" t="s">
        <v>187</v>
      </c>
      <c r="G92" t="s">
        <v>97</v>
      </c>
      <c r="H92" t="s">
        <v>48</v>
      </c>
      <c r="I92" s="5" t="s">
        <v>185</v>
      </c>
      <c r="J92" t="s">
        <v>892</v>
      </c>
    </row>
    <row r="93" spans="1:10" x14ac:dyDescent="0.35">
      <c r="A93" s="60" t="s">
        <v>5389</v>
      </c>
      <c r="B93" s="60" t="s">
        <v>5390</v>
      </c>
      <c r="C93" s="60" t="s">
        <v>3070</v>
      </c>
      <c r="D93" s="60" t="s">
        <v>1011</v>
      </c>
      <c r="E93" s="60" t="s">
        <v>1012</v>
      </c>
      <c r="F93" s="60" t="s">
        <v>26</v>
      </c>
      <c r="G93" t="s">
        <v>21</v>
      </c>
      <c r="H93" t="s">
        <v>12</v>
      </c>
      <c r="I93" s="5" t="s">
        <v>25</v>
      </c>
      <c r="J93" t="s">
        <v>835</v>
      </c>
    </row>
    <row r="94" spans="1:10" x14ac:dyDescent="0.35">
      <c r="A94" s="60" t="s">
        <v>4011</v>
      </c>
      <c r="B94" s="60" t="s">
        <v>4012</v>
      </c>
      <c r="C94" s="60" t="s">
        <v>2458</v>
      </c>
      <c r="D94" s="60" t="s">
        <v>1997</v>
      </c>
      <c r="E94" s="60" t="s">
        <v>1998</v>
      </c>
      <c r="F94" s="60" t="s">
        <v>183</v>
      </c>
      <c r="G94" t="s">
        <v>111</v>
      </c>
      <c r="H94" t="s">
        <v>112</v>
      </c>
      <c r="I94" s="5" t="s">
        <v>182</v>
      </c>
      <c r="J94" t="s">
        <v>867</v>
      </c>
    </row>
    <row r="95" spans="1:10" x14ac:dyDescent="0.35">
      <c r="A95" s="60" t="s">
        <v>2341</v>
      </c>
      <c r="B95" s="60" t="s">
        <v>2342</v>
      </c>
      <c r="C95" s="60" t="s">
        <v>2330</v>
      </c>
      <c r="D95" s="60" t="s">
        <v>1581</v>
      </c>
      <c r="E95" s="60" t="s">
        <v>1582</v>
      </c>
      <c r="F95" s="60" t="s">
        <v>342</v>
      </c>
      <c r="G95" t="s">
        <v>336</v>
      </c>
      <c r="H95" t="s">
        <v>87</v>
      </c>
      <c r="I95" s="5" t="s">
        <v>341</v>
      </c>
      <c r="J95" t="s">
        <v>908</v>
      </c>
    </row>
    <row r="96" spans="1:10" x14ac:dyDescent="0.35">
      <c r="A96" s="60" t="s">
        <v>2761</v>
      </c>
      <c r="B96" s="60" t="s">
        <v>2762</v>
      </c>
      <c r="C96" s="60" t="s">
        <v>2349</v>
      </c>
      <c r="D96" s="60" t="s">
        <v>1753</v>
      </c>
      <c r="E96" s="60" t="s">
        <v>1754</v>
      </c>
      <c r="F96" s="60" t="s">
        <v>235</v>
      </c>
      <c r="G96" t="s">
        <v>124</v>
      </c>
      <c r="H96" t="s">
        <v>104</v>
      </c>
      <c r="I96" s="5" t="s">
        <v>234</v>
      </c>
      <c r="J96" t="s">
        <v>903</v>
      </c>
    </row>
    <row r="97" spans="1:10" x14ac:dyDescent="0.35">
      <c r="A97" s="60" t="s">
        <v>2798</v>
      </c>
      <c r="B97" s="60" t="s">
        <v>2799</v>
      </c>
      <c r="C97" s="60" t="s">
        <v>2349</v>
      </c>
      <c r="D97" s="60" t="s">
        <v>1135</v>
      </c>
      <c r="E97" s="60" t="s">
        <v>1136</v>
      </c>
      <c r="F97" s="60" t="s">
        <v>235</v>
      </c>
      <c r="G97" t="s">
        <v>124</v>
      </c>
      <c r="H97" t="s">
        <v>104</v>
      </c>
      <c r="I97" s="5" t="s">
        <v>234</v>
      </c>
      <c r="J97" t="s">
        <v>903</v>
      </c>
    </row>
    <row r="98" spans="1:10" x14ac:dyDescent="0.35">
      <c r="A98" s="60" t="s">
        <v>2347</v>
      </c>
      <c r="B98" s="60" t="s">
        <v>2348</v>
      </c>
      <c r="C98" s="60" t="s">
        <v>2349</v>
      </c>
      <c r="D98" s="60" t="s">
        <v>1893</v>
      </c>
      <c r="E98" s="60" t="s">
        <v>1894</v>
      </c>
      <c r="F98" s="60" t="s">
        <v>285</v>
      </c>
      <c r="G98" t="s">
        <v>124</v>
      </c>
      <c r="H98" t="s">
        <v>104</v>
      </c>
      <c r="I98" s="5" t="s">
        <v>286</v>
      </c>
      <c r="J98" t="s">
        <v>834</v>
      </c>
    </row>
    <row r="99" spans="1:10" x14ac:dyDescent="0.35">
      <c r="A99" s="60" t="s">
        <v>4445</v>
      </c>
      <c r="B99" s="60" t="s">
        <v>4446</v>
      </c>
      <c r="C99" s="60" t="s">
        <v>2373</v>
      </c>
      <c r="D99" s="60" t="s">
        <v>2144</v>
      </c>
      <c r="E99" s="60" t="s">
        <v>2145</v>
      </c>
      <c r="F99" s="60" t="s">
        <v>103</v>
      </c>
      <c r="G99" t="s">
        <v>101</v>
      </c>
      <c r="H99" t="s">
        <v>104</v>
      </c>
      <c r="I99" s="5" t="s">
        <v>102</v>
      </c>
      <c r="J99" t="s">
        <v>863</v>
      </c>
    </row>
    <row r="100" spans="1:10" x14ac:dyDescent="0.35">
      <c r="A100" s="60" t="s">
        <v>3869</v>
      </c>
      <c r="B100" s="60" t="s">
        <v>3870</v>
      </c>
      <c r="C100" s="60" t="s">
        <v>2349</v>
      </c>
      <c r="D100" s="60" t="s">
        <v>1783</v>
      </c>
      <c r="E100" s="60" t="s">
        <v>1784</v>
      </c>
      <c r="F100" s="60" t="s">
        <v>216</v>
      </c>
      <c r="G100" t="s">
        <v>83</v>
      </c>
      <c r="H100" t="s">
        <v>48</v>
      </c>
      <c r="I100" s="5" t="s">
        <v>215</v>
      </c>
      <c r="J100" t="s">
        <v>887</v>
      </c>
    </row>
    <row r="101" spans="1:10" x14ac:dyDescent="0.35">
      <c r="A101" s="60" t="s">
        <v>4745</v>
      </c>
      <c r="B101" s="60" t="s">
        <v>4746</v>
      </c>
      <c r="C101" s="60" t="s">
        <v>2323</v>
      </c>
      <c r="D101" s="60" t="s">
        <v>1363</v>
      </c>
      <c r="E101" s="60" t="s">
        <v>1364</v>
      </c>
      <c r="F101" s="60" t="s">
        <v>120</v>
      </c>
      <c r="G101" t="s">
        <v>46</v>
      </c>
      <c r="H101" t="s">
        <v>104</v>
      </c>
      <c r="I101" s="5" t="s">
        <v>119</v>
      </c>
      <c r="J101" t="s">
        <v>864</v>
      </c>
    </row>
    <row r="102" spans="1:10" x14ac:dyDescent="0.35">
      <c r="A102" s="60" t="s">
        <v>3996</v>
      </c>
      <c r="B102" s="60" t="s">
        <v>3997</v>
      </c>
      <c r="C102" s="60" t="s">
        <v>2314</v>
      </c>
      <c r="D102" s="60" t="s">
        <v>1969</v>
      </c>
      <c r="E102" s="60" t="s">
        <v>1970</v>
      </c>
      <c r="F102" s="60" t="s">
        <v>163</v>
      </c>
      <c r="G102" t="s">
        <v>164</v>
      </c>
      <c r="H102" t="s">
        <v>93</v>
      </c>
      <c r="I102" s="5" t="s">
        <v>162</v>
      </c>
      <c r="J102" t="s">
        <v>876</v>
      </c>
    </row>
    <row r="103" spans="1:10" x14ac:dyDescent="0.35">
      <c r="A103" s="60" t="s">
        <v>4870</v>
      </c>
      <c r="B103" s="60" t="s">
        <v>4871</v>
      </c>
      <c r="C103" s="60" t="s">
        <v>2373</v>
      </c>
      <c r="D103" s="60" t="s">
        <v>1307</v>
      </c>
      <c r="E103" s="60" t="s">
        <v>1308</v>
      </c>
      <c r="F103" s="60" t="s">
        <v>356</v>
      </c>
      <c r="G103" t="s">
        <v>299</v>
      </c>
      <c r="H103" t="s">
        <v>87</v>
      </c>
      <c r="I103" s="5" t="s">
        <v>355</v>
      </c>
      <c r="J103" t="s">
        <v>921</v>
      </c>
    </row>
    <row r="104" spans="1:10" x14ac:dyDescent="0.35">
      <c r="A104" s="60" t="s">
        <v>2917</v>
      </c>
      <c r="B104" s="60" t="s">
        <v>2918</v>
      </c>
      <c r="C104" s="60" t="s">
        <v>2317</v>
      </c>
      <c r="D104" s="60" t="s">
        <v>2122</v>
      </c>
      <c r="E104" s="60" t="s">
        <v>2123</v>
      </c>
      <c r="F104" s="60" t="s">
        <v>77</v>
      </c>
      <c r="G104" t="s">
        <v>51</v>
      </c>
      <c r="H104" t="s">
        <v>12</v>
      </c>
      <c r="I104" s="5" t="s">
        <v>76</v>
      </c>
      <c r="J104" t="s">
        <v>836</v>
      </c>
    </row>
    <row r="105" spans="1:10" x14ac:dyDescent="0.35">
      <c r="A105" s="60" t="s">
        <v>4428</v>
      </c>
      <c r="B105" s="60" t="s">
        <v>4429</v>
      </c>
      <c r="C105" s="60" t="s">
        <v>2323</v>
      </c>
      <c r="D105" s="60" t="s">
        <v>1435</v>
      </c>
      <c r="E105" s="60" t="s">
        <v>1436</v>
      </c>
      <c r="F105" s="60" t="s">
        <v>269</v>
      </c>
      <c r="G105" t="s">
        <v>252</v>
      </c>
      <c r="H105" t="s">
        <v>112</v>
      </c>
      <c r="I105" s="5" t="s">
        <v>268</v>
      </c>
      <c r="J105" t="s">
        <v>871</v>
      </c>
    </row>
    <row r="106" spans="1:10" x14ac:dyDescent="0.35">
      <c r="A106" s="60" t="s">
        <v>3875</v>
      </c>
      <c r="B106" s="60" t="s">
        <v>3876</v>
      </c>
      <c r="C106" s="60" t="s">
        <v>2323</v>
      </c>
      <c r="D106" s="60" t="s">
        <v>1389</v>
      </c>
      <c r="E106" s="60" t="s">
        <v>1390</v>
      </c>
      <c r="F106" s="60" t="s">
        <v>204</v>
      </c>
      <c r="G106" t="s">
        <v>111</v>
      </c>
      <c r="H106" t="s">
        <v>112</v>
      </c>
      <c r="I106" s="5" t="s">
        <v>203</v>
      </c>
      <c r="J106" t="s">
        <v>883</v>
      </c>
    </row>
    <row r="107" spans="1:10" x14ac:dyDescent="0.35">
      <c r="A107" s="60" t="s">
        <v>4037</v>
      </c>
      <c r="B107" s="60" t="s">
        <v>4038</v>
      </c>
      <c r="C107" s="60" t="s">
        <v>2549</v>
      </c>
      <c r="D107" s="60" t="s">
        <v>1033</v>
      </c>
      <c r="E107" s="60" t="s">
        <v>1034</v>
      </c>
      <c r="F107" s="60" t="s">
        <v>383</v>
      </c>
      <c r="G107" t="s">
        <v>13</v>
      </c>
      <c r="H107" t="s">
        <v>12</v>
      </c>
      <c r="I107" s="5" t="s">
        <v>382</v>
      </c>
      <c r="J107" t="s">
        <v>846</v>
      </c>
    </row>
    <row r="108" spans="1:10" x14ac:dyDescent="0.35">
      <c r="A108" s="60" t="s">
        <v>2638</v>
      </c>
      <c r="B108" s="60" t="s">
        <v>796</v>
      </c>
      <c r="C108" s="60" t="s">
        <v>2349</v>
      </c>
      <c r="D108" s="60" t="s">
        <v>1733</v>
      </c>
      <c r="E108" s="60" t="s">
        <v>1734</v>
      </c>
      <c r="F108" s="60" t="s">
        <v>142</v>
      </c>
      <c r="G108" t="s">
        <v>143</v>
      </c>
      <c r="H108" t="s">
        <v>93</v>
      </c>
      <c r="I108" s="5" t="s">
        <v>141</v>
      </c>
      <c r="J108" t="s">
        <v>866</v>
      </c>
    </row>
    <row r="109" spans="1:10" x14ac:dyDescent="0.35">
      <c r="A109" s="60" t="s">
        <v>3257</v>
      </c>
      <c r="B109" s="60" t="s">
        <v>3258</v>
      </c>
      <c r="C109" s="60" t="s">
        <v>2317</v>
      </c>
      <c r="D109" s="60" t="s">
        <v>1231</v>
      </c>
      <c r="E109" s="60" t="s">
        <v>1232</v>
      </c>
      <c r="F109" s="60" t="s">
        <v>50</v>
      </c>
      <c r="G109" t="s">
        <v>51</v>
      </c>
      <c r="H109" t="s">
        <v>12</v>
      </c>
      <c r="I109" s="5" t="s">
        <v>49</v>
      </c>
      <c r="J109" t="s">
        <v>843</v>
      </c>
    </row>
    <row r="110" spans="1:10" x14ac:dyDescent="0.35">
      <c r="A110" s="60" t="s">
        <v>5127</v>
      </c>
      <c r="B110" s="60" t="s">
        <v>5128</v>
      </c>
      <c r="C110" s="60" t="s">
        <v>2323</v>
      </c>
      <c r="D110" s="60" t="s">
        <v>1375</v>
      </c>
      <c r="E110" s="60" t="s">
        <v>1376</v>
      </c>
      <c r="F110" s="60" t="s">
        <v>172</v>
      </c>
      <c r="G110" t="s">
        <v>97</v>
      </c>
      <c r="H110" t="s">
        <v>48</v>
      </c>
      <c r="I110" s="5" t="s">
        <v>171</v>
      </c>
      <c r="J110" t="s">
        <v>877</v>
      </c>
    </row>
    <row r="111" spans="1:10" x14ac:dyDescent="0.35">
      <c r="A111" s="60" t="s">
        <v>3354</v>
      </c>
      <c r="B111" s="60" t="s">
        <v>3355</v>
      </c>
      <c r="C111" s="60" t="s">
        <v>2397</v>
      </c>
      <c r="D111" s="60" t="s">
        <v>1821</v>
      </c>
      <c r="E111" s="60" t="s">
        <v>1822</v>
      </c>
      <c r="F111" s="60" t="s">
        <v>50</v>
      </c>
      <c r="G111" t="s">
        <v>51</v>
      </c>
      <c r="H111" t="s">
        <v>12</v>
      </c>
      <c r="I111" s="5" t="s">
        <v>49</v>
      </c>
      <c r="J111" t="s">
        <v>843</v>
      </c>
    </row>
    <row r="112" spans="1:10" x14ac:dyDescent="0.35">
      <c r="A112" s="60" t="s">
        <v>2449</v>
      </c>
      <c r="B112" s="60" t="s">
        <v>779</v>
      </c>
      <c r="C112" s="60" t="s">
        <v>2412</v>
      </c>
      <c r="D112" s="60" t="s">
        <v>1303</v>
      </c>
      <c r="E112" s="60" t="s">
        <v>1304</v>
      </c>
      <c r="F112" s="60" t="s">
        <v>153</v>
      </c>
      <c r="G112" t="s">
        <v>97</v>
      </c>
      <c r="H112" t="s">
        <v>48</v>
      </c>
      <c r="I112" s="5" t="s">
        <v>154</v>
      </c>
      <c r="J112" t="s">
        <v>916</v>
      </c>
    </row>
    <row r="113" spans="1:10" x14ac:dyDescent="0.35">
      <c r="A113" s="60" t="s">
        <v>2422</v>
      </c>
      <c r="B113" s="60" t="s">
        <v>2423</v>
      </c>
      <c r="C113" s="60" t="s">
        <v>2357</v>
      </c>
      <c r="D113" s="60" t="s">
        <v>1223</v>
      </c>
      <c r="E113" s="60" t="s">
        <v>1224</v>
      </c>
      <c r="F113" s="60" t="s">
        <v>50</v>
      </c>
      <c r="G113" t="s">
        <v>51</v>
      </c>
      <c r="H113" t="s">
        <v>12</v>
      </c>
      <c r="I113" s="5" t="s">
        <v>49</v>
      </c>
      <c r="J113" t="s">
        <v>843</v>
      </c>
    </row>
    <row r="114" spans="1:10" x14ac:dyDescent="0.35">
      <c r="A114" s="60" t="s">
        <v>4928</v>
      </c>
      <c r="B114" s="60" t="s">
        <v>4929</v>
      </c>
      <c r="C114" s="60" t="s">
        <v>2323</v>
      </c>
      <c r="D114" s="60" t="s">
        <v>1421</v>
      </c>
      <c r="E114" s="60" t="s">
        <v>1422</v>
      </c>
      <c r="F114" s="60" t="s">
        <v>91</v>
      </c>
      <c r="G114" t="s">
        <v>92</v>
      </c>
      <c r="H114" t="s">
        <v>93</v>
      </c>
      <c r="I114" s="5" t="s">
        <v>90</v>
      </c>
      <c r="J114" t="s">
        <v>851</v>
      </c>
    </row>
    <row r="115" spans="1:10" x14ac:dyDescent="0.35">
      <c r="A115" s="60" t="s">
        <v>3368</v>
      </c>
      <c r="B115" s="60" t="s">
        <v>3369</v>
      </c>
      <c r="C115" s="60" t="s">
        <v>2317</v>
      </c>
      <c r="D115" s="60" t="s">
        <v>1641</v>
      </c>
      <c r="E115" s="60" t="s">
        <v>1642</v>
      </c>
      <c r="F115" s="60" t="s">
        <v>383</v>
      </c>
      <c r="G115" t="s">
        <v>13</v>
      </c>
      <c r="H115" t="s">
        <v>12</v>
      </c>
      <c r="I115" s="5" t="s">
        <v>382</v>
      </c>
      <c r="J115" t="s">
        <v>846</v>
      </c>
    </row>
    <row r="116" spans="1:10" x14ac:dyDescent="0.35">
      <c r="A116" s="60" t="s">
        <v>4982</v>
      </c>
      <c r="B116" s="60" t="s">
        <v>4983</v>
      </c>
      <c r="C116" s="60" t="s">
        <v>2323</v>
      </c>
      <c r="D116" s="60" t="s">
        <v>2212</v>
      </c>
      <c r="E116" s="60" t="s">
        <v>2213</v>
      </c>
      <c r="F116" s="60" t="s">
        <v>142</v>
      </c>
      <c r="G116" t="s">
        <v>143</v>
      </c>
      <c r="H116" t="s">
        <v>93</v>
      </c>
      <c r="I116" s="5" t="s">
        <v>141</v>
      </c>
      <c r="J116" t="s">
        <v>866</v>
      </c>
    </row>
    <row r="117" spans="1:10" x14ac:dyDescent="0.35">
      <c r="A117" s="60" t="s">
        <v>2426</v>
      </c>
      <c r="B117" s="60" t="s">
        <v>2427</v>
      </c>
      <c r="C117" s="60" t="s">
        <v>2428</v>
      </c>
      <c r="D117" s="60" t="s">
        <v>1711</v>
      </c>
      <c r="E117" s="60" t="s">
        <v>1712</v>
      </c>
      <c r="F117" s="60" t="s">
        <v>85</v>
      </c>
      <c r="G117" t="s">
        <v>86</v>
      </c>
      <c r="H117" t="s">
        <v>87</v>
      </c>
      <c r="I117" s="5" t="s">
        <v>331</v>
      </c>
      <c r="J117" t="s">
        <v>853</v>
      </c>
    </row>
    <row r="118" spans="1:10" x14ac:dyDescent="0.35">
      <c r="A118" s="60" t="s">
        <v>2972</v>
      </c>
      <c r="B118" s="60" t="s">
        <v>2973</v>
      </c>
      <c r="C118" s="60" t="s">
        <v>2544</v>
      </c>
      <c r="D118" s="60" t="s">
        <v>2009</v>
      </c>
      <c r="E118" s="60" t="s">
        <v>2010</v>
      </c>
      <c r="F118" s="60" t="s">
        <v>204</v>
      </c>
      <c r="G118" t="s">
        <v>111</v>
      </c>
      <c r="H118" t="s">
        <v>112</v>
      </c>
      <c r="I118" s="5" t="s">
        <v>203</v>
      </c>
      <c r="J118" t="s">
        <v>883</v>
      </c>
    </row>
    <row r="119" spans="1:10" x14ac:dyDescent="0.35">
      <c r="A119" s="60" t="s">
        <v>4700</v>
      </c>
      <c r="B119" s="60" t="s">
        <v>4701</v>
      </c>
      <c r="C119" s="60" t="s">
        <v>2364</v>
      </c>
      <c r="D119" s="60" t="s">
        <v>2218</v>
      </c>
      <c r="E119" s="60" t="s">
        <v>2219</v>
      </c>
      <c r="F119" s="60" t="s">
        <v>332</v>
      </c>
      <c r="G119" t="s">
        <v>318</v>
      </c>
      <c r="H119" t="s">
        <v>87</v>
      </c>
      <c r="I119" s="5" t="s">
        <v>331</v>
      </c>
      <c r="J119" t="s">
        <v>852</v>
      </c>
    </row>
    <row r="120" spans="1:10" x14ac:dyDescent="0.35">
      <c r="A120" s="60" t="s">
        <v>3831</v>
      </c>
      <c r="B120" s="60" t="s">
        <v>3832</v>
      </c>
      <c r="C120" s="60" t="s">
        <v>2982</v>
      </c>
      <c r="D120" s="60" t="s">
        <v>1415</v>
      </c>
      <c r="E120" s="60" t="s">
        <v>1416</v>
      </c>
      <c r="F120" s="60" t="s">
        <v>216</v>
      </c>
      <c r="G120" t="s">
        <v>83</v>
      </c>
      <c r="H120" t="s">
        <v>48</v>
      </c>
      <c r="I120" s="5" t="s">
        <v>215</v>
      </c>
      <c r="J120" t="s">
        <v>887</v>
      </c>
    </row>
    <row r="121" spans="1:10" x14ac:dyDescent="0.35">
      <c r="A121" s="60" t="s">
        <v>3148</v>
      </c>
      <c r="B121" s="60" t="s">
        <v>3149</v>
      </c>
      <c r="C121" s="60" t="s">
        <v>2354</v>
      </c>
      <c r="D121" s="60" t="s">
        <v>2128</v>
      </c>
      <c r="E121" s="60" t="s">
        <v>2129</v>
      </c>
      <c r="F121" s="60" t="s">
        <v>44</v>
      </c>
      <c r="G121" t="s">
        <v>13</v>
      </c>
      <c r="H121" t="s">
        <v>12</v>
      </c>
      <c r="I121" s="5" t="s">
        <v>43</v>
      </c>
      <c r="J121" t="s">
        <v>842</v>
      </c>
    </row>
    <row r="122" spans="1:10" x14ac:dyDescent="0.35">
      <c r="A122" s="60" t="s">
        <v>3674</v>
      </c>
      <c r="B122" s="60" t="s">
        <v>3675</v>
      </c>
      <c r="C122" s="60" t="s">
        <v>2323</v>
      </c>
      <c r="D122" s="60" t="s">
        <v>2053</v>
      </c>
      <c r="E122" s="60" t="s">
        <v>2054</v>
      </c>
      <c r="F122" s="60" t="s">
        <v>186</v>
      </c>
      <c r="G122" t="s">
        <v>97</v>
      </c>
      <c r="H122" t="s">
        <v>48</v>
      </c>
      <c r="I122" s="5" t="s">
        <v>185</v>
      </c>
      <c r="J122" t="s">
        <v>892</v>
      </c>
    </row>
    <row r="123" spans="1:10" x14ac:dyDescent="0.35">
      <c r="A123" s="60" t="s">
        <v>3654</v>
      </c>
      <c r="B123" s="60" t="s">
        <v>3655</v>
      </c>
      <c r="C123" s="60" t="s">
        <v>2317</v>
      </c>
      <c r="D123" s="60" t="s">
        <v>1641</v>
      </c>
      <c r="E123" s="60" t="s">
        <v>1642</v>
      </c>
      <c r="F123" s="60" t="s">
        <v>383</v>
      </c>
      <c r="G123" t="s">
        <v>13</v>
      </c>
      <c r="H123" t="s">
        <v>12</v>
      </c>
      <c r="I123" s="5" t="s">
        <v>382</v>
      </c>
      <c r="J123" t="s">
        <v>846</v>
      </c>
    </row>
    <row r="124" spans="1:10" x14ac:dyDescent="0.35">
      <c r="A124" s="60" t="s">
        <v>4246</v>
      </c>
      <c r="B124" s="60" t="s">
        <v>4247</v>
      </c>
      <c r="C124" s="60" t="s">
        <v>2421</v>
      </c>
      <c r="D124" s="60" t="s">
        <v>1647</v>
      </c>
      <c r="E124" s="60" t="s">
        <v>1648</v>
      </c>
      <c r="F124" s="60" t="s">
        <v>96</v>
      </c>
      <c r="G124" t="s">
        <v>97</v>
      </c>
      <c r="H124" t="s">
        <v>48</v>
      </c>
      <c r="I124" s="5" t="s">
        <v>95</v>
      </c>
      <c r="J124" t="s">
        <v>856</v>
      </c>
    </row>
    <row r="125" spans="1:10" x14ac:dyDescent="0.35">
      <c r="A125" s="60" t="s">
        <v>4149</v>
      </c>
      <c r="B125" s="60" t="s">
        <v>4150</v>
      </c>
      <c r="C125" s="60" t="s">
        <v>2317</v>
      </c>
      <c r="D125" s="60" t="s">
        <v>1569</v>
      </c>
      <c r="E125" s="60" t="s">
        <v>1570</v>
      </c>
      <c r="F125" s="60" t="s">
        <v>77</v>
      </c>
      <c r="G125" t="s">
        <v>51</v>
      </c>
      <c r="H125" t="s">
        <v>12</v>
      </c>
      <c r="I125" s="5" t="s">
        <v>76</v>
      </c>
      <c r="J125" t="s">
        <v>836</v>
      </c>
    </row>
    <row r="126" spans="1:10" x14ac:dyDescent="0.35">
      <c r="A126" s="60" t="s">
        <v>2860</v>
      </c>
      <c r="B126" s="60" t="s">
        <v>2861</v>
      </c>
      <c r="C126" s="60" t="s">
        <v>2588</v>
      </c>
      <c r="D126" s="60" t="s">
        <v>1197</v>
      </c>
      <c r="E126" s="60" t="s">
        <v>1198</v>
      </c>
      <c r="F126" s="60" t="s">
        <v>214</v>
      </c>
      <c r="G126" t="s">
        <v>83</v>
      </c>
      <c r="H126" t="s">
        <v>48</v>
      </c>
      <c r="I126" s="5" t="s">
        <v>215</v>
      </c>
      <c r="J126" t="s">
        <v>887</v>
      </c>
    </row>
    <row r="127" spans="1:10" x14ac:dyDescent="0.35">
      <c r="A127" s="60" t="s">
        <v>4556</v>
      </c>
      <c r="B127" s="60" t="s">
        <v>4557</v>
      </c>
      <c r="C127" s="60" t="s">
        <v>2317</v>
      </c>
      <c r="D127" s="60" t="s">
        <v>1557</v>
      </c>
      <c r="E127" s="60" t="s">
        <v>1558</v>
      </c>
      <c r="F127" s="60" t="s">
        <v>26</v>
      </c>
      <c r="G127" t="s">
        <v>21</v>
      </c>
      <c r="H127" t="s">
        <v>12</v>
      </c>
      <c r="I127" s="5" t="s">
        <v>25</v>
      </c>
      <c r="J127" t="s">
        <v>835</v>
      </c>
    </row>
    <row r="128" spans="1:10" x14ac:dyDescent="0.35">
      <c r="A128" s="60" t="s">
        <v>3540</v>
      </c>
      <c r="B128" s="60" t="s">
        <v>3541</v>
      </c>
      <c r="C128" s="60" t="s">
        <v>2317</v>
      </c>
      <c r="D128" s="60" t="s">
        <v>1221</v>
      </c>
      <c r="E128" s="60" t="s">
        <v>1222</v>
      </c>
      <c r="F128" s="60" t="s">
        <v>50</v>
      </c>
      <c r="G128" t="s">
        <v>51</v>
      </c>
      <c r="H128" t="s">
        <v>12</v>
      </c>
      <c r="I128" s="5" t="s">
        <v>49</v>
      </c>
      <c r="J128" t="s">
        <v>843</v>
      </c>
    </row>
    <row r="129" spans="1:10" x14ac:dyDescent="0.35">
      <c r="A129" s="60" t="s">
        <v>4775</v>
      </c>
      <c r="B129" s="60" t="s">
        <v>4776</v>
      </c>
      <c r="C129" s="60" t="s">
        <v>2384</v>
      </c>
      <c r="D129" s="60" t="s">
        <v>987</v>
      </c>
      <c r="E129" s="60" t="s">
        <v>988</v>
      </c>
      <c r="F129" s="60" t="s">
        <v>307</v>
      </c>
      <c r="G129" t="s">
        <v>259</v>
      </c>
      <c r="H129" t="s">
        <v>303</v>
      </c>
      <c r="I129" s="5" t="s">
        <v>303</v>
      </c>
      <c r="J129" t="s">
        <v>887</v>
      </c>
    </row>
    <row r="130" spans="1:10" x14ac:dyDescent="0.35">
      <c r="A130" s="60" t="s">
        <v>4218</v>
      </c>
      <c r="B130" s="60" t="s">
        <v>4219</v>
      </c>
      <c r="C130" s="60" t="s">
        <v>2314</v>
      </c>
      <c r="D130" s="60" t="s">
        <v>2124</v>
      </c>
      <c r="E130" s="60" t="s">
        <v>2125</v>
      </c>
      <c r="F130" s="60" t="s">
        <v>36</v>
      </c>
      <c r="G130" t="s">
        <v>21</v>
      </c>
      <c r="H130" t="s">
        <v>12</v>
      </c>
      <c r="I130" s="5" t="s">
        <v>35</v>
      </c>
      <c r="J130" t="s">
        <v>837</v>
      </c>
    </row>
    <row r="131" spans="1:10" x14ac:dyDescent="0.35">
      <c r="A131" s="60" t="s">
        <v>3171</v>
      </c>
      <c r="B131" s="60" t="s">
        <v>3172</v>
      </c>
      <c r="C131" s="60" t="s">
        <v>2349</v>
      </c>
      <c r="D131" s="60" t="s">
        <v>1095</v>
      </c>
      <c r="E131" s="60" t="s">
        <v>1096</v>
      </c>
      <c r="F131" s="60" t="s">
        <v>264</v>
      </c>
      <c r="G131" t="s">
        <v>111</v>
      </c>
      <c r="H131" t="s">
        <v>112</v>
      </c>
      <c r="I131" s="5" t="s">
        <v>263</v>
      </c>
      <c r="J131" t="s">
        <v>926</v>
      </c>
    </row>
    <row r="132" spans="1:10" x14ac:dyDescent="0.35">
      <c r="A132" s="60" t="s">
        <v>4664</v>
      </c>
      <c r="B132" s="60" t="s">
        <v>4665</v>
      </c>
      <c r="C132" s="60" t="s">
        <v>2588</v>
      </c>
      <c r="D132" s="60" t="s">
        <v>1203</v>
      </c>
      <c r="E132" s="60" t="s">
        <v>1204</v>
      </c>
      <c r="F132" s="60" t="s">
        <v>214</v>
      </c>
      <c r="G132" t="s">
        <v>83</v>
      </c>
      <c r="H132" t="s">
        <v>48</v>
      </c>
      <c r="I132" s="5" t="s">
        <v>215</v>
      </c>
      <c r="J132" t="s">
        <v>887</v>
      </c>
    </row>
    <row r="133" spans="1:10" x14ac:dyDescent="0.35">
      <c r="A133" s="60" t="s">
        <v>5084</v>
      </c>
      <c r="B133" s="60" t="s">
        <v>5085</v>
      </c>
      <c r="C133" s="60" t="s">
        <v>2314</v>
      </c>
      <c r="D133" s="60" t="s">
        <v>1981</v>
      </c>
      <c r="E133" s="60" t="s">
        <v>1982</v>
      </c>
      <c r="F133" s="60" t="s">
        <v>173</v>
      </c>
      <c r="G133" t="s">
        <v>164</v>
      </c>
      <c r="H133" t="s">
        <v>93</v>
      </c>
      <c r="I133" s="5" t="s">
        <v>174</v>
      </c>
      <c r="J133" t="s">
        <v>881</v>
      </c>
    </row>
    <row r="134" spans="1:10" x14ac:dyDescent="0.35">
      <c r="A134" s="60" t="s">
        <v>5208</v>
      </c>
      <c r="B134" s="60" t="s">
        <v>5209</v>
      </c>
      <c r="C134" s="60" t="s">
        <v>2544</v>
      </c>
      <c r="D134" s="60" t="s">
        <v>1879</v>
      </c>
      <c r="E134" s="60" t="s">
        <v>1880</v>
      </c>
      <c r="F134" s="60" t="s">
        <v>91</v>
      </c>
      <c r="G134" t="s">
        <v>92</v>
      </c>
      <c r="H134" t="s">
        <v>93</v>
      </c>
      <c r="I134" s="5" t="s">
        <v>90</v>
      </c>
      <c r="J134" t="s">
        <v>851</v>
      </c>
    </row>
    <row r="135" spans="1:10" x14ac:dyDescent="0.35">
      <c r="A135" s="60" t="s">
        <v>2371</v>
      </c>
      <c r="B135" s="60" t="s">
        <v>2372</v>
      </c>
      <c r="C135" s="60" t="s">
        <v>2373</v>
      </c>
      <c r="D135" s="60" t="s">
        <v>2206</v>
      </c>
      <c r="E135" s="60" t="s">
        <v>2207</v>
      </c>
      <c r="F135" s="60" t="s">
        <v>258</v>
      </c>
      <c r="G135" t="s">
        <v>221</v>
      </c>
      <c r="H135" t="s">
        <v>112</v>
      </c>
      <c r="I135" s="5" t="s">
        <v>257</v>
      </c>
      <c r="J135" t="s">
        <v>891</v>
      </c>
    </row>
    <row r="136" spans="1:10" x14ac:dyDescent="0.35">
      <c r="A136" s="60" t="s">
        <v>4063</v>
      </c>
      <c r="B136" s="60" t="s">
        <v>4064</v>
      </c>
      <c r="C136" s="60" t="s">
        <v>2349</v>
      </c>
      <c r="D136" s="60" t="s">
        <v>1511</v>
      </c>
      <c r="E136" s="60" t="s">
        <v>1512</v>
      </c>
      <c r="F136" s="60" t="s">
        <v>172</v>
      </c>
      <c r="G136" t="s">
        <v>97</v>
      </c>
      <c r="H136" t="s">
        <v>48</v>
      </c>
      <c r="I136" s="5" t="s">
        <v>171</v>
      </c>
      <c r="J136" t="s">
        <v>877</v>
      </c>
    </row>
    <row r="137" spans="1:10" x14ac:dyDescent="0.35">
      <c r="A137" s="60" t="s">
        <v>3460</v>
      </c>
      <c r="B137" s="60" t="s">
        <v>3461</v>
      </c>
      <c r="C137" s="60" t="s">
        <v>2373</v>
      </c>
      <c r="D137" s="60" t="s">
        <v>2268</v>
      </c>
      <c r="E137" s="60" t="s">
        <v>2269</v>
      </c>
      <c r="F137" s="60" t="s">
        <v>255</v>
      </c>
      <c r="G137" t="s">
        <v>252</v>
      </c>
      <c r="H137" t="s">
        <v>112</v>
      </c>
      <c r="I137" s="5" t="s">
        <v>681</v>
      </c>
      <c r="J137" t="s">
        <v>862</v>
      </c>
    </row>
    <row r="138" spans="1:10" x14ac:dyDescent="0.35">
      <c r="A138" s="60" t="s">
        <v>2905</v>
      </c>
      <c r="B138" s="60" t="s">
        <v>2906</v>
      </c>
      <c r="C138" s="60" t="s">
        <v>2364</v>
      </c>
      <c r="D138" s="60" t="s">
        <v>2170</v>
      </c>
      <c r="E138" s="60" t="s">
        <v>2171</v>
      </c>
      <c r="F138" s="60" t="s">
        <v>139</v>
      </c>
      <c r="G138" t="s">
        <v>81</v>
      </c>
      <c r="H138" t="s">
        <v>87</v>
      </c>
      <c r="I138" s="5" t="s">
        <v>139</v>
      </c>
      <c r="J138" t="s">
        <v>897</v>
      </c>
    </row>
    <row r="139" spans="1:10" x14ac:dyDescent="0.35">
      <c r="A139" s="60" t="s">
        <v>2508</v>
      </c>
      <c r="B139" s="60" t="s">
        <v>2509</v>
      </c>
      <c r="C139" s="60" t="s">
        <v>2354</v>
      </c>
      <c r="D139" s="60" t="s">
        <v>2260</v>
      </c>
      <c r="E139" s="60" t="s">
        <v>2261</v>
      </c>
      <c r="F139" s="60" t="s">
        <v>20</v>
      </c>
      <c r="G139" t="s">
        <v>21</v>
      </c>
      <c r="H139" t="s">
        <v>12</v>
      </c>
      <c r="I139" s="5" t="s">
        <v>19</v>
      </c>
      <c r="J139" t="s">
        <v>848</v>
      </c>
    </row>
    <row r="140" spans="1:10" x14ac:dyDescent="0.35">
      <c r="A140" s="60" t="s">
        <v>2622</v>
      </c>
      <c r="B140" s="60" t="s">
        <v>2623</v>
      </c>
      <c r="C140" s="60" t="s">
        <v>2373</v>
      </c>
      <c r="D140" s="60" t="s">
        <v>1879</v>
      </c>
      <c r="E140" s="60" t="s">
        <v>1880</v>
      </c>
      <c r="F140" s="60" t="s">
        <v>91</v>
      </c>
      <c r="G140" t="s">
        <v>92</v>
      </c>
      <c r="H140" t="s">
        <v>93</v>
      </c>
      <c r="I140" s="5" t="s">
        <v>90</v>
      </c>
      <c r="J140" t="s">
        <v>851</v>
      </c>
    </row>
    <row r="141" spans="1:10" x14ac:dyDescent="0.35">
      <c r="A141" s="60" t="s">
        <v>4976</v>
      </c>
      <c r="B141" s="60" t="s">
        <v>4977</v>
      </c>
      <c r="C141" s="60" t="s">
        <v>2373</v>
      </c>
      <c r="D141" s="60" t="s">
        <v>1011</v>
      </c>
      <c r="E141" s="60" t="s">
        <v>1012</v>
      </c>
      <c r="F141" s="60" t="s">
        <v>26</v>
      </c>
      <c r="G141" t="s">
        <v>21</v>
      </c>
      <c r="H141" t="s">
        <v>12</v>
      </c>
      <c r="I141" s="5" t="s">
        <v>25</v>
      </c>
      <c r="J141" t="s">
        <v>835</v>
      </c>
    </row>
    <row r="142" spans="1:10" x14ac:dyDescent="0.35">
      <c r="A142" s="60" t="s">
        <v>4190</v>
      </c>
      <c r="B142" s="60" t="s">
        <v>4191</v>
      </c>
      <c r="C142" s="60" t="s">
        <v>4192</v>
      </c>
      <c r="D142" s="60" t="s">
        <v>2220</v>
      </c>
      <c r="E142" s="60" t="s">
        <v>2221</v>
      </c>
      <c r="F142" s="60" t="s">
        <v>101</v>
      </c>
      <c r="G142" t="s">
        <v>105</v>
      </c>
      <c r="H142" t="s">
        <v>104</v>
      </c>
      <c r="I142" s="5" t="s">
        <v>648</v>
      </c>
      <c r="J142" t="s">
        <v>898</v>
      </c>
    </row>
    <row r="143" spans="1:10" x14ac:dyDescent="0.35">
      <c r="A143" s="60" t="s">
        <v>5175</v>
      </c>
      <c r="B143" s="60" t="s">
        <v>5176</v>
      </c>
      <c r="C143" s="60" t="s">
        <v>2323</v>
      </c>
      <c r="D143" s="60" t="s">
        <v>1919</v>
      </c>
      <c r="E143" s="60" t="s">
        <v>1920</v>
      </c>
      <c r="F143" s="60" t="s">
        <v>110</v>
      </c>
      <c r="G143" t="s">
        <v>111</v>
      </c>
      <c r="H143" t="s">
        <v>112</v>
      </c>
      <c r="I143" s="5" t="s">
        <v>109</v>
      </c>
      <c r="J143" t="s">
        <v>858</v>
      </c>
    </row>
    <row r="144" spans="1:10" x14ac:dyDescent="0.35">
      <c r="A144" s="60" t="s">
        <v>4528</v>
      </c>
      <c r="B144" s="60" t="s">
        <v>4529</v>
      </c>
      <c r="C144" s="60" t="s">
        <v>2317</v>
      </c>
      <c r="D144" s="60" t="s">
        <v>1633</v>
      </c>
      <c r="E144" s="60" t="s">
        <v>1634</v>
      </c>
      <c r="F144" s="60" t="s">
        <v>66</v>
      </c>
      <c r="G144" t="s">
        <v>13</v>
      </c>
      <c r="H144" t="s">
        <v>12</v>
      </c>
      <c r="I144" s="5" t="s">
        <v>65</v>
      </c>
      <c r="J144" t="s">
        <v>840</v>
      </c>
    </row>
    <row r="145" spans="1:10" x14ac:dyDescent="0.35">
      <c r="A145" s="60" t="s">
        <v>3797</v>
      </c>
      <c r="B145" s="60" t="s">
        <v>3798</v>
      </c>
      <c r="C145" s="60" t="s">
        <v>2323</v>
      </c>
      <c r="D145" s="60" t="s">
        <v>1553</v>
      </c>
      <c r="E145" s="60" t="s">
        <v>1554</v>
      </c>
      <c r="F145" s="60" t="s">
        <v>107</v>
      </c>
      <c r="G145" t="s">
        <v>46</v>
      </c>
      <c r="H145" t="s">
        <v>104</v>
      </c>
      <c r="I145" s="5" t="s">
        <v>106</v>
      </c>
      <c r="J145" t="s">
        <v>857</v>
      </c>
    </row>
    <row r="146" spans="1:10" x14ac:dyDescent="0.35">
      <c r="A146" s="60" t="s">
        <v>3607</v>
      </c>
      <c r="B146" s="60" t="s">
        <v>3608</v>
      </c>
      <c r="C146" s="60" t="s">
        <v>2583</v>
      </c>
      <c r="D146" s="60" t="s">
        <v>2290</v>
      </c>
      <c r="E146" s="60" t="s">
        <v>2291</v>
      </c>
      <c r="F146" s="60" t="s">
        <v>258</v>
      </c>
      <c r="G146" t="s">
        <v>221</v>
      </c>
      <c r="H146" t="s">
        <v>112</v>
      </c>
      <c r="I146" s="5" t="s">
        <v>257</v>
      </c>
      <c r="J146" t="s">
        <v>891</v>
      </c>
    </row>
    <row r="147" spans="1:10" x14ac:dyDescent="0.35">
      <c r="A147" s="60" t="s">
        <v>4041</v>
      </c>
      <c r="B147" s="60" t="s">
        <v>4042</v>
      </c>
      <c r="C147" s="60" t="s">
        <v>2323</v>
      </c>
      <c r="D147" s="60" t="s">
        <v>2126</v>
      </c>
      <c r="E147" s="60" t="s">
        <v>2127</v>
      </c>
      <c r="F147" s="60" t="s">
        <v>142</v>
      </c>
      <c r="G147" t="s">
        <v>143</v>
      </c>
      <c r="H147" t="s">
        <v>93</v>
      </c>
      <c r="I147" s="5" t="s">
        <v>141</v>
      </c>
      <c r="J147" t="s">
        <v>866</v>
      </c>
    </row>
    <row r="148" spans="1:10" x14ac:dyDescent="0.35">
      <c r="A148" s="60" t="s">
        <v>2756</v>
      </c>
      <c r="B148" s="60" t="s">
        <v>2757</v>
      </c>
      <c r="C148" s="60" t="s">
        <v>2323</v>
      </c>
      <c r="D148" s="60" t="s">
        <v>2298</v>
      </c>
      <c r="E148" s="60" t="s">
        <v>2299</v>
      </c>
      <c r="F148" s="60" t="s">
        <v>101</v>
      </c>
      <c r="G148" t="s">
        <v>105</v>
      </c>
      <c r="H148" t="s">
        <v>104</v>
      </c>
      <c r="I148" s="5" t="s">
        <v>648</v>
      </c>
      <c r="J148" t="s">
        <v>898</v>
      </c>
    </row>
    <row r="149" spans="1:10" x14ac:dyDescent="0.35">
      <c r="A149" s="60" t="s">
        <v>3754</v>
      </c>
      <c r="B149" s="60" t="s">
        <v>3755</v>
      </c>
      <c r="C149" s="60" t="s">
        <v>2323</v>
      </c>
      <c r="D149" s="60" t="s">
        <v>1943</v>
      </c>
      <c r="E149" s="60" t="s">
        <v>1944</v>
      </c>
      <c r="F149" s="60" t="s">
        <v>123</v>
      </c>
      <c r="G149" t="s">
        <v>124</v>
      </c>
      <c r="H149" t="s">
        <v>104</v>
      </c>
      <c r="I149" s="5" t="s">
        <v>122</v>
      </c>
      <c r="J149" t="s">
        <v>865</v>
      </c>
    </row>
    <row r="150" spans="1:10" x14ac:dyDescent="0.35">
      <c r="A150" s="60" t="s">
        <v>4073</v>
      </c>
      <c r="B150" s="60" t="s">
        <v>4074</v>
      </c>
      <c r="C150" s="60" t="s">
        <v>2880</v>
      </c>
      <c r="D150" s="60" t="s">
        <v>1955</v>
      </c>
      <c r="E150" s="60" t="s">
        <v>1956</v>
      </c>
      <c r="F150" s="60" t="s">
        <v>145</v>
      </c>
      <c r="G150" t="s">
        <v>111</v>
      </c>
      <c r="H150" t="s">
        <v>112</v>
      </c>
      <c r="I150" s="5" t="s">
        <v>144</v>
      </c>
      <c r="J150" t="s">
        <v>885</v>
      </c>
    </row>
    <row r="151" spans="1:10" x14ac:dyDescent="0.35">
      <c r="A151" s="60" t="s">
        <v>4759</v>
      </c>
      <c r="B151" s="60" t="s">
        <v>4760</v>
      </c>
      <c r="C151" s="60" t="s">
        <v>2323</v>
      </c>
      <c r="D151" s="60" t="s">
        <v>1417</v>
      </c>
      <c r="E151" s="60" t="s">
        <v>1418</v>
      </c>
      <c r="F151" s="60" t="s">
        <v>91</v>
      </c>
      <c r="G151" t="s">
        <v>92</v>
      </c>
      <c r="H151" t="s">
        <v>93</v>
      </c>
      <c r="I151" s="5" t="s">
        <v>90</v>
      </c>
      <c r="J151" t="s">
        <v>851</v>
      </c>
    </row>
    <row r="152" spans="1:10" x14ac:dyDescent="0.35">
      <c r="A152" s="60" t="s">
        <v>5248</v>
      </c>
      <c r="B152" s="60" t="s">
        <v>5249</v>
      </c>
      <c r="C152" s="60" t="s">
        <v>2323</v>
      </c>
      <c r="D152" s="60" t="s">
        <v>1375</v>
      </c>
      <c r="E152" s="60" t="s">
        <v>1376</v>
      </c>
      <c r="F152" s="60" t="s">
        <v>172</v>
      </c>
      <c r="G152" t="s">
        <v>97</v>
      </c>
      <c r="H152" t="s">
        <v>48</v>
      </c>
      <c r="I152" s="5" t="s">
        <v>171</v>
      </c>
      <c r="J152" t="s">
        <v>877</v>
      </c>
    </row>
    <row r="153" spans="1:10" x14ac:dyDescent="0.35">
      <c r="A153" s="60" t="s">
        <v>3506</v>
      </c>
      <c r="B153" s="60" t="s">
        <v>3507</v>
      </c>
      <c r="C153" s="60" t="s">
        <v>2583</v>
      </c>
      <c r="D153" s="60" t="s">
        <v>1225</v>
      </c>
      <c r="E153" s="60" t="s">
        <v>1226</v>
      </c>
      <c r="F153" s="60" t="s">
        <v>50</v>
      </c>
      <c r="G153" t="s">
        <v>51</v>
      </c>
      <c r="H153" t="s">
        <v>12</v>
      </c>
      <c r="I153" s="5" t="s">
        <v>49</v>
      </c>
      <c r="J153" t="s">
        <v>843</v>
      </c>
    </row>
    <row r="154" spans="1:10" x14ac:dyDescent="0.35">
      <c r="A154" s="60" t="s">
        <v>2568</v>
      </c>
      <c r="B154" s="60" t="s">
        <v>2569</v>
      </c>
      <c r="C154" s="60" t="s">
        <v>2354</v>
      </c>
      <c r="D154" s="60" t="s">
        <v>1659</v>
      </c>
      <c r="E154" s="60" t="s">
        <v>1660</v>
      </c>
      <c r="F154" s="60" t="s">
        <v>80</v>
      </c>
      <c r="G154" t="s">
        <v>51</v>
      </c>
      <c r="H154" t="s">
        <v>12</v>
      </c>
      <c r="I154" s="5" t="s">
        <v>79</v>
      </c>
      <c r="J154" t="s">
        <v>847</v>
      </c>
    </row>
    <row r="155" spans="1:10" x14ac:dyDescent="0.35">
      <c r="A155" s="60" t="s">
        <v>4119</v>
      </c>
      <c r="B155" s="60" t="s">
        <v>4120</v>
      </c>
      <c r="C155" s="60" t="s">
        <v>2330</v>
      </c>
      <c r="D155" s="60" t="s">
        <v>1699</v>
      </c>
      <c r="E155" s="60" t="s">
        <v>1700</v>
      </c>
      <c r="F155" s="60" t="s">
        <v>357</v>
      </c>
      <c r="G155" t="s">
        <v>353</v>
      </c>
      <c r="H155" t="s">
        <v>87</v>
      </c>
      <c r="I155" s="5" t="s">
        <v>358</v>
      </c>
      <c r="J155" t="s">
        <v>886</v>
      </c>
    </row>
    <row r="156" spans="1:10" x14ac:dyDescent="0.35">
      <c r="A156" s="60" t="s">
        <v>2856</v>
      </c>
      <c r="B156" s="60" t="s">
        <v>2857</v>
      </c>
      <c r="C156" s="60" t="s">
        <v>2323</v>
      </c>
      <c r="D156" s="60" t="s">
        <v>1323</v>
      </c>
      <c r="E156" s="60" t="s">
        <v>1324</v>
      </c>
      <c r="F156" s="60" t="s">
        <v>145</v>
      </c>
      <c r="G156" t="s">
        <v>111</v>
      </c>
      <c r="H156" t="s">
        <v>112</v>
      </c>
      <c r="I156" s="5" t="s">
        <v>144</v>
      </c>
      <c r="J156" t="s">
        <v>885</v>
      </c>
    </row>
    <row r="157" spans="1:10" x14ac:dyDescent="0.35">
      <c r="A157" s="60" t="s">
        <v>4761</v>
      </c>
      <c r="B157" s="60" t="s">
        <v>4762</v>
      </c>
      <c r="C157" s="60" t="s">
        <v>2323</v>
      </c>
      <c r="D157" s="60" t="s">
        <v>1365</v>
      </c>
      <c r="E157" s="60" t="s">
        <v>1366</v>
      </c>
      <c r="F157" s="60" t="s">
        <v>142</v>
      </c>
      <c r="G157" t="s">
        <v>143</v>
      </c>
      <c r="H157" t="s">
        <v>93</v>
      </c>
      <c r="I157" s="5" t="s">
        <v>141</v>
      </c>
      <c r="J157" t="s">
        <v>866</v>
      </c>
    </row>
    <row r="158" spans="1:10" x14ac:dyDescent="0.35">
      <c r="A158" s="60" t="s">
        <v>3467</v>
      </c>
      <c r="B158" s="60" t="s">
        <v>3468</v>
      </c>
      <c r="C158" s="60" t="s">
        <v>2354</v>
      </c>
      <c r="D158" s="60" t="s">
        <v>1587</v>
      </c>
      <c r="E158" s="60" t="s">
        <v>1588</v>
      </c>
      <c r="F158" s="60" t="s">
        <v>39</v>
      </c>
      <c r="G158" t="s">
        <v>13</v>
      </c>
      <c r="H158" t="s">
        <v>12</v>
      </c>
      <c r="I158" s="5" t="s">
        <v>38</v>
      </c>
      <c r="J158" t="s">
        <v>841</v>
      </c>
    </row>
    <row r="159" spans="1:10" x14ac:dyDescent="0.35">
      <c r="A159" s="60" t="s">
        <v>3828</v>
      </c>
      <c r="B159" s="60" t="s">
        <v>3829</v>
      </c>
      <c r="C159" s="60" t="s">
        <v>2364</v>
      </c>
      <c r="D159" s="60" t="s">
        <v>2200</v>
      </c>
      <c r="E159" s="60" t="s">
        <v>2201</v>
      </c>
      <c r="F159" s="60" t="s">
        <v>378</v>
      </c>
      <c r="G159" t="s">
        <v>329</v>
      </c>
      <c r="H159" t="s">
        <v>87</v>
      </c>
      <c r="I159" s="5" t="s">
        <v>377</v>
      </c>
      <c r="J159" t="s">
        <v>939</v>
      </c>
    </row>
    <row r="160" spans="1:10" x14ac:dyDescent="0.35">
      <c r="A160" s="60" t="s">
        <v>4332</v>
      </c>
      <c r="B160" s="60" t="s">
        <v>4333</v>
      </c>
      <c r="C160" s="60" t="s">
        <v>2323</v>
      </c>
      <c r="D160" s="60" t="s">
        <v>1421</v>
      </c>
      <c r="E160" s="60" t="s">
        <v>1422</v>
      </c>
      <c r="F160" s="60" t="s">
        <v>91</v>
      </c>
      <c r="G160" t="s">
        <v>92</v>
      </c>
      <c r="H160" t="s">
        <v>93</v>
      </c>
      <c r="I160" s="5" t="s">
        <v>90</v>
      </c>
      <c r="J160" t="s">
        <v>851</v>
      </c>
    </row>
    <row r="161" spans="1:10" x14ac:dyDescent="0.35">
      <c r="A161" s="60" t="s">
        <v>3404</v>
      </c>
      <c r="B161" s="60" t="s">
        <v>3405</v>
      </c>
      <c r="C161" s="60" t="s">
        <v>2364</v>
      </c>
      <c r="D161" s="60" t="s">
        <v>1315</v>
      </c>
      <c r="E161" s="60" t="s">
        <v>1316</v>
      </c>
      <c r="F161" s="60" t="s">
        <v>297</v>
      </c>
      <c r="G161" t="s">
        <v>299</v>
      </c>
      <c r="H161" t="s">
        <v>87</v>
      </c>
      <c r="I161" s="5" t="s">
        <v>340</v>
      </c>
      <c r="J161" t="s">
        <v>906</v>
      </c>
    </row>
    <row r="162" spans="1:10" x14ac:dyDescent="0.35">
      <c r="A162" s="60" t="s">
        <v>4992</v>
      </c>
      <c r="B162" s="60" t="s">
        <v>4993</v>
      </c>
      <c r="C162" s="60" t="s">
        <v>2317</v>
      </c>
      <c r="D162" s="60" t="s">
        <v>1569</v>
      </c>
      <c r="E162" s="60" t="s">
        <v>1570</v>
      </c>
      <c r="F162" s="60" t="s">
        <v>77</v>
      </c>
      <c r="G162" t="s">
        <v>51</v>
      </c>
      <c r="H162" t="s">
        <v>12</v>
      </c>
      <c r="I162" s="5" t="s">
        <v>76</v>
      </c>
      <c r="J162" t="s">
        <v>836</v>
      </c>
    </row>
    <row r="163" spans="1:10" x14ac:dyDescent="0.35">
      <c r="A163" s="60" t="s">
        <v>4159</v>
      </c>
      <c r="B163" s="60" t="s">
        <v>4160</v>
      </c>
      <c r="C163" s="60" t="s">
        <v>2323</v>
      </c>
      <c r="D163" s="60" t="s">
        <v>2288</v>
      </c>
      <c r="E163" s="60" t="s">
        <v>2289</v>
      </c>
      <c r="F163" s="60" t="s">
        <v>258</v>
      </c>
      <c r="G163" t="s">
        <v>221</v>
      </c>
      <c r="H163" t="s">
        <v>112</v>
      </c>
      <c r="I163" s="5" t="s">
        <v>257</v>
      </c>
      <c r="J163" t="s">
        <v>891</v>
      </c>
    </row>
    <row r="164" spans="1:10" x14ac:dyDescent="0.35">
      <c r="A164" s="60" t="s">
        <v>5412</v>
      </c>
      <c r="B164" s="60" t="s">
        <v>5413</v>
      </c>
      <c r="C164" s="60" t="s">
        <v>2323</v>
      </c>
      <c r="D164" s="60" t="s">
        <v>1357</v>
      </c>
      <c r="E164" s="60" t="s">
        <v>1358</v>
      </c>
      <c r="F164" s="60" t="s">
        <v>107</v>
      </c>
      <c r="G164" t="s">
        <v>46</v>
      </c>
      <c r="H164" t="s">
        <v>104</v>
      </c>
      <c r="I164" s="5" t="s">
        <v>106</v>
      </c>
      <c r="J164" t="s">
        <v>857</v>
      </c>
    </row>
    <row r="165" spans="1:10" x14ac:dyDescent="0.35">
      <c r="A165" s="60" t="s">
        <v>3615</v>
      </c>
      <c r="B165" s="60" t="s">
        <v>3616</v>
      </c>
      <c r="C165" s="60" t="s">
        <v>3617</v>
      </c>
      <c r="D165" s="60" t="s">
        <v>1025</v>
      </c>
      <c r="E165" s="60" t="s">
        <v>1026</v>
      </c>
      <c r="F165" s="60" t="s">
        <v>77</v>
      </c>
      <c r="G165" t="s">
        <v>51</v>
      </c>
      <c r="H165" t="s">
        <v>12</v>
      </c>
      <c r="I165" s="5" t="s">
        <v>76</v>
      </c>
      <c r="J165" t="s">
        <v>836</v>
      </c>
    </row>
    <row r="166" spans="1:10" x14ac:dyDescent="0.35">
      <c r="A166" s="60" t="s">
        <v>2752</v>
      </c>
      <c r="B166" s="60" t="s">
        <v>2753</v>
      </c>
      <c r="C166" s="60" t="s">
        <v>2335</v>
      </c>
      <c r="D166" s="60" t="s">
        <v>1727</v>
      </c>
      <c r="E166" s="60" t="s">
        <v>1728</v>
      </c>
      <c r="F166" s="60" t="s">
        <v>120</v>
      </c>
      <c r="G166" t="s">
        <v>46</v>
      </c>
      <c r="H166" t="s">
        <v>104</v>
      </c>
      <c r="I166" s="5" t="s">
        <v>119</v>
      </c>
      <c r="J166" t="s">
        <v>864</v>
      </c>
    </row>
    <row r="167" spans="1:10" x14ac:dyDescent="0.35">
      <c r="A167" s="60" t="s">
        <v>3465</v>
      </c>
      <c r="B167" s="60" t="s">
        <v>3466</v>
      </c>
      <c r="C167" s="60" t="s">
        <v>2412</v>
      </c>
      <c r="D167" s="60" t="s">
        <v>2063</v>
      </c>
      <c r="E167" s="60" t="s">
        <v>2064</v>
      </c>
      <c r="F167" s="60" t="s">
        <v>281</v>
      </c>
      <c r="G167" t="s">
        <v>111</v>
      </c>
      <c r="H167" t="s">
        <v>112</v>
      </c>
      <c r="I167" s="5" t="s">
        <v>280</v>
      </c>
      <c r="J167" t="s">
        <v>872</v>
      </c>
    </row>
    <row r="168" spans="1:10" x14ac:dyDescent="0.35">
      <c r="A168" s="60" t="s">
        <v>3121</v>
      </c>
      <c r="B168" s="60" t="s">
        <v>3122</v>
      </c>
      <c r="C168" s="60" t="s">
        <v>2317</v>
      </c>
      <c r="D168" s="60" t="s">
        <v>1557</v>
      </c>
      <c r="E168" s="60" t="s">
        <v>1558</v>
      </c>
      <c r="F168" s="60" t="s">
        <v>26</v>
      </c>
      <c r="G168" t="s">
        <v>21</v>
      </c>
      <c r="H168" t="s">
        <v>12</v>
      </c>
      <c r="I168" s="5" t="s">
        <v>25</v>
      </c>
      <c r="J168" t="s">
        <v>835</v>
      </c>
    </row>
    <row r="169" spans="1:10" x14ac:dyDescent="0.35">
      <c r="A169" s="60" t="s">
        <v>5268</v>
      </c>
      <c r="B169" s="60" t="s">
        <v>5269</v>
      </c>
      <c r="C169" s="60" t="s">
        <v>2314</v>
      </c>
      <c r="D169" s="60" t="s">
        <v>2033</v>
      </c>
      <c r="E169" s="60" t="s">
        <v>2034</v>
      </c>
      <c r="F169" s="60" t="s">
        <v>219</v>
      </c>
      <c r="G169" t="s">
        <v>221</v>
      </c>
      <c r="H169" t="s">
        <v>112</v>
      </c>
      <c r="I169" s="5" t="s">
        <v>220</v>
      </c>
      <c r="J169" t="s">
        <v>934</v>
      </c>
    </row>
    <row r="170" spans="1:10" x14ac:dyDescent="0.35">
      <c r="A170" s="60" t="s">
        <v>5028</v>
      </c>
      <c r="B170" s="60" t="s">
        <v>5029</v>
      </c>
      <c r="C170" s="60" t="s">
        <v>2349</v>
      </c>
      <c r="D170" s="60" t="s">
        <v>2224</v>
      </c>
      <c r="E170" s="60" t="s">
        <v>2225</v>
      </c>
      <c r="F170" s="60" t="s">
        <v>101</v>
      </c>
      <c r="G170" t="s">
        <v>105</v>
      </c>
      <c r="H170" t="s">
        <v>104</v>
      </c>
      <c r="I170" s="5" t="s">
        <v>648</v>
      </c>
      <c r="J170" t="s">
        <v>898</v>
      </c>
    </row>
    <row r="171" spans="1:10" x14ac:dyDescent="0.35">
      <c r="A171" s="60" t="s">
        <v>3311</v>
      </c>
      <c r="B171" s="60" t="s">
        <v>3312</v>
      </c>
      <c r="C171" s="60" t="s">
        <v>2335</v>
      </c>
      <c r="D171" s="60" t="s">
        <v>1927</v>
      </c>
      <c r="E171" s="60" t="s">
        <v>1928</v>
      </c>
      <c r="F171" s="60" t="s">
        <v>110</v>
      </c>
      <c r="G171" t="s">
        <v>111</v>
      </c>
      <c r="H171" t="s">
        <v>112</v>
      </c>
      <c r="I171" s="5" t="s">
        <v>109</v>
      </c>
      <c r="J171" t="s">
        <v>858</v>
      </c>
    </row>
    <row r="172" spans="1:10" x14ac:dyDescent="0.35">
      <c r="A172" s="60" t="s">
        <v>4676</v>
      </c>
      <c r="B172" s="60" t="s">
        <v>4677</v>
      </c>
      <c r="C172" s="60" t="s">
        <v>2373</v>
      </c>
      <c r="D172" s="60" t="s">
        <v>2304</v>
      </c>
      <c r="E172" s="60" t="s">
        <v>2305</v>
      </c>
      <c r="F172" s="60" t="s">
        <v>258</v>
      </c>
      <c r="G172" t="s">
        <v>221</v>
      </c>
      <c r="H172" t="s">
        <v>112</v>
      </c>
      <c r="I172" s="5" t="s">
        <v>257</v>
      </c>
      <c r="J172" t="s">
        <v>891</v>
      </c>
    </row>
    <row r="173" spans="1:10" x14ac:dyDescent="0.35">
      <c r="A173" s="60" t="s">
        <v>3940</v>
      </c>
      <c r="B173" s="60" t="s">
        <v>3941</v>
      </c>
      <c r="C173" s="60" t="s">
        <v>3942</v>
      </c>
      <c r="D173" s="60" t="s">
        <v>2084</v>
      </c>
      <c r="E173" s="60" t="s">
        <v>2085</v>
      </c>
      <c r="F173" s="60" t="s">
        <v>216</v>
      </c>
      <c r="G173" t="s">
        <v>83</v>
      </c>
      <c r="H173" t="s">
        <v>48</v>
      </c>
      <c r="I173" s="5" t="s">
        <v>215</v>
      </c>
      <c r="J173" t="s">
        <v>887</v>
      </c>
    </row>
    <row r="174" spans="1:10" x14ac:dyDescent="0.35">
      <c r="A174" s="60" t="s">
        <v>2941</v>
      </c>
      <c r="B174" s="60" t="s">
        <v>2942</v>
      </c>
      <c r="C174" s="60" t="s">
        <v>2349</v>
      </c>
      <c r="D174" s="60" t="s">
        <v>1489</v>
      </c>
      <c r="E174" s="60" t="s">
        <v>1490</v>
      </c>
      <c r="F174" s="60" t="s">
        <v>107</v>
      </c>
      <c r="G174" t="s">
        <v>46</v>
      </c>
      <c r="H174" t="s">
        <v>104</v>
      </c>
      <c r="I174" s="5" t="s">
        <v>106</v>
      </c>
      <c r="J174" t="s">
        <v>857</v>
      </c>
    </row>
    <row r="175" spans="1:10" x14ac:dyDescent="0.35">
      <c r="A175" s="60" t="s">
        <v>4854</v>
      </c>
      <c r="B175" s="60" t="s">
        <v>4855</v>
      </c>
      <c r="C175" s="60" t="s">
        <v>2544</v>
      </c>
      <c r="D175" s="60" t="s">
        <v>1911</v>
      </c>
      <c r="E175" s="60" t="s">
        <v>1912</v>
      </c>
      <c r="F175" s="60" t="s">
        <v>100</v>
      </c>
      <c r="G175" t="s">
        <v>83</v>
      </c>
      <c r="H175" t="s">
        <v>48</v>
      </c>
      <c r="I175" s="5" t="s">
        <v>99</v>
      </c>
      <c r="J175" t="s">
        <v>853</v>
      </c>
    </row>
    <row r="176" spans="1:10" x14ac:dyDescent="0.35">
      <c r="A176" s="60" t="s">
        <v>3081</v>
      </c>
      <c r="B176" s="60" t="s">
        <v>3082</v>
      </c>
      <c r="C176" s="60" t="s">
        <v>2373</v>
      </c>
      <c r="D176" s="60" t="s">
        <v>993</v>
      </c>
      <c r="E176" s="60" t="s">
        <v>994</v>
      </c>
      <c r="F176" s="60" t="s">
        <v>216</v>
      </c>
      <c r="G176" t="s">
        <v>83</v>
      </c>
      <c r="H176" t="s">
        <v>48</v>
      </c>
      <c r="I176" s="5" t="s">
        <v>215</v>
      </c>
      <c r="J176" t="s">
        <v>887</v>
      </c>
    </row>
    <row r="177" spans="1:10" x14ac:dyDescent="0.35">
      <c r="A177" s="60" t="s">
        <v>4141</v>
      </c>
      <c r="B177" s="60" t="s">
        <v>4142</v>
      </c>
      <c r="C177" s="60" t="s">
        <v>2323</v>
      </c>
      <c r="D177" s="60" t="s">
        <v>2212</v>
      </c>
      <c r="E177" s="60" t="s">
        <v>2213</v>
      </c>
      <c r="F177" s="60" t="s">
        <v>142</v>
      </c>
      <c r="G177" t="s">
        <v>143</v>
      </c>
      <c r="H177" t="s">
        <v>93</v>
      </c>
      <c r="I177" s="5" t="s">
        <v>141</v>
      </c>
      <c r="J177" t="s">
        <v>866</v>
      </c>
    </row>
    <row r="178" spans="1:10" x14ac:dyDescent="0.35">
      <c r="A178" s="60" t="s">
        <v>3285</v>
      </c>
      <c r="B178" s="60" t="s">
        <v>3286</v>
      </c>
      <c r="C178" s="60" t="s">
        <v>2397</v>
      </c>
      <c r="D178" s="60" t="s">
        <v>1825</v>
      </c>
      <c r="E178" s="60" t="s">
        <v>1826</v>
      </c>
      <c r="F178" s="60" t="s">
        <v>50</v>
      </c>
      <c r="G178" t="s">
        <v>51</v>
      </c>
      <c r="H178" t="s">
        <v>12</v>
      </c>
      <c r="I178" s="5" t="s">
        <v>49</v>
      </c>
      <c r="J178" t="s">
        <v>843</v>
      </c>
    </row>
    <row r="179" spans="1:10" x14ac:dyDescent="0.35">
      <c r="A179" s="60" t="s">
        <v>4177</v>
      </c>
      <c r="B179" s="60" t="s">
        <v>4178</v>
      </c>
      <c r="C179" s="60" t="s">
        <v>2323</v>
      </c>
      <c r="D179" s="60" t="s">
        <v>1451</v>
      </c>
      <c r="E179" s="60" t="s">
        <v>1452</v>
      </c>
      <c r="F179" s="60" t="s">
        <v>291</v>
      </c>
      <c r="G179" t="s">
        <v>105</v>
      </c>
      <c r="H179" t="s">
        <v>104</v>
      </c>
      <c r="I179" s="5" t="s">
        <v>290</v>
      </c>
      <c r="J179" t="s">
        <v>895</v>
      </c>
    </row>
    <row r="180" spans="1:10" x14ac:dyDescent="0.35">
      <c r="A180" s="60" t="s">
        <v>3221</v>
      </c>
      <c r="B180" s="60" t="s">
        <v>3222</v>
      </c>
      <c r="C180" s="60" t="s">
        <v>2330</v>
      </c>
      <c r="D180" s="60" t="s">
        <v>1085</v>
      </c>
      <c r="E180" s="60" t="s">
        <v>1086</v>
      </c>
      <c r="F180" s="60" t="s">
        <v>308</v>
      </c>
      <c r="G180" t="s">
        <v>299</v>
      </c>
      <c r="H180" t="s">
        <v>87</v>
      </c>
      <c r="I180" s="5" t="s">
        <v>309</v>
      </c>
      <c r="J180" t="s">
        <v>919</v>
      </c>
    </row>
    <row r="181" spans="1:10" x14ac:dyDescent="0.35">
      <c r="A181" s="60" t="s">
        <v>5129</v>
      </c>
      <c r="B181" s="60" t="s">
        <v>5130</v>
      </c>
      <c r="C181" s="60" t="s">
        <v>2323</v>
      </c>
      <c r="D181" s="60" t="s">
        <v>2132</v>
      </c>
      <c r="E181" s="60" t="s">
        <v>2133</v>
      </c>
      <c r="F181" s="60" t="s">
        <v>261</v>
      </c>
      <c r="G181" t="s">
        <v>252</v>
      </c>
      <c r="H181" t="s">
        <v>112</v>
      </c>
      <c r="I181" s="5" t="s">
        <v>260</v>
      </c>
      <c r="J181" t="s">
        <v>869</v>
      </c>
    </row>
    <row r="182" spans="1:10" x14ac:dyDescent="0.35">
      <c r="A182" s="60" t="s">
        <v>5165</v>
      </c>
      <c r="B182" s="60" t="s">
        <v>5166</v>
      </c>
      <c r="C182" s="60" t="s">
        <v>2323</v>
      </c>
      <c r="D182" s="60" t="s">
        <v>2278</v>
      </c>
      <c r="E182" s="60" t="s">
        <v>2279</v>
      </c>
      <c r="F182" s="60" t="s">
        <v>255</v>
      </c>
      <c r="G182" t="s">
        <v>252</v>
      </c>
      <c r="H182" t="s">
        <v>112</v>
      </c>
      <c r="I182" s="5" t="s">
        <v>681</v>
      </c>
      <c r="J182" t="s">
        <v>862</v>
      </c>
    </row>
    <row r="183" spans="1:10" x14ac:dyDescent="0.35">
      <c r="A183" s="60" t="s">
        <v>4953</v>
      </c>
      <c r="B183" s="60" t="s">
        <v>809</v>
      </c>
      <c r="C183" s="60" t="s">
        <v>2421</v>
      </c>
      <c r="D183" s="60" t="s">
        <v>1285</v>
      </c>
      <c r="E183" s="60" t="s">
        <v>1286</v>
      </c>
      <c r="F183" s="60" t="s">
        <v>187</v>
      </c>
      <c r="G183" t="s">
        <v>97</v>
      </c>
      <c r="H183" t="s">
        <v>48</v>
      </c>
      <c r="I183" s="5" t="s">
        <v>185</v>
      </c>
      <c r="J183" t="s">
        <v>892</v>
      </c>
    </row>
    <row r="184" spans="1:10" x14ac:dyDescent="0.35">
      <c r="A184" s="60" t="s">
        <v>4468</v>
      </c>
      <c r="B184" s="60" t="s">
        <v>4469</v>
      </c>
      <c r="C184" s="60" t="s">
        <v>2314</v>
      </c>
      <c r="D184" s="60" t="s">
        <v>2071</v>
      </c>
      <c r="E184" s="60" t="s">
        <v>2073</v>
      </c>
      <c r="F184" s="60" t="s">
        <v>291</v>
      </c>
      <c r="G184" t="s">
        <v>105</v>
      </c>
      <c r="H184" t="s">
        <v>104</v>
      </c>
      <c r="I184" s="5" t="s">
        <v>290</v>
      </c>
      <c r="J184" t="s">
        <v>895</v>
      </c>
    </row>
    <row r="185" spans="1:10" x14ac:dyDescent="0.35">
      <c r="A185" s="60" t="s">
        <v>4394</v>
      </c>
      <c r="B185" s="60" t="s">
        <v>4395</v>
      </c>
      <c r="C185" s="60" t="s">
        <v>2349</v>
      </c>
      <c r="D185" s="60" t="s">
        <v>1855</v>
      </c>
      <c r="E185" s="60" t="s">
        <v>1856</v>
      </c>
      <c r="F185" s="60" t="s">
        <v>131</v>
      </c>
      <c r="G185" t="s">
        <v>124</v>
      </c>
      <c r="H185" t="s">
        <v>104</v>
      </c>
      <c r="I185" s="5" t="s">
        <v>386</v>
      </c>
      <c r="J185" t="s">
        <v>902</v>
      </c>
    </row>
    <row r="186" spans="1:10" x14ac:dyDescent="0.35">
      <c r="A186" s="60" t="s">
        <v>3719</v>
      </c>
      <c r="B186" s="60" t="s">
        <v>3720</v>
      </c>
      <c r="C186" s="60" t="s">
        <v>2323</v>
      </c>
      <c r="D186" s="60" t="s">
        <v>1417</v>
      </c>
      <c r="E186" s="60" t="s">
        <v>1418</v>
      </c>
      <c r="F186" s="60" t="s">
        <v>91</v>
      </c>
      <c r="G186" t="s">
        <v>92</v>
      </c>
      <c r="H186" t="s">
        <v>93</v>
      </c>
      <c r="I186" s="5" t="s">
        <v>90</v>
      </c>
      <c r="J186" t="s">
        <v>851</v>
      </c>
    </row>
    <row r="187" spans="1:10" x14ac:dyDescent="0.35">
      <c r="A187" s="60" t="s">
        <v>5272</v>
      </c>
      <c r="B187" s="60" t="s">
        <v>5273</v>
      </c>
      <c r="C187" s="60" t="s">
        <v>2364</v>
      </c>
      <c r="D187" s="60" t="s">
        <v>2218</v>
      </c>
      <c r="E187" s="60" t="s">
        <v>2219</v>
      </c>
      <c r="F187" s="60" t="s">
        <v>332</v>
      </c>
      <c r="G187" t="s">
        <v>318</v>
      </c>
      <c r="H187" t="s">
        <v>87</v>
      </c>
      <c r="I187" s="5" t="s">
        <v>331</v>
      </c>
      <c r="J187" t="s">
        <v>852</v>
      </c>
    </row>
    <row r="188" spans="1:10" x14ac:dyDescent="0.35">
      <c r="A188" s="60" t="s">
        <v>3548</v>
      </c>
      <c r="B188" s="60" t="s">
        <v>3549</v>
      </c>
      <c r="C188" s="60" t="s">
        <v>2335</v>
      </c>
      <c r="D188" s="60" t="s">
        <v>2234</v>
      </c>
      <c r="E188" s="60" t="s">
        <v>2235</v>
      </c>
      <c r="F188" s="60" t="s">
        <v>101</v>
      </c>
      <c r="G188" t="s">
        <v>105</v>
      </c>
      <c r="H188" t="s">
        <v>104</v>
      </c>
      <c r="I188" s="5" t="s">
        <v>648</v>
      </c>
      <c r="J188" t="s">
        <v>898</v>
      </c>
    </row>
    <row r="189" spans="1:10" x14ac:dyDescent="0.35">
      <c r="A189" s="60" t="s">
        <v>4749</v>
      </c>
      <c r="B189" s="60" t="s">
        <v>4750</v>
      </c>
      <c r="C189" s="60" t="s">
        <v>2323</v>
      </c>
      <c r="D189" s="60" t="s">
        <v>1357</v>
      </c>
      <c r="E189" s="60" t="s">
        <v>1358</v>
      </c>
      <c r="F189" s="60" t="s">
        <v>107</v>
      </c>
      <c r="G189" t="s">
        <v>46</v>
      </c>
      <c r="H189" t="s">
        <v>104</v>
      </c>
      <c r="I189" s="5" t="s">
        <v>106</v>
      </c>
      <c r="J189" t="s">
        <v>857</v>
      </c>
    </row>
    <row r="190" spans="1:10" x14ac:dyDescent="0.35">
      <c r="A190" s="60" t="s">
        <v>4099</v>
      </c>
      <c r="B190" s="60" t="s">
        <v>4100</v>
      </c>
      <c r="C190" s="60" t="s">
        <v>2593</v>
      </c>
      <c r="D190" s="60" t="s">
        <v>1197</v>
      </c>
      <c r="E190" s="60" t="s">
        <v>1198</v>
      </c>
      <c r="F190" s="60" t="s">
        <v>214</v>
      </c>
      <c r="G190" t="s">
        <v>83</v>
      </c>
      <c r="H190" t="s">
        <v>48</v>
      </c>
      <c r="I190" s="5" t="s">
        <v>215</v>
      </c>
      <c r="J190" t="s">
        <v>887</v>
      </c>
    </row>
    <row r="191" spans="1:10" x14ac:dyDescent="0.35">
      <c r="A191" s="60" t="s">
        <v>3799</v>
      </c>
      <c r="B191" s="60" t="s">
        <v>3800</v>
      </c>
      <c r="C191" s="60" t="s">
        <v>2349</v>
      </c>
      <c r="D191" s="60" t="s">
        <v>1771</v>
      </c>
      <c r="E191" s="60" t="s">
        <v>1772</v>
      </c>
      <c r="F191" s="60" t="s">
        <v>123</v>
      </c>
      <c r="G191" t="s">
        <v>124</v>
      </c>
      <c r="H191" t="s">
        <v>104</v>
      </c>
      <c r="I191" s="5" t="s">
        <v>122</v>
      </c>
      <c r="J191" t="s">
        <v>865</v>
      </c>
    </row>
    <row r="192" spans="1:10" x14ac:dyDescent="0.35">
      <c r="A192" s="60" t="s">
        <v>4292</v>
      </c>
      <c r="B192" s="60" t="s">
        <v>4293</v>
      </c>
      <c r="C192" s="60" t="s">
        <v>2314</v>
      </c>
      <c r="D192" s="60" t="s">
        <v>1649</v>
      </c>
      <c r="E192" s="60" t="s">
        <v>1650</v>
      </c>
      <c r="F192" s="60" t="s">
        <v>96</v>
      </c>
      <c r="G192" t="s">
        <v>97</v>
      </c>
      <c r="H192" t="s">
        <v>48</v>
      </c>
      <c r="I192" s="5" t="s">
        <v>95</v>
      </c>
      <c r="J192" t="s">
        <v>856</v>
      </c>
    </row>
    <row r="193" spans="1:10" x14ac:dyDescent="0.35">
      <c r="A193" s="60" t="s">
        <v>2793</v>
      </c>
      <c r="B193" s="60" t="s">
        <v>786</v>
      </c>
      <c r="C193" s="60" t="s">
        <v>2495</v>
      </c>
      <c r="D193" s="60" t="s">
        <v>1759</v>
      </c>
      <c r="E193" s="60" t="s">
        <v>1760</v>
      </c>
      <c r="F193" s="60" t="s">
        <v>238</v>
      </c>
      <c r="G193" t="s">
        <v>83</v>
      </c>
      <c r="H193" t="s">
        <v>48</v>
      </c>
      <c r="I193" s="5" t="s">
        <v>237</v>
      </c>
      <c r="J193" t="s">
        <v>893</v>
      </c>
    </row>
    <row r="194" spans="1:10" x14ac:dyDescent="0.35">
      <c r="A194" s="60" t="s">
        <v>4882</v>
      </c>
      <c r="B194" s="60" t="s">
        <v>4883</v>
      </c>
      <c r="C194" s="60" t="s">
        <v>3105</v>
      </c>
      <c r="D194" s="60" t="s">
        <v>1615</v>
      </c>
      <c r="E194" s="60" t="s">
        <v>1616</v>
      </c>
      <c r="F194" s="60" t="s">
        <v>216</v>
      </c>
      <c r="G194" t="s">
        <v>83</v>
      </c>
      <c r="H194" t="s">
        <v>48</v>
      </c>
      <c r="I194" s="5" t="s">
        <v>215</v>
      </c>
      <c r="J194" t="s">
        <v>887</v>
      </c>
    </row>
    <row r="195" spans="1:10" x14ac:dyDescent="0.35">
      <c r="A195" s="60" t="s">
        <v>2818</v>
      </c>
      <c r="B195" s="60" t="s">
        <v>2819</v>
      </c>
      <c r="C195" s="60" t="s">
        <v>2373</v>
      </c>
      <c r="D195" s="60" t="s">
        <v>2082</v>
      </c>
      <c r="E195" s="60" t="s">
        <v>2083</v>
      </c>
      <c r="F195" s="60" t="s">
        <v>342</v>
      </c>
      <c r="G195" t="s">
        <v>336</v>
      </c>
      <c r="H195" t="s">
        <v>87</v>
      </c>
      <c r="I195" s="5" t="s">
        <v>341</v>
      </c>
      <c r="J195" t="s">
        <v>908</v>
      </c>
    </row>
    <row r="196" spans="1:10" x14ac:dyDescent="0.35">
      <c r="A196" s="60" t="s">
        <v>3302</v>
      </c>
      <c r="B196" s="60" t="s">
        <v>774</v>
      </c>
      <c r="C196" s="60" t="s">
        <v>2442</v>
      </c>
      <c r="D196" s="60" t="s">
        <v>2242</v>
      </c>
      <c r="E196" s="60" t="s">
        <v>2243</v>
      </c>
      <c r="F196" s="60" t="s">
        <v>258</v>
      </c>
      <c r="G196" t="s">
        <v>221</v>
      </c>
      <c r="H196" t="s">
        <v>112</v>
      </c>
      <c r="I196" s="5" t="s">
        <v>257</v>
      </c>
      <c r="J196" t="s">
        <v>891</v>
      </c>
    </row>
    <row r="197" spans="1:10" x14ac:dyDescent="0.35">
      <c r="A197" s="60" t="s">
        <v>4960</v>
      </c>
      <c r="B197" s="60" t="s">
        <v>4961</v>
      </c>
      <c r="C197" s="60" t="s">
        <v>2349</v>
      </c>
      <c r="D197" s="60" t="s">
        <v>1275</v>
      </c>
      <c r="E197" s="60" t="s">
        <v>1276</v>
      </c>
      <c r="F197" s="60" t="s">
        <v>91</v>
      </c>
      <c r="G197" t="s">
        <v>92</v>
      </c>
      <c r="H197" t="s">
        <v>93</v>
      </c>
      <c r="I197" s="5" t="s">
        <v>90</v>
      </c>
      <c r="J197" t="s">
        <v>851</v>
      </c>
    </row>
    <row r="198" spans="1:10" x14ac:dyDescent="0.35">
      <c r="A198" s="60" t="s">
        <v>3227</v>
      </c>
      <c r="B198" s="60" t="s">
        <v>3228</v>
      </c>
      <c r="C198" s="60" t="s">
        <v>2323</v>
      </c>
      <c r="D198" s="60" t="s">
        <v>1467</v>
      </c>
      <c r="E198" s="60" t="s">
        <v>1468</v>
      </c>
      <c r="F198" s="60" t="s">
        <v>214</v>
      </c>
      <c r="G198" t="s">
        <v>83</v>
      </c>
      <c r="H198" t="s">
        <v>48</v>
      </c>
      <c r="I198" s="5" t="s">
        <v>215</v>
      </c>
      <c r="J198" t="s">
        <v>887</v>
      </c>
    </row>
    <row r="199" spans="1:10" x14ac:dyDescent="0.35">
      <c r="A199" s="60" t="s">
        <v>2676</v>
      </c>
      <c r="B199" s="60" t="s">
        <v>2677</v>
      </c>
      <c r="C199" s="60" t="s">
        <v>2409</v>
      </c>
      <c r="D199" s="60" t="s">
        <v>1067</v>
      </c>
      <c r="E199" s="60" t="s">
        <v>1068</v>
      </c>
      <c r="F199" s="60" t="s">
        <v>231</v>
      </c>
      <c r="G199" t="s">
        <v>232</v>
      </c>
      <c r="H199" t="s">
        <v>48</v>
      </c>
      <c r="I199" s="5" t="s">
        <v>230</v>
      </c>
      <c r="J199" t="s">
        <v>889</v>
      </c>
    </row>
    <row r="200" spans="1:10" x14ac:dyDescent="0.35">
      <c r="A200" s="60" t="s">
        <v>4224</v>
      </c>
      <c r="B200" s="60" t="s">
        <v>4225</v>
      </c>
      <c r="C200" s="60" t="s">
        <v>2364</v>
      </c>
      <c r="D200" s="60" t="s">
        <v>2164</v>
      </c>
      <c r="E200" s="60" t="s">
        <v>2165</v>
      </c>
      <c r="F200" s="60" t="s">
        <v>357</v>
      </c>
      <c r="G200" t="s">
        <v>353</v>
      </c>
      <c r="H200" t="s">
        <v>87</v>
      </c>
      <c r="I200" s="5" t="s">
        <v>358</v>
      </c>
      <c r="J200" t="s">
        <v>886</v>
      </c>
    </row>
    <row r="201" spans="1:10" x14ac:dyDescent="0.35">
      <c r="A201" s="60" t="s">
        <v>4613</v>
      </c>
      <c r="B201" s="60" t="s">
        <v>4614</v>
      </c>
      <c r="C201" s="60" t="s">
        <v>2409</v>
      </c>
      <c r="D201" s="60" t="s">
        <v>1695</v>
      </c>
      <c r="E201" s="60" t="s">
        <v>1696</v>
      </c>
      <c r="F201" s="60" t="s">
        <v>356</v>
      </c>
      <c r="G201" t="s">
        <v>299</v>
      </c>
      <c r="H201" t="s">
        <v>87</v>
      </c>
      <c r="I201" s="5" t="s">
        <v>355</v>
      </c>
      <c r="J201" t="s">
        <v>921</v>
      </c>
    </row>
    <row r="202" spans="1:10" x14ac:dyDescent="0.35">
      <c r="A202" s="60" t="s">
        <v>3626</v>
      </c>
      <c r="B202" s="60" t="s">
        <v>3627</v>
      </c>
      <c r="C202" s="60" t="s">
        <v>2314</v>
      </c>
      <c r="D202" s="60" t="s">
        <v>2210</v>
      </c>
      <c r="E202" s="60" t="s">
        <v>2211</v>
      </c>
      <c r="F202" s="60" t="s">
        <v>142</v>
      </c>
      <c r="G202" t="s">
        <v>143</v>
      </c>
      <c r="H202" t="s">
        <v>93</v>
      </c>
      <c r="I202" s="5" t="s">
        <v>141</v>
      </c>
      <c r="J202" t="s">
        <v>866</v>
      </c>
    </row>
    <row r="203" spans="1:10" x14ac:dyDescent="0.35">
      <c r="A203" s="60" t="s">
        <v>4419</v>
      </c>
      <c r="B203" s="60" t="s">
        <v>4420</v>
      </c>
      <c r="C203" s="60" t="s">
        <v>2335</v>
      </c>
      <c r="D203" s="60" t="s">
        <v>1537</v>
      </c>
      <c r="E203" s="60" t="s">
        <v>1538</v>
      </c>
      <c r="F203" s="60" t="s">
        <v>216</v>
      </c>
      <c r="G203" t="s">
        <v>83</v>
      </c>
      <c r="H203" t="s">
        <v>48</v>
      </c>
      <c r="I203" s="5" t="s">
        <v>215</v>
      </c>
      <c r="J203" t="s">
        <v>887</v>
      </c>
    </row>
    <row r="204" spans="1:10" x14ac:dyDescent="0.35">
      <c r="A204" s="60" t="s">
        <v>3690</v>
      </c>
      <c r="B204" s="60" t="s">
        <v>3691</v>
      </c>
      <c r="C204" s="60" t="s">
        <v>2314</v>
      </c>
      <c r="D204" s="60" t="s">
        <v>1917</v>
      </c>
      <c r="E204" s="60" t="s">
        <v>1918</v>
      </c>
      <c r="F204" s="60" t="s">
        <v>107</v>
      </c>
      <c r="G204" t="s">
        <v>46</v>
      </c>
      <c r="H204" t="s">
        <v>104</v>
      </c>
      <c r="I204" s="5" t="s">
        <v>106</v>
      </c>
      <c r="J204" t="s">
        <v>857</v>
      </c>
    </row>
    <row r="205" spans="1:10" x14ac:dyDescent="0.35">
      <c r="A205" s="60" t="s">
        <v>3420</v>
      </c>
      <c r="B205" s="60" t="s">
        <v>3421</v>
      </c>
      <c r="C205" s="60" t="s">
        <v>3129</v>
      </c>
      <c r="D205" s="60" t="s">
        <v>1209</v>
      </c>
      <c r="E205" s="60" t="s">
        <v>1210</v>
      </c>
      <c r="F205" s="60" t="s">
        <v>216</v>
      </c>
      <c r="G205" t="s">
        <v>83</v>
      </c>
      <c r="H205" t="s">
        <v>48</v>
      </c>
      <c r="I205" s="5" t="s">
        <v>215</v>
      </c>
      <c r="J205" t="s">
        <v>887</v>
      </c>
    </row>
    <row r="206" spans="1:10" x14ac:dyDescent="0.35">
      <c r="A206" s="60" t="s">
        <v>3448</v>
      </c>
      <c r="B206" s="60" t="s">
        <v>3449</v>
      </c>
      <c r="C206" s="60" t="s">
        <v>2335</v>
      </c>
      <c r="D206" s="60" t="s">
        <v>1679</v>
      </c>
      <c r="E206" s="60" t="s">
        <v>1680</v>
      </c>
      <c r="F206" s="60" t="s">
        <v>145</v>
      </c>
      <c r="G206" t="s">
        <v>111</v>
      </c>
      <c r="H206" t="s">
        <v>112</v>
      </c>
      <c r="I206" s="5" t="s">
        <v>144</v>
      </c>
      <c r="J206" t="s">
        <v>885</v>
      </c>
    </row>
    <row r="207" spans="1:10" x14ac:dyDescent="0.35">
      <c r="A207" s="60" t="s">
        <v>3574</v>
      </c>
      <c r="B207" s="60" t="s">
        <v>3575</v>
      </c>
      <c r="C207" s="60" t="s">
        <v>2364</v>
      </c>
      <c r="D207" s="60" t="s">
        <v>1583</v>
      </c>
      <c r="E207" s="60" t="s">
        <v>1584</v>
      </c>
      <c r="F207" s="60" t="s">
        <v>329</v>
      </c>
      <c r="G207" t="s">
        <v>329</v>
      </c>
      <c r="H207" t="s">
        <v>87</v>
      </c>
      <c r="I207" s="5" t="s">
        <v>330</v>
      </c>
      <c r="J207" t="s">
        <v>850</v>
      </c>
    </row>
    <row r="208" spans="1:10" x14ac:dyDescent="0.35">
      <c r="A208" s="60" t="s">
        <v>4972</v>
      </c>
      <c r="B208" s="60" t="s">
        <v>4973</v>
      </c>
      <c r="C208" s="60" t="s">
        <v>2317</v>
      </c>
      <c r="D208" s="60" t="s">
        <v>1587</v>
      </c>
      <c r="E208" s="60" t="s">
        <v>1588</v>
      </c>
      <c r="F208" s="60" t="s">
        <v>39</v>
      </c>
      <c r="G208" t="s">
        <v>13</v>
      </c>
      <c r="H208" t="s">
        <v>12</v>
      </c>
      <c r="I208" s="5" t="s">
        <v>38</v>
      </c>
      <c r="J208" t="s">
        <v>841</v>
      </c>
    </row>
    <row r="209" spans="1:10" x14ac:dyDescent="0.35">
      <c r="A209" s="60" t="s">
        <v>5288</v>
      </c>
      <c r="B209" s="60" t="s">
        <v>5289</v>
      </c>
      <c r="C209" s="60" t="s">
        <v>2364</v>
      </c>
      <c r="D209" s="60" t="s">
        <v>2184</v>
      </c>
      <c r="E209" s="60" t="s">
        <v>2185</v>
      </c>
      <c r="F209" s="60" t="s">
        <v>308</v>
      </c>
      <c r="G209" t="s">
        <v>299</v>
      </c>
      <c r="H209" t="s">
        <v>87</v>
      </c>
      <c r="I209" s="5" t="s">
        <v>309</v>
      </c>
      <c r="J209" t="s">
        <v>919</v>
      </c>
    </row>
    <row r="210" spans="1:10" x14ac:dyDescent="0.35">
      <c r="A210" s="60" t="s">
        <v>3071</v>
      </c>
      <c r="B210" s="60" t="s">
        <v>3072</v>
      </c>
      <c r="C210" s="60" t="s">
        <v>2323</v>
      </c>
      <c r="D210" s="60" t="s">
        <v>1385</v>
      </c>
      <c r="E210" s="60" t="s">
        <v>1386</v>
      </c>
      <c r="F210" s="60" t="s">
        <v>204</v>
      </c>
      <c r="G210" t="s">
        <v>111</v>
      </c>
      <c r="H210" t="s">
        <v>112</v>
      </c>
      <c r="I210" s="5" t="s">
        <v>203</v>
      </c>
      <c r="J210" t="s">
        <v>883</v>
      </c>
    </row>
    <row r="211" spans="1:10" x14ac:dyDescent="0.35">
      <c r="A211" s="60" t="s">
        <v>3364</v>
      </c>
      <c r="B211" s="60" t="s">
        <v>3365</v>
      </c>
      <c r="C211" s="60" t="s">
        <v>2364</v>
      </c>
      <c r="D211" s="60" t="s">
        <v>2218</v>
      </c>
      <c r="E211" s="60" t="s">
        <v>2219</v>
      </c>
      <c r="F211" s="60" t="s">
        <v>332</v>
      </c>
      <c r="G211" t="s">
        <v>318</v>
      </c>
      <c r="H211" t="s">
        <v>87</v>
      </c>
      <c r="I211" s="5" t="s">
        <v>331</v>
      </c>
      <c r="J211" t="s">
        <v>852</v>
      </c>
    </row>
    <row r="212" spans="1:10" x14ac:dyDescent="0.35">
      <c r="A212" s="60" t="s">
        <v>3590</v>
      </c>
      <c r="B212" s="60" t="s">
        <v>3591</v>
      </c>
      <c r="C212" s="60" t="s">
        <v>3592</v>
      </c>
      <c r="D212" s="60" t="s">
        <v>1017</v>
      </c>
      <c r="E212" s="60" t="s">
        <v>1018</v>
      </c>
      <c r="F212" s="60" t="s">
        <v>145</v>
      </c>
      <c r="G212" t="s">
        <v>111</v>
      </c>
      <c r="H212" t="s">
        <v>112</v>
      </c>
      <c r="I212" s="5" t="s">
        <v>144</v>
      </c>
      <c r="J212" t="s">
        <v>885</v>
      </c>
    </row>
    <row r="213" spans="1:10" x14ac:dyDescent="0.35">
      <c r="A213" s="60" t="s">
        <v>3965</v>
      </c>
      <c r="B213" s="60" t="s">
        <v>3966</v>
      </c>
      <c r="C213" s="60" t="s">
        <v>2323</v>
      </c>
      <c r="D213" s="60" t="s">
        <v>1365</v>
      </c>
      <c r="E213" s="60" t="s">
        <v>1366</v>
      </c>
      <c r="F213" s="60" t="s">
        <v>142</v>
      </c>
      <c r="G213" t="s">
        <v>143</v>
      </c>
      <c r="H213" t="s">
        <v>93</v>
      </c>
      <c r="I213" s="5" t="s">
        <v>141</v>
      </c>
      <c r="J213" t="s">
        <v>866</v>
      </c>
    </row>
    <row r="214" spans="1:10" x14ac:dyDescent="0.35">
      <c r="A214" s="60" t="s">
        <v>4650</v>
      </c>
      <c r="B214" s="60" t="s">
        <v>4651</v>
      </c>
      <c r="C214" s="60" t="s">
        <v>2323</v>
      </c>
      <c r="D214" s="60" t="s">
        <v>1385</v>
      </c>
      <c r="E214" s="60" t="s">
        <v>1386</v>
      </c>
      <c r="F214" s="60" t="s">
        <v>204</v>
      </c>
      <c r="G214" t="s">
        <v>111</v>
      </c>
      <c r="H214" t="s">
        <v>112</v>
      </c>
      <c r="I214" s="5" t="s">
        <v>203</v>
      </c>
      <c r="J214" t="s">
        <v>883</v>
      </c>
    </row>
    <row r="215" spans="1:10" x14ac:dyDescent="0.35">
      <c r="A215" s="60" t="s">
        <v>3593</v>
      </c>
      <c r="B215" s="60" t="s">
        <v>3594</v>
      </c>
      <c r="C215" s="60" t="s">
        <v>2323</v>
      </c>
      <c r="D215" s="60" t="s">
        <v>2212</v>
      </c>
      <c r="E215" s="60" t="s">
        <v>2213</v>
      </c>
      <c r="F215" s="60" t="s">
        <v>142</v>
      </c>
      <c r="G215" t="s">
        <v>143</v>
      </c>
      <c r="H215" t="s">
        <v>93</v>
      </c>
      <c r="I215" s="5" t="s">
        <v>141</v>
      </c>
      <c r="J215" t="s">
        <v>866</v>
      </c>
    </row>
    <row r="216" spans="1:10" x14ac:dyDescent="0.35">
      <c r="A216" s="60" t="s">
        <v>5405</v>
      </c>
      <c r="B216" s="60" t="s">
        <v>5406</v>
      </c>
      <c r="C216" s="60" t="s">
        <v>5407</v>
      </c>
      <c r="D216" s="60" t="s">
        <v>2092</v>
      </c>
      <c r="E216" s="60" t="s">
        <v>2093</v>
      </c>
      <c r="F216" s="60" t="s">
        <v>120</v>
      </c>
      <c r="G216" t="s">
        <v>46</v>
      </c>
      <c r="H216" t="s">
        <v>104</v>
      </c>
      <c r="I216" s="5" t="s">
        <v>119</v>
      </c>
      <c r="J216" t="s">
        <v>864</v>
      </c>
    </row>
    <row r="217" spans="1:10" x14ac:dyDescent="0.35">
      <c r="A217" s="60" t="s">
        <v>5359</v>
      </c>
      <c r="B217" s="60" t="s">
        <v>5360</v>
      </c>
      <c r="C217" s="60" t="s">
        <v>2364</v>
      </c>
      <c r="D217" s="60" t="s">
        <v>2170</v>
      </c>
      <c r="E217" s="60" t="s">
        <v>2171</v>
      </c>
      <c r="F217" s="60" t="s">
        <v>139</v>
      </c>
      <c r="G217" t="s">
        <v>81</v>
      </c>
      <c r="H217" t="s">
        <v>87</v>
      </c>
      <c r="I217" s="5" t="s">
        <v>139</v>
      </c>
      <c r="J217" t="s">
        <v>897</v>
      </c>
    </row>
    <row r="218" spans="1:10" x14ac:dyDescent="0.35">
      <c r="A218" s="60" t="s">
        <v>4085</v>
      </c>
      <c r="B218" s="60" t="s">
        <v>4086</v>
      </c>
      <c r="C218" s="60" t="s">
        <v>2323</v>
      </c>
      <c r="D218" s="60" t="s">
        <v>1991</v>
      </c>
      <c r="E218" s="60" t="s">
        <v>1992</v>
      </c>
      <c r="F218" s="60" t="s">
        <v>180</v>
      </c>
      <c r="G218" t="s">
        <v>164</v>
      </c>
      <c r="H218" t="s">
        <v>93</v>
      </c>
      <c r="I218" s="5" t="s">
        <v>179</v>
      </c>
      <c r="J218" t="s">
        <v>918</v>
      </c>
    </row>
    <row r="219" spans="1:10" x14ac:dyDescent="0.35">
      <c r="A219" s="60" t="s">
        <v>4067</v>
      </c>
      <c r="B219" s="60" t="s">
        <v>4068</v>
      </c>
      <c r="C219" s="60" t="s">
        <v>2323</v>
      </c>
      <c r="D219" s="60" t="s">
        <v>1429</v>
      </c>
      <c r="E219" s="60" t="s">
        <v>1430</v>
      </c>
      <c r="F219" s="60" t="s">
        <v>231</v>
      </c>
      <c r="G219" t="s">
        <v>232</v>
      </c>
      <c r="H219" t="s">
        <v>48</v>
      </c>
      <c r="I219" s="5" t="s">
        <v>230</v>
      </c>
      <c r="J219" t="s">
        <v>889</v>
      </c>
    </row>
    <row r="220" spans="1:10" x14ac:dyDescent="0.35">
      <c r="A220" s="60" t="s">
        <v>3187</v>
      </c>
      <c r="B220" s="60" t="s">
        <v>3188</v>
      </c>
      <c r="C220" s="60" t="s">
        <v>2323</v>
      </c>
      <c r="D220" s="60" t="s">
        <v>2146</v>
      </c>
      <c r="E220" s="60" t="s">
        <v>2147</v>
      </c>
      <c r="F220" s="60" t="s">
        <v>216</v>
      </c>
      <c r="G220" t="s">
        <v>83</v>
      </c>
      <c r="H220" t="s">
        <v>48</v>
      </c>
      <c r="I220" s="5" t="s">
        <v>215</v>
      </c>
      <c r="J220" t="s">
        <v>887</v>
      </c>
    </row>
    <row r="221" spans="1:10" x14ac:dyDescent="0.35">
      <c r="A221" s="60" t="s">
        <v>2556</v>
      </c>
      <c r="B221" s="60" t="s">
        <v>2557</v>
      </c>
      <c r="C221" s="60" t="s">
        <v>2364</v>
      </c>
      <c r="D221" s="60" t="s">
        <v>2176</v>
      </c>
      <c r="E221" s="60" t="s">
        <v>2177</v>
      </c>
      <c r="F221" s="60" t="s">
        <v>344</v>
      </c>
      <c r="G221" t="s">
        <v>81</v>
      </c>
      <c r="H221" t="s">
        <v>87</v>
      </c>
      <c r="I221" s="5" t="s">
        <v>343</v>
      </c>
      <c r="J221" t="s">
        <v>910</v>
      </c>
    </row>
    <row r="222" spans="1:10" x14ac:dyDescent="0.35">
      <c r="A222" s="60" t="s">
        <v>2355</v>
      </c>
      <c r="B222" s="60" t="s">
        <v>2356</v>
      </c>
      <c r="C222" s="60" t="s">
        <v>2357</v>
      </c>
      <c r="D222" s="60" t="s">
        <v>1639</v>
      </c>
      <c r="E222" s="60" t="s">
        <v>1640</v>
      </c>
      <c r="F222" s="60" t="s">
        <v>11</v>
      </c>
      <c r="G222" t="s">
        <v>13</v>
      </c>
      <c r="H222" t="s">
        <v>12</v>
      </c>
      <c r="I222" s="5" t="s">
        <v>10</v>
      </c>
      <c r="J222" t="s">
        <v>845</v>
      </c>
    </row>
    <row r="223" spans="1:10" x14ac:dyDescent="0.35">
      <c r="A223" s="60" t="s">
        <v>5046</v>
      </c>
      <c r="B223" s="60" t="s">
        <v>5047</v>
      </c>
      <c r="C223" s="60" t="s">
        <v>2364</v>
      </c>
      <c r="D223" s="60" t="s">
        <v>2164</v>
      </c>
      <c r="E223" s="60" t="s">
        <v>2165</v>
      </c>
      <c r="F223" s="60" t="s">
        <v>357</v>
      </c>
      <c r="G223" t="s">
        <v>353</v>
      </c>
      <c r="H223" t="s">
        <v>87</v>
      </c>
      <c r="I223" s="5" t="s">
        <v>358</v>
      </c>
      <c r="J223" t="s">
        <v>886</v>
      </c>
    </row>
    <row r="224" spans="1:10" x14ac:dyDescent="0.35">
      <c r="A224" s="60" t="s">
        <v>4262</v>
      </c>
      <c r="B224" s="60" t="s">
        <v>4263</v>
      </c>
      <c r="C224" s="60" t="s">
        <v>2373</v>
      </c>
      <c r="D224" s="60" t="s">
        <v>1283</v>
      </c>
      <c r="E224" s="60" t="s">
        <v>1284</v>
      </c>
      <c r="F224" s="60" t="s">
        <v>269</v>
      </c>
      <c r="G224" t="s">
        <v>252</v>
      </c>
      <c r="H224" t="s">
        <v>112</v>
      </c>
      <c r="I224" s="5" t="s">
        <v>268</v>
      </c>
      <c r="J224" t="s">
        <v>871</v>
      </c>
    </row>
    <row r="225" spans="1:10" x14ac:dyDescent="0.35">
      <c r="A225" s="60" t="s">
        <v>2641</v>
      </c>
      <c r="B225" s="60" t="s">
        <v>2642</v>
      </c>
      <c r="C225" s="60" t="s">
        <v>2314</v>
      </c>
      <c r="D225" s="60" t="s">
        <v>1615</v>
      </c>
      <c r="E225" s="60" t="s">
        <v>1616</v>
      </c>
      <c r="F225" s="60" t="s">
        <v>216</v>
      </c>
      <c r="G225" t="s">
        <v>83</v>
      </c>
      <c r="H225" t="s">
        <v>48</v>
      </c>
      <c r="I225" s="5" t="s">
        <v>215</v>
      </c>
      <c r="J225" t="s">
        <v>887</v>
      </c>
    </row>
    <row r="226" spans="1:10" x14ac:dyDescent="0.35">
      <c r="A226" s="60" t="s">
        <v>3108</v>
      </c>
      <c r="B226" s="60" t="s">
        <v>3109</v>
      </c>
      <c r="C226" s="60" t="s">
        <v>2373</v>
      </c>
      <c r="D226" s="60" t="s">
        <v>1973</v>
      </c>
      <c r="E226" s="60" t="s">
        <v>1974</v>
      </c>
      <c r="F226" s="60" t="s">
        <v>170</v>
      </c>
      <c r="G226" t="s">
        <v>143</v>
      </c>
      <c r="H226" t="s">
        <v>93</v>
      </c>
      <c r="I226" s="5" t="s">
        <v>169</v>
      </c>
      <c r="J226" t="s">
        <v>879</v>
      </c>
    </row>
    <row r="227" spans="1:10" x14ac:dyDescent="0.35">
      <c r="A227" s="60" t="s">
        <v>2898</v>
      </c>
      <c r="B227" s="60" t="s">
        <v>2899</v>
      </c>
      <c r="C227" s="60" t="s">
        <v>2349</v>
      </c>
      <c r="D227" s="60" t="s">
        <v>1473</v>
      </c>
      <c r="E227" s="60" t="s">
        <v>1474</v>
      </c>
      <c r="F227" s="60" t="s">
        <v>81</v>
      </c>
      <c r="G227" t="s">
        <v>83</v>
      </c>
      <c r="H227" t="s">
        <v>48</v>
      </c>
      <c r="I227" s="5" t="s">
        <v>82</v>
      </c>
      <c r="J227" t="s">
        <v>849</v>
      </c>
    </row>
    <row r="228" spans="1:10" x14ac:dyDescent="0.35">
      <c r="A228" s="60" t="s">
        <v>3177</v>
      </c>
      <c r="B228" s="60" t="s">
        <v>3178</v>
      </c>
      <c r="C228" s="60" t="s">
        <v>2349</v>
      </c>
      <c r="D228" s="60" t="s">
        <v>1501</v>
      </c>
      <c r="E228" s="60" t="s">
        <v>1502</v>
      </c>
      <c r="F228" s="60" t="s">
        <v>170</v>
      </c>
      <c r="G228" t="s">
        <v>143</v>
      </c>
      <c r="H228" t="s">
        <v>93</v>
      </c>
      <c r="I228" s="5" t="s">
        <v>169</v>
      </c>
      <c r="J228" t="s">
        <v>879</v>
      </c>
    </row>
    <row r="229" spans="1:10" x14ac:dyDescent="0.35">
      <c r="A229" s="60" t="s">
        <v>4209</v>
      </c>
      <c r="B229" s="60" t="s">
        <v>4210</v>
      </c>
      <c r="C229" s="60" t="s">
        <v>2544</v>
      </c>
      <c r="D229" s="60" t="s">
        <v>1949</v>
      </c>
      <c r="E229" s="60" t="s">
        <v>1950</v>
      </c>
      <c r="F229" s="60" t="s">
        <v>142</v>
      </c>
      <c r="G229" t="s">
        <v>143</v>
      </c>
      <c r="H229" t="s">
        <v>93</v>
      </c>
      <c r="I229" s="5" t="s">
        <v>141</v>
      </c>
      <c r="J229" t="s">
        <v>866</v>
      </c>
    </row>
    <row r="230" spans="1:10" x14ac:dyDescent="0.35">
      <c r="A230" s="60" t="s">
        <v>5179</v>
      </c>
      <c r="B230" s="60" t="s">
        <v>5180</v>
      </c>
      <c r="C230" s="60" t="s">
        <v>5181</v>
      </c>
      <c r="D230" s="60" t="s">
        <v>1865</v>
      </c>
      <c r="E230" s="60" t="s">
        <v>1866</v>
      </c>
      <c r="F230" s="60" t="s">
        <v>216</v>
      </c>
      <c r="G230" t="s">
        <v>83</v>
      </c>
      <c r="H230" t="s">
        <v>48</v>
      </c>
      <c r="I230" s="5" t="s">
        <v>215</v>
      </c>
      <c r="J230" t="s">
        <v>887</v>
      </c>
    </row>
    <row r="231" spans="1:10" x14ac:dyDescent="0.35">
      <c r="A231" s="60" t="s">
        <v>2655</v>
      </c>
      <c r="B231" s="60" t="s">
        <v>2656</v>
      </c>
      <c r="C231" s="60" t="s">
        <v>2428</v>
      </c>
      <c r="D231" s="60" t="s">
        <v>1707</v>
      </c>
      <c r="E231" s="60" t="s">
        <v>1708</v>
      </c>
      <c r="F231" s="60" t="s">
        <v>298</v>
      </c>
      <c r="G231" t="s">
        <v>299</v>
      </c>
      <c r="H231" t="s">
        <v>87</v>
      </c>
      <c r="I231" s="5" t="s">
        <v>298</v>
      </c>
      <c r="J231" t="s">
        <v>888</v>
      </c>
    </row>
    <row r="232" spans="1:10" x14ac:dyDescent="0.35">
      <c r="A232" s="60" t="s">
        <v>2754</v>
      </c>
      <c r="B232" s="60" t="s">
        <v>2755</v>
      </c>
      <c r="C232" s="60" t="s">
        <v>2495</v>
      </c>
      <c r="D232" s="60" t="s">
        <v>2074</v>
      </c>
      <c r="E232" s="60" t="s">
        <v>2075</v>
      </c>
      <c r="F232" s="60" t="s">
        <v>291</v>
      </c>
      <c r="G232" t="s">
        <v>105</v>
      </c>
      <c r="H232" t="s">
        <v>104</v>
      </c>
      <c r="I232" s="5" t="s">
        <v>290</v>
      </c>
      <c r="J232" t="s">
        <v>895</v>
      </c>
    </row>
    <row r="233" spans="1:10" x14ac:dyDescent="0.35">
      <c r="A233" s="60" t="s">
        <v>4769</v>
      </c>
      <c r="B233" s="60" t="s">
        <v>4770</v>
      </c>
      <c r="C233" s="60" t="s">
        <v>4620</v>
      </c>
      <c r="D233" s="60" t="s">
        <v>1865</v>
      </c>
      <c r="E233" s="60" t="s">
        <v>1866</v>
      </c>
      <c r="F233" s="60" t="s">
        <v>216</v>
      </c>
      <c r="G233" t="s">
        <v>83</v>
      </c>
      <c r="H233" t="s">
        <v>48</v>
      </c>
      <c r="I233" s="5" t="s">
        <v>215</v>
      </c>
      <c r="J233" t="s">
        <v>887</v>
      </c>
    </row>
    <row r="234" spans="1:10" x14ac:dyDescent="0.35">
      <c r="A234" s="60" t="s">
        <v>4284</v>
      </c>
      <c r="B234" s="60" t="s">
        <v>4285</v>
      </c>
      <c r="C234" s="60" t="s">
        <v>2323</v>
      </c>
      <c r="D234" s="60" t="s">
        <v>1445</v>
      </c>
      <c r="E234" s="60" t="s">
        <v>1446</v>
      </c>
      <c r="F234" s="60" t="s">
        <v>251</v>
      </c>
      <c r="G234" t="s">
        <v>252</v>
      </c>
      <c r="H234" t="s">
        <v>112</v>
      </c>
      <c r="I234" s="5" t="s">
        <v>250</v>
      </c>
      <c r="J234" t="s">
        <v>890</v>
      </c>
    </row>
    <row r="235" spans="1:10" x14ac:dyDescent="0.35">
      <c r="A235" s="60" t="s">
        <v>3510</v>
      </c>
      <c r="B235" s="60" t="s">
        <v>3511</v>
      </c>
      <c r="C235" s="60" t="s">
        <v>2364</v>
      </c>
      <c r="D235" s="60" t="s">
        <v>991</v>
      </c>
      <c r="E235" s="60" t="s">
        <v>992</v>
      </c>
      <c r="F235" s="60" t="s">
        <v>342</v>
      </c>
      <c r="G235" t="s">
        <v>336</v>
      </c>
      <c r="H235" t="s">
        <v>87</v>
      </c>
      <c r="I235" s="5" t="s">
        <v>341</v>
      </c>
      <c r="J235" t="s">
        <v>908</v>
      </c>
    </row>
    <row r="236" spans="1:10" x14ac:dyDescent="0.35">
      <c r="A236" s="60" t="s">
        <v>2339</v>
      </c>
      <c r="B236" s="60" t="s">
        <v>2340</v>
      </c>
      <c r="C236" s="60" t="s">
        <v>2317</v>
      </c>
      <c r="D236" s="60" t="s">
        <v>1555</v>
      </c>
      <c r="E236" s="60" t="s">
        <v>1556</v>
      </c>
      <c r="F236" s="60" t="s">
        <v>26</v>
      </c>
      <c r="G236" t="s">
        <v>21</v>
      </c>
      <c r="H236" t="s">
        <v>12</v>
      </c>
      <c r="I236" s="5" t="s">
        <v>25</v>
      </c>
      <c r="J236" t="s">
        <v>835</v>
      </c>
    </row>
    <row r="237" spans="1:10" x14ac:dyDescent="0.35">
      <c r="A237" s="60" t="s">
        <v>5420</v>
      </c>
      <c r="B237" s="60" t="s">
        <v>5421</v>
      </c>
      <c r="C237" s="60" t="s">
        <v>2338</v>
      </c>
      <c r="D237" s="60" t="s">
        <v>1831</v>
      </c>
      <c r="E237" s="60" t="s">
        <v>1832</v>
      </c>
      <c r="F237" s="60" t="s">
        <v>26</v>
      </c>
      <c r="G237" t="s">
        <v>21</v>
      </c>
      <c r="H237" t="s">
        <v>12</v>
      </c>
      <c r="I237" s="5" t="s">
        <v>25</v>
      </c>
      <c r="J237" t="s">
        <v>835</v>
      </c>
    </row>
    <row r="238" spans="1:10" x14ac:dyDescent="0.35">
      <c r="A238" s="60" t="s">
        <v>2478</v>
      </c>
      <c r="B238" s="60" t="s">
        <v>2479</v>
      </c>
      <c r="C238" s="60" t="s">
        <v>2323</v>
      </c>
      <c r="D238" s="60" t="s">
        <v>2102</v>
      </c>
      <c r="E238" s="60" t="s">
        <v>2103</v>
      </c>
      <c r="F238" s="60" t="s">
        <v>264</v>
      </c>
      <c r="G238" t="s">
        <v>111</v>
      </c>
      <c r="H238" t="s">
        <v>112</v>
      </c>
      <c r="I238" s="5" t="s">
        <v>263</v>
      </c>
      <c r="J238" t="s">
        <v>926</v>
      </c>
    </row>
    <row r="239" spans="1:10" x14ac:dyDescent="0.35">
      <c r="A239" s="60" t="s">
        <v>2962</v>
      </c>
      <c r="B239" s="60" t="s">
        <v>2963</v>
      </c>
      <c r="C239" s="60" t="s">
        <v>2357</v>
      </c>
      <c r="D239" s="60" t="s">
        <v>1223</v>
      </c>
      <c r="E239" s="60" t="s">
        <v>1224</v>
      </c>
      <c r="F239" s="60" t="s">
        <v>50</v>
      </c>
      <c r="G239" t="s">
        <v>51</v>
      </c>
      <c r="H239" t="s">
        <v>12</v>
      </c>
      <c r="I239" s="5" t="s">
        <v>49</v>
      </c>
      <c r="J239" t="s">
        <v>843</v>
      </c>
    </row>
    <row r="240" spans="1:10" x14ac:dyDescent="0.35">
      <c r="A240" s="60" t="s">
        <v>3017</v>
      </c>
      <c r="B240" s="60" t="s">
        <v>3018</v>
      </c>
      <c r="C240" s="60" t="s">
        <v>2982</v>
      </c>
      <c r="D240" s="60" t="s">
        <v>1563</v>
      </c>
      <c r="E240" s="60" t="s">
        <v>1564</v>
      </c>
      <c r="F240" s="60" t="s">
        <v>77</v>
      </c>
      <c r="G240" t="s">
        <v>51</v>
      </c>
      <c r="H240" t="s">
        <v>12</v>
      </c>
      <c r="I240" s="5" t="s">
        <v>76</v>
      </c>
      <c r="J240" t="s">
        <v>836</v>
      </c>
    </row>
    <row r="241" spans="1:10" x14ac:dyDescent="0.35">
      <c r="A241" s="60" t="s">
        <v>5424</v>
      </c>
      <c r="B241" s="60" t="s">
        <v>5425</v>
      </c>
      <c r="C241" s="60" t="s">
        <v>2323</v>
      </c>
      <c r="D241" s="60" t="s">
        <v>1363</v>
      </c>
      <c r="E241" s="60" t="s">
        <v>1364</v>
      </c>
      <c r="F241" s="60" t="s">
        <v>120</v>
      </c>
      <c r="G241" t="s">
        <v>46</v>
      </c>
      <c r="H241" t="s">
        <v>104</v>
      </c>
      <c r="I241" s="5" t="s">
        <v>119</v>
      </c>
      <c r="J241" t="s">
        <v>864</v>
      </c>
    </row>
    <row r="242" spans="1:10" x14ac:dyDescent="0.35">
      <c r="A242" s="60" t="s">
        <v>3662</v>
      </c>
      <c r="B242" s="60" t="s">
        <v>3663</v>
      </c>
      <c r="C242" s="60" t="s">
        <v>2323</v>
      </c>
      <c r="D242" s="60" t="s">
        <v>2160</v>
      </c>
      <c r="E242" s="60" t="s">
        <v>2161</v>
      </c>
      <c r="F242" s="60" t="s">
        <v>216</v>
      </c>
      <c r="G242" t="s">
        <v>83</v>
      </c>
      <c r="H242" t="s">
        <v>48</v>
      </c>
      <c r="I242" s="5" t="s">
        <v>215</v>
      </c>
      <c r="J242" t="s">
        <v>887</v>
      </c>
    </row>
    <row r="243" spans="1:10" x14ac:dyDescent="0.35">
      <c r="A243" s="60" t="s">
        <v>4157</v>
      </c>
      <c r="B243" s="60" t="s">
        <v>4158</v>
      </c>
      <c r="C243" s="60" t="s">
        <v>2323</v>
      </c>
      <c r="D243" s="60" t="s">
        <v>1007</v>
      </c>
      <c r="E243" s="60" t="s">
        <v>1008</v>
      </c>
      <c r="F243" s="60" t="s">
        <v>123</v>
      </c>
      <c r="G243" t="s">
        <v>124</v>
      </c>
      <c r="H243" t="s">
        <v>104</v>
      </c>
      <c r="I243" s="5" t="s">
        <v>122</v>
      </c>
      <c r="J243" t="s">
        <v>865</v>
      </c>
    </row>
    <row r="244" spans="1:10" x14ac:dyDescent="0.35">
      <c r="A244" s="60" t="s">
        <v>2552</v>
      </c>
      <c r="B244" s="60" t="s">
        <v>748</v>
      </c>
      <c r="C244" s="60" t="s">
        <v>2553</v>
      </c>
      <c r="D244" s="60" t="s">
        <v>2019</v>
      </c>
      <c r="E244" s="60" t="s">
        <v>2020</v>
      </c>
      <c r="F244" s="60" t="s">
        <v>208</v>
      </c>
      <c r="G244" t="s">
        <v>105</v>
      </c>
      <c r="H244" t="s">
        <v>104</v>
      </c>
      <c r="I244" s="5" t="s">
        <v>209</v>
      </c>
      <c r="J244" t="s">
        <v>927</v>
      </c>
    </row>
    <row r="245" spans="1:10" x14ac:dyDescent="0.35">
      <c r="A245" s="60" t="s">
        <v>2744</v>
      </c>
      <c r="B245" s="60" t="s">
        <v>2745</v>
      </c>
      <c r="C245" s="60" t="s">
        <v>2354</v>
      </c>
      <c r="D245" s="60" t="s">
        <v>1557</v>
      </c>
      <c r="E245" s="60" t="s">
        <v>1558</v>
      </c>
      <c r="F245" s="60" t="s">
        <v>26</v>
      </c>
      <c r="G245" t="s">
        <v>21</v>
      </c>
      <c r="H245" t="s">
        <v>12</v>
      </c>
      <c r="I245" s="5" t="s">
        <v>25</v>
      </c>
      <c r="J245" t="s">
        <v>835</v>
      </c>
    </row>
    <row r="246" spans="1:10" x14ac:dyDescent="0.35">
      <c r="A246" s="60" t="s">
        <v>3851</v>
      </c>
      <c r="B246" s="60" t="s">
        <v>3852</v>
      </c>
      <c r="C246" s="60" t="s">
        <v>2323</v>
      </c>
      <c r="D246" s="60" t="s">
        <v>1413</v>
      </c>
      <c r="E246" s="60" t="s">
        <v>1414</v>
      </c>
      <c r="F246" s="60" t="s">
        <v>216</v>
      </c>
      <c r="G246" t="s">
        <v>83</v>
      </c>
      <c r="H246" t="s">
        <v>48</v>
      </c>
      <c r="I246" s="5" t="s">
        <v>215</v>
      </c>
      <c r="J246" t="s">
        <v>887</v>
      </c>
    </row>
    <row r="247" spans="1:10" x14ac:dyDescent="0.35">
      <c r="A247" s="60" t="s">
        <v>3630</v>
      </c>
      <c r="B247" s="60" t="s">
        <v>3631</v>
      </c>
      <c r="C247" s="60" t="s">
        <v>2323</v>
      </c>
      <c r="D247" s="60" t="s">
        <v>1461</v>
      </c>
      <c r="E247" s="60" t="s">
        <v>1462</v>
      </c>
      <c r="F247" s="60" t="s">
        <v>238</v>
      </c>
      <c r="G247" t="s">
        <v>83</v>
      </c>
      <c r="H247" t="s">
        <v>48</v>
      </c>
      <c r="I247" s="5" t="s">
        <v>237</v>
      </c>
      <c r="J247" t="s">
        <v>893</v>
      </c>
    </row>
    <row r="248" spans="1:10" x14ac:dyDescent="0.35">
      <c r="A248" s="60" t="s">
        <v>4947</v>
      </c>
      <c r="B248" s="60" t="s">
        <v>4948</v>
      </c>
      <c r="C248" s="60" t="s">
        <v>2880</v>
      </c>
      <c r="D248" s="60" t="s">
        <v>1411</v>
      </c>
      <c r="E248" s="60" t="s">
        <v>1412</v>
      </c>
      <c r="F248" s="60" t="s">
        <v>216</v>
      </c>
      <c r="G248" t="s">
        <v>83</v>
      </c>
      <c r="H248" t="s">
        <v>48</v>
      </c>
      <c r="I248" s="5" t="s">
        <v>215</v>
      </c>
      <c r="J248" t="s">
        <v>887</v>
      </c>
    </row>
    <row r="249" spans="1:10" x14ac:dyDescent="0.35">
      <c r="A249" s="60" t="s">
        <v>2626</v>
      </c>
      <c r="B249" s="60" t="s">
        <v>2627</v>
      </c>
      <c r="C249" s="60" t="s">
        <v>2317</v>
      </c>
      <c r="D249" s="60" t="s">
        <v>1587</v>
      </c>
      <c r="E249" s="60" t="s">
        <v>1588</v>
      </c>
      <c r="F249" s="60" t="s">
        <v>39</v>
      </c>
      <c r="G249" t="s">
        <v>13</v>
      </c>
      <c r="H249" t="s">
        <v>12</v>
      </c>
      <c r="I249" s="5" t="s">
        <v>38</v>
      </c>
      <c r="J249" t="s">
        <v>841</v>
      </c>
    </row>
    <row r="250" spans="1:10" x14ac:dyDescent="0.35">
      <c r="A250" s="60" t="s">
        <v>3713</v>
      </c>
      <c r="B250" s="60" t="s">
        <v>3714</v>
      </c>
      <c r="C250" s="60" t="s">
        <v>2323</v>
      </c>
      <c r="D250" s="60" t="s">
        <v>965</v>
      </c>
      <c r="E250" s="60" t="s">
        <v>966</v>
      </c>
      <c r="F250" s="60" t="s">
        <v>103</v>
      </c>
      <c r="G250" t="s">
        <v>101</v>
      </c>
      <c r="H250" t="s">
        <v>104</v>
      </c>
      <c r="I250" s="5" t="s">
        <v>102</v>
      </c>
      <c r="J250" t="s">
        <v>863</v>
      </c>
    </row>
    <row r="251" spans="1:10" x14ac:dyDescent="0.35">
      <c r="A251" s="60" t="s">
        <v>4478</v>
      </c>
      <c r="B251" s="60" t="s">
        <v>4479</v>
      </c>
      <c r="C251" s="60" t="s">
        <v>4480</v>
      </c>
      <c r="D251" s="60" t="s">
        <v>1611</v>
      </c>
      <c r="E251" s="60" t="s">
        <v>1612</v>
      </c>
      <c r="F251" s="60" t="s">
        <v>216</v>
      </c>
      <c r="G251" t="s">
        <v>83</v>
      </c>
      <c r="H251" t="s">
        <v>48</v>
      </c>
      <c r="I251" s="5" t="s">
        <v>215</v>
      </c>
      <c r="J251" t="s">
        <v>887</v>
      </c>
    </row>
    <row r="252" spans="1:10" x14ac:dyDescent="0.35">
      <c r="A252" s="60" t="s">
        <v>3196</v>
      </c>
      <c r="B252" s="60" t="s">
        <v>3197</v>
      </c>
      <c r="C252" s="60" t="s">
        <v>2354</v>
      </c>
      <c r="D252" s="60" t="s">
        <v>2266</v>
      </c>
      <c r="E252" s="60" t="s">
        <v>2267</v>
      </c>
      <c r="F252" s="60" t="s">
        <v>75</v>
      </c>
      <c r="G252" t="s">
        <v>13</v>
      </c>
      <c r="H252" t="s">
        <v>12</v>
      </c>
      <c r="I252" s="5" t="s">
        <v>70</v>
      </c>
      <c r="J252" t="s">
        <v>833</v>
      </c>
    </row>
    <row r="253" spans="1:10" x14ac:dyDescent="0.35">
      <c r="A253" s="60" t="s">
        <v>4374</v>
      </c>
      <c r="B253" s="60" t="s">
        <v>4375</v>
      </c>
      <c r="C253" s="60" t="s">
        <v>2314</v>
      </c>
      <c r="D253" s="60" t="s">
        <v>1903</v>
      </c>
      <c r="E253" s="60" t="s">
        <v>1904</v>
      </c>
      <c r="F253" s="60" t="s">
        <v>228</v>
      </c>
      <c r="G253" t="s">
        <v>92</v>
      </c>
      <c r="H253" t="s">
        <v>93</v>
      </c>
      <c r="I253" s="5" t="s">
        <v>227</v>
      </c>
      <c r="J253" t="s">
        <v>855</v>
      </c>
    </row>
    <row r="254" spans="1:10" x14ac:dyDescent="0.35">
      <c r="A254" s="60" t="s">
        <v>4710</v>
      </c>
      <c r="B254" s="60" t="s">
        <v>4711</v>
      </c>
      <c r="C254" s="60" t="s">
        <v>2323</v>
      </c>
      <c r="D254" s="60" t="s">
        <v>1399</v>
      </c>
      <c r="E254" s="60" t="s">
        <v>1400</v>
      </c>
      <c r="F254" s="60" t="s">
        <v>207</v>
      </c>
      <c r="G254" t="s">
        <v>92</v>
      </c>
      <c r="H254" t="s">
        <v>93</v>
      </c>
      <c r="I254" s="5" t="s">
        <v>206</v>
      </c>
      <c r="J254" t="s">
        <v>884</v>
      </c>
    </row>
    <row r="255" spans="1:10" x14ac:dyDescent="0.35">
      <c r="A255" s="60" t="s">
        <v>3372</v>
      </c>
      <c r="B255" s="60" t="s">
        <v>3373</v>
      </c>
      <c r="C255" s="60" t="s">
        <v>2373</v>
      </c>
      <c r="D255" s="60" t="s">
        <v>1937</v>
      </c>
      <c r="E255" s="60" t="s">
        <v>1938</v>
      </c>
      <c r="F255" s="60" t="s">
        <v>128</v>
      </c>
      <c r="G255" t="s">
        <v>46</v>
      </c>
      <c r="H255" t="s">
        <v>104</v>
      </c>
      <c r="I255" s="5" t="s">
        <v>127</v>
      </c>
      <c r="J255" t="s">
        <v>904</v>
      </c>
    </row>
    <row r="256" spans="1:10" x14ac:dyDescent="0.35">
      <c r="A256" s="60" t="s">
        <v>2697</v>
      </c>
      <c r="B256" s="60" t="s">
        <v>2698</v>
      </c>
      <c r="C256" s="60" t="s">
        <v>2323</v>
      </c>
      <c r="D256" s="60" t="s">
        <v>1375</v>
      </c>
      <c r="E256" s="60" t="s">
        <v>1376</v>
      </c>
      <c r="F256" s="60" t="s">
        <v>172</v>
      </c>
      <c r="G256" t="s">
        <v>97</v>
      </c>
      <c r="H256" t="s">
        <v>48</v>
      </c>
      <c r="I256" s="5" t="s">
        <v>171</v>
      </c>
      <c r="J256" t="s">
        <v>877</v>
      </c>
    </row>
    <row r="257" spans="1:10" x14ac:dyDescent="0.35">
      <c r="A257" s="60" t="s">
        <v>3475</v>
      </c>
      <c r="B257" s="60" t="s">
        <v>3476</v>
      </c>
      <c r="C257" s="60" t="s">
        <v>2317</v>
      </c>
      <c r="D257" s="60" t="s">
        <v>961</v>
      </c>
      <c r="E257" s="60" t="s">
        <v>962</v>
      </c>
      <c r="F257" s="60" t="s">
        <v>80</v>
      </c>
      <c r="G257" t="s">
        <v>51</v>
      </c>
      <c r="H257" t="s">
        <v>12</v>
      </c>
      <c r="I257" s="5" t="s">
        <v>79</v>
      </c>
      <c r="J257" t="s">
        <v>847</v>
      </c>
    </row>
    <row r="258" spans="1:10" x14ac:dyDescent="0.35">
      <c r="A258" s="60" t="s">
        <v>4940</v>
      </c>
      <c r="B258" s="60" t="s">
        <v>4941</v>
      </c>
      <c r="C258" s="60" t="s">
        <v>2323</v>
      </c>
      <c r="D258" s="60" t="s">
        <v>1377</v>
      </c>
      <c r="E258" s="60" t="s">
        <v>1378</v>
      </c>
      <c r="F258" s="60" t="s">
        <v>172</v>
      </c>
      <c r="G258" t="s">
        <v>97</v>
      </c>
      <c r="H258" t="s">
        <v>48</v>
      </c>
      <c r="I258" s="5" t="s">
        <v>171</v>
      </c>
      <c r="J258" t="s">
        <v>877</v>
      </c>
    </row>
    <row r="259" spans="1:10" x14ac:dyDescent="0.35">
      <c r="A259" s="60" t="s">
        <v>4544</v>
      </c>
      <c r="B259" s="60" t="s">
        <v>4545</v>
      </c>
      <c r="C259" s="60" t="s">
        <v>2314</v>
      </c>
      <c r="D259" s="60" t="s">
        <v>2041</v>
      </c>
      <c r="E259" s="60" t="s">
        <v>2042</v>
      </c>
      <c r="F259" s="60" t="s">
        <v>231</v>
      </c>
      <c r="G259" t="s">
        <v>232</v>
      </c>
      <c r="H259" t="s">
        <v>48</v>
      </c>
      <c r="I259" s="5" t="s">
        <v>230</v>
      </c>
      <c r="J259" t="s">
        <v>889</v>
      </c>
    </row>
    <row r="260" spans="1:10" x14ac:dyDescent="0.35">
      <c r="A260" s="60" t="s">
        <v>4402</v>
      </c>
      <c r="B260" s="60" t="s">
        <v>4403</v>
      </c>
      <c r="C260" s="60" t="s">
        <v>4404</v>
      </c>
      <c r="D260" s="60" t="s">
        <v>2039</v>
      </c>
      <c r="E260" s="60" t="s">
        <v>2040</v>
      </c>
      <c r="F260" s="60" t="s">
        <v>91</v>
      </c>
      <c r="G260" t="s">
        <v>92</v>
      </c>
      <c r="H260" t="s">
        <v>93</v>
      </c>
      <c r="I260" s="5" t="s">
        <v>90</v>
      </c>
      <c r="J260" t="s">
        <v>851</v>
      </c>
    </row>
    <row r="261" spans="1:10" x14ac:dyDescent="0.35">
      <c r="A261" s="60" t="s">
        <v>3628</v>
      </c>
      <c r="B261" s="60" t="s">
        <v>3629</v>
      </c>
      <c r="C261" s="60" t="s">
        <v>2323</v>
      </c>
      <c r="D261" s="60" t="s">
        <v>1365</v>
      </c>
      <c r="E261" s="60" t="s">
        <v>1366</v>
      </c>
      <c r="F261" s="60" t="s">
        <v>142</v>
      </c>
      <c r="G261" t="s">
        <v>143</v>
      </c>
      <c r="H261" t="s">
        <v>93</v>
      </c>
      <c r="I261" s="5" t="s">
        <v>141</v>
      </c>
      <c r="J261" t="s">
        <v>866</v>
      </c>
    </row>
    <row r="262" spans="1:10" x14ac:dyDescent="0.35">
      <c r="A262" s="60" t="s">
        <v>3717</v>
      </c>
      <c r="B262" s="60" t="s">
        <v>3718</v>
      </c>
      <c r="C262" s="60" t="s">
        <v>2323</v>
      </c>
      <c r="D262" s="60" t="s">
        <v>1371</v>
      </c>
      <c r="E262" s="60" t="s">
        <v>1372</v>
      </c>
      <c r="F262" s="60" t="s">
        <v>160</v>
      </c>
      <c r="G262" t="s">
        <v>105</v>
      </c>
      <c r="H262" t="s">
        <v>104</v>
      </c>
      <c r="I262" s="5" t="s">
        <v>159</v>
      </c>
      <c r="J262" t="s">
        <v>875</v>
      </c>
    </row>
    <row r="263" spans="1:10" x14ac:dyDescent="0.35">
      <c r="A263" s="60" t="s">
        <v>3255</v>
      </c>
      <c r="B263" s="60" t="s">
        <v>3256</v>
      </c>
      <c r="C263" s="60" t="s">
        <v>2421</v>
      </c>
      <c r="D263" s="60" t="s">
        <v>1047</v>
      </c>
      <c r="E263" s="60" t="s">
        <v>1048</v>
      </c>
      <c r="F263" s="60" t="s">
        <v>128</v>
      </c>
      <c r="G263" t="s">
        <v>46</v>
      </c>
      <c r="H263" t="s">
        <v>104</v>
      </c>
      <c r="I263" s="5" t="s">
        <v>127</v>
      </c>
      <c r="J263" t="s">
        <v>904</v>
      </c>
    </row>
    <row r="264" spans="1:10" x14ac:dyDescent="0.35">
      <c r="A264" s="60" t="s">
        <v>4091</v>
      </c>
      <c r="B264" s="60" t="s">
        <v>4092</v>
      </c>
      <c r="C264" s="60" t="s">
        <v>2317</v>
      </c>
      <c r="D264" s="60" t="s">
        <v>1641</v>
      </c>
      <c r="E264" s="60" t="s">
        <v>1642</v>
      </c>
      <c r="F264" s="60" t="s">
        <v>383</v>
      </c>
      <c r="G264" t="s">
        <v>13</v>
      </c>
      <c r="H264" t="s">
        <v>12</v>
      </c>
      <c r="I264" s="5" t="s">
        <v>382</v>
      </c>
      <c r="J264" t="s">
        <v>846</v>
      </c>
    </row>
    <row r="265" spans="1:10" x14ac:dyDescent="0.35">
      <c r="A265" s="60" t="s">
        <v>4763</v>
      </c>
      <c r="B265" s="60" t="s">
        <v>4764</v>
      </c>
      <c r="C265" s="60" t="s">
        <v>2317</v>
      </c>
      <c r="D265" s="60" t="s">
        <v>1641</v>
      </c>
      <c r="E265" s="60" t="s">
        <v>1642</v>
      </c>
      <c r="F265" s="60" t="s">
        <v>383</v>
      </c>
      <c r="G265" t="s">
        <v>13</v>
      </c>
      <c r="H265" t="s">
        <v>12</v>
      </c>
      <c r="I265" s="5" t="s">
        <v>382</v>
      </c>
      <c r="J265" t="s">
        <v>846</v>
      </c>
    </row>
    <row r="266" spans="1:10" x14ac:dyDescent="0.35">
      <c r="A266" s="60" t="s">
        <v>4704</v>
      </c>
      <c r="B266" s="60" t="s">
        <v>4705</v>
      </c>
      <c r="C266" s="60" t="s">
        <v>2354</v>
      </c>
      <c r="D266" s="60" t="s">
        <v>949</v>
      </c>
      <c r="E266" s="60" t="s">
        <v>950</v>
      </c>
      <c r="F266" s="60" t="s">
        <v>26</v>
      </c>
      <c r="G266" t="s">
        <v>21</v>
      </c>
      <c r="H266" t="s">
        <v>12</v>
      </c>
      <c r="I266" s="5" t="s">
        <v>25</v>
      </c>
      <c r="J266" t="s">
        <v>835</v>
      </c>
    </row>
    <row r="267" spans="1:10" x14ac:dyDescent="0.35">
      <c r="A267" s="60" t="s">
        <v>4388</v>
      </c>
      <c r="B267" s="60" t="s">
        <v>4389</v>
      </c>
      <c r="C267" s="60" t="s">
        <v>2323</v>
      </c>
      <c r="D267" s="60" t="s">
        <v>1355</v>
      </c>
      <c r="E267" s="60" t="s">
        <v>1356</v>
      </c>
      <c r="F267" s="60" t="s">
        <v>107</v>
      </c>
      <c r="G267" t="s">
        <v>46</v>
      </c>
      <c r="H267" t="s">
        <v>104</v>
      </c>
      <c r="I267" s="5" t="s">
        <v>106</v>
      </c>
      <c r="J267" t="s">
        <v>857</v>
      </c>
    </row>
    <row r="268" spans="1:10" x14ac:dyDescent="0.35">
      <c r="A268" s="60" t="s">
        <v>2624</v>
      </c>
      <c r="B268" s="60" t="s">
        <v>2625</v>
      </c>
      <c r="C268" s="60" t="s">
        <v>2349</v>
      </c>
      <c r="D268" s="60" t="s">
        <v>1481</v>
      </c>
      <c r="E268" s="60" t="s">
        <v>1482</v>
      </c>
      <c r="F268" s="60" t="s">
        <v>100</v>
      </c>
      <c r="G268" t="s">
        <v>83</v>
      </c>
      <c r="H268" t="s">
        <v>48</v>
      </c>
      <c r="I268" s="5" t="s">
        <v>99</v>
      </c>
      <c r="J268" t="s">
        <v>853</v>
      </c>
    </row>
    <row r="269" spans="1:10" x14ac:dyDescent="0.35">
      <c r="A269" s="60" t="s">
        <v>2606</v>
      </c>
      <c r="B269" s="60" t="s">
        <v>2607</v>
      </c>
      <c r="C269" s="60" t="s">
        <v>2323</v>
      </c>
      <c r="D269" s="60" t="s">
        <v>1363</v>
      </c>
      <c r="E269" s="60" t="s">
        <v>1364</v>
      </c>
      <c r="F269" s="60" t="s">
        <v>120</v>
      </c>
      <c r="G269" t="s">
        <v>46</v>
      </c>
      <c r="H269" t="s">
        <v>104</v>
      </c>
      <c r="I269" s="5" t="s">
        <v>119</v>
      </c>
      <c r="J269" t="s">
        <v>864</v>
      </c>
    </row>
    <row r="270" spans="1:10" x14ac:dyDescent="0.35">
      <c r="A270" s="60" t="s">
        <v>2846</v>
      </c>
      <c r="B270" s="60" t="s">
        <v>2847</v>
      </c>
      <c r="C270" s="60" t="s">
        <v>2323</v>
      </c>
      <c r="D270" s="60" t="s">
        <v>1883</v>
      </c>
      <c r="E270" s="60" t="s">
        <v>1884</v>
      </c>
      <c r="F270" s="60" t="s">
        <v>235</v>
      </c>
      <c r="G270" t="s">
        <v>124</v>
      </c>
      <c r="H270" t="s">
        <v>104</v>
      </c>
      <c r="I270" s="5" t="s">
        <v>234</v>
      </c>
      <c r="J270" t="s">
        <v>903</v>
      </c>
    </row>
    <row r="271" spans="1:10" x14ac:dyDescent="0.35">
      <c r="A271" s="60" t="s">
        <v>4336</v>
      </c>
      <c r="B271" s="60" t="s">
        <v>4337</v>
      </c>
      <c r="C271" s="60" t="s">
        <v>2323</v>
      </c>
      <c r="D271" s="60" t="s">
        <v>2027</v>
      </c>
      <c r="E271" s="60" t="s">
        <v>2028</v>
      </c>
      <c r="F271" s="60" t="s">
        <v>216</v>
      </c>
      <c r="G271" t="s">
        <v>83</v>
      </c>
      <c r="H271" t="s">
        <v>48</v>
      </c>
      <c r="I271" s="5" t="s">
        <v>215</v>
      </c>
      <c r="J271" t="s">
        <v>887</v>
      </c>
    </row>
    <row r="272" spans="1:10" x14ac:dyDescent="0.35">
      <c r="A272" s="60" t="s">
        <v>2417</v>
      </c>
      <c r="B272" s="60" t="s">
        <v>2418</v>
      </c>
      <c r="C272" s="60" t="s">
        <v>2323</v>
      </c>
      <c r="D272" s="60" t="s">
        <v>1243</v>
      </c>
      <c r="E272" s="60" t="s">
        <v>1244</v>
      </c>
      <c r="F272" s="60" t="s">
        <v>241</v>
      </c>
      <c r="G272" t="s">
        <v>221</v>
      </c>
      <c r="H272" t="s">
        <v>112</v>
      </c>
      <c r="I272" s="5" t="s">
        <v>240</v>
      </c>
      <c r="J272" t="s">
        <v>870</v>
      </c>
    </row>
    <row r="273" spans="1:10" x14ac:dyDescent="0.35">
      <c r="A273" s="60" t="s">
        <v>3550</v>
      </c>
      <c r="B273" s="60" t="s">
        <v>3551</v>
      </c>
      <c r="C273" s="60" t="s">
        <v>2495</v>
      </c>
      <c r="D273" s="60" t="s">
        <v>1965</v>
      </c>
      <c r="E273" s="60" t="s">
        <v>1966</v>
      </c>
      <c r="F273" s="60" t="s">
        <v>160</v>
      </c>
      <c r="G273" t="s">
        <v>105</v>
      </c>
      <c r="H273" t="s">
        <v>104</v>
      </c>
      <c r="I273" s="5" t="s">
        <v>159</v>
      </c>
      <c r="J273" t="s">
        <v>875</v>
      </c>
    </row>
    <row r="274" spans="1:10" x14ac:dyDescent="0.35">
      <c r="A274" s="60" t="s">
        <v>4457</v>
      </c>
      <c r="B274" s="60" t="s">
        <v>762</v>
      </c>
      <c r="C274" s="60" t="s">
        <v>2314</v>
      </c>
      <c r="D274" s="60" t="s">
        <v>2001</v>
      </c>
      <c r="E274" s="60" t="s">
        <v>2002</v>
      </c>
      <c r="F274" s="60" t="s">
        <v>188</v>
      </c>
      <c r="G274" t="s">
        <v>111</v>
      </c>
      <c r="H274" t="s">
        <v>112</v>
      </c>
      <c r="I274" s="5" t="s">
        <v>189</v>
      </c>
      <c r="J274" t="s">
        <v>920</v>
      </c>
    </row>
    <row r="275" spans="1:10" x14ac:dyDescent="0.35">
      <c r="A275" s="60" t="s">
        <v>4095</v>
      </c>
      <c r="B275" s="60" t="s">
        <v>4096</v>
      </c>
      <c r="C275" s="60" t="s">
        <v>2314</v>
      </c>
      <c r="D275" s="60" t="s">
        <v>1427</v>
      </c>
      <c r="E275" s="60" t="s">
        <v>1428</v>
      </c>
      <c r="F275" s="60" t="s">
        <v>231</v>
      </c>
      <c r="G275" t="s">
        <v>232</v>
      </c>
      <c r="H275" t="s">
        <v>48</v>
      </c>
      <c r="I275" s="5" t="s">
        <v>230</v>
      </c>
      <c r="J275" t="s">
        <v>889</v>
      </c>
    </row>
    <row r="276" spans="1:10" x14ac:dyDescent="0.35">
      <c r="A276" s="60" t="s">
        <v>4069</v>
      </c>
      <c r="B276" s="60" t="s">
        <v>4070</v>
      </c>
      <c r="C276" s="60" t="s">
        <v>2354</v>
      </c>
      <c r="D276" s="60" t="s">
        <v>959</v>
      </c>
      <c r="E276" s="60" t="s">
        <v>960</v>
      </c>
      <c r="F276" s="60" t="s">
        <v>56</v>
      </c>
      <c r="G276" t="s">
        <v>13</v>
      </c>
      <c r="H276" t="s">
        <v>12</v>
      </c>
      <c r="I276" s="5" t="s">
        <v>55</v>
      </c>
      <c r="J276" t="s">
        <v>839</v>
      </c>
    </row>
    <row r="277" spans="1:10" x14ac:dyDescent="0.35">
      <c r="A277" s="60" t="s">
        <v>4123</v>
      </c>
      <c r="B277" s="60" t="s">
        <v>4124</v>
      </c>
      <c r="C277" s="60" t="s">
        <v>2317</v>
      </c>
      <c r="D277" s="60" t="s">
        <v>1573</v>
      </c>
      <c r="E277" s="60" t="s">
        <v>1574</v>
      </c>
      <c r="F277" s="60" t="s">
        <v>36</v>
      </c>
      <c r="G277" t="s">
        <v>21</v>
      </c>
      <c r="H277" t="s">
        <v>12</v>
      </c>
      <c r="I277" s="5" t="s">
        <v>35</v>
      </c>
      <c r="J277" t="s">
        <v>837</v>
      </c>
    </row>
    <row r="278" spans="1:10" x14ac:dyDescent="0.35">
      <c r="A278" s="60" t="s">
        <v>3887</v>
      </c>
      <c r="B278" s="60" t="s">
        <v>794</v>
      </c>
      <c r="C278" s="60" t="s">
        <v>2553</v>
      </c>
      <c r="D278" s="60" t="s">
        <v>1967</v>
      </c>
      <c r="E278" s="60" t="s">
        <v>1968</v>
      </c>
      <c r="F278" s="60" t="s">
        <v>157</v>
      </c>
      <c r="G278" t="s">
        <v>92</v>
      </c>
      <c r="H278" t="s">
        <v>93</v>
      </c>
      <c r="I278" s="5" t="s">
        <v>156</v>
      </c>
      <c r="J278" t="s">
        <v>874</v>
      </c>
    </row>
    <row r="279" spans="1:10" x14ac:dyDescent="0.35">
      <c r="A279" s="60" t="s">
        <v>4767</v>
      </c>
      <c r="B279" s="60" t="s">
        <v>4768</v>
      </c>
      <c r="C279" s="60" t="s">
        <v>2314</v>
      </c>
      <c r="D279" s="60" t="s">
        <v>1421</v>
      </c>
      <c r="E279" s="60" t="s">
        <v>1422</v>
      </c>
      <c r="F279" s="60" t="s">
        <v>91</v>
      </c>
      <c r="G279" t="s">
        <v>92</v>
      </c>
      <c r="H279" t="s">
        <v>93</v>
      </c>
      <c r="I279" s="5" t="s">
        <v>90</v>
      </c>
      <c r="J279" t="s">
        <v>851</v>
      </c>
    </row>
    <row r="280" spans="1:10" x14ac:dyDescent="0.35">
      <c r="A280" s="60" t="s">
        <v>4540</v>
      </c>
      <c r="B280" s="60" t="s">
        <v>4541</v>
      </c>
      <c r="C280" s="60" t="s">
        <v>2323</v>
      </c>
      <c r="D280" s="60" t="s">
        <v>1417</v>
      </c>
      <c r="E280" s="60" t="s">
        <v>1418</v>
      </c>
      <c r="F280" s="60" t="s">
        <v>91</v>
      </c>
      <c r="G280" t="s">
        <v>92</v>
      </c>
      <c r="H280" t="s">
        <v>93</v>
      </c>
      <c r="I280" s="5" t="s">
        <v>90</v>
      </c>
      <c r="J280" t="s">
        <v>851</v>
      </c>
    </row>
    <row r="281" spans="1:10" x14ac:dyDescent="0.35">
      <c r="A281" s="60" t="s">
        <v>2345</v>
      </c>
      <c r="B281" s="60" t="s">
        <v>2346</v>
      </c>
      <c r="C281" s="60" t="s">
        <v>2323</v>
      </c>
      <c r="D281" s="60" t="s">
        <v>1323</v>
      </c>
      <c r="E281" s="60" t="s">
        <v>1324</v>
      </c>
      <c r="F281" s="60" t="s">
        <v>145</v>
      </c>
      <c r="G281" t="s">
        <v>111</v>
      </c>
      <c r="H281" t="s">
        <v>112</v>
      </c>
      <c r="I281" s="5" t="s">
        <v>144</v>
      </c>
      <c r="J281" t="s">
        <v>885</v>
      </c>
    </row>
    <row r="282" spans="1:10" x14ac:dyDescent="0.35">
      <c r="A282" s="60" t="s">
        <v>4314</v>
      </c>
      <c r="B282" s="60" t="s">
        <v>4315</v>
      </c>
      <c r="C282" s="60" t="s">
        <v>2317</v>
      </c>
      <c r="D282" s="60" t="s">
        <v>1593</v>
      </c>
      <c r="E282" s="60" t="s">
        <v>1594</v>
      </c>
      <c r="F282" s="60" t="s">
        <v>44</v>
      </c>
      <c r="G282" t="s">
        <v>13</v>
      </c>
      <c r="H282" t="s">
        <v>12</v>
      </c>
      <c r="I282" s="5" t="s">
        <v>43</v>
      </c>
      <c r="J282" t="s">
        <v>842</v>
      </c>
    </row>
    <row r="283" spans="1:10" x14ac:dyDescent="0.35">
      <c r="A283" s="60" t="s">
        <v>3450</v>
      </c>
      <c r="B283" s="60" t="s">
        <v>3451</v>
      </c>
      <c r="C283" s="60" t="s">
        <v>2323</v>
      </c>
      <c r="D283" s="60" t="s">
        <v>1405</v>
      </c>
      <c r="E283" s="60" t="s">
        <v>1406</v>
      </c>
      <c r="F283" s="60" t="s">
        <v>213</v>
      </c>
      <c r="G283" t="s">
        <v>83</v>
      </c>
      <c r="H283" t="s">
        <v>48</v>
      </c>
      <c r="I283" s="5" t="s">
        <v>212</v>
      </c>
      <c r="J283" t="s">
        <v>886</v>
      </c>
    </row>
    <row r="284" spans="1:10" x14ac:dyDescent="0.35">
      <c r="A284" s="60" t="s">
        <v>2404</v>
      </c>
      <c r="B284" s="60" t="s">
        <v>2405</v>
      </c>
      <c r="C284" s="60" t="s">
        <v>2317</v>
      </c>
      <c r="D284" s="60" t="s">
        <v>1621</v>
      </c>
      <c r="E284" s="60" t="s">
        <v>1622</v>
      </c>
      <c r="F284" s="60" t="s">
        <v>61</v>
      </c>
      <c r="G284" t="s">
        <v>21</v>
      </c>
      <c r="H284" t="s">
        <v>12</v>
      </c>
      <c r="I284" s="5" t="s">
        <v>60</v>
      </c>
      <c r="J284" t="s">
        <v>844</v>
      </c>
    </row>
    <row r="285" spans="1:10" x14ac:dyDescent="0.35">
      <c r="A285" s="60" t="s">
        <v>5038</v>
      </c>
      <c r="B285" s="60" t="s">
        <v>5039</v>
      </c>
      <c r="C285" s="60" t="s">
        <v>3617</v>
      </c>
      <c r="D285" s="60" t="s">
        <v>1023</v>
      </c>
      <c r="E285" s="60" t="s">
        <v>1024</v>
      </c>
      <c r="F285" s="60" t="s">
        <v>26</v>
      </c>
      <c r="G285" t="s">
        <v>21</v>
      </c>
      <c r="H285" t="s">
        <v>12</v>
      </c>
      <c r="I285" s="5" t="s">
        <v>25</v>
      </c>
      <c r="J285" t="s">
        <v>835</v>
      </c>
    </row>
    <row r="286" spans="1:10" x14ac:dyDescent="0.35">
      <c r="A286" s="60" t="s">
        <v>2814</v>
      </c>
      <c r="B286" s="60" t="s">
        <v>2815</v>
      </c>
      <c r="C286" s="60" t="s">
        <v>2323</v>
      </c>
      <c r="D286" s="60" t="s">
        <v>2112</v>
      </c>
      <c r="E286" s="60" t="s">
        <v>2113</v>
      </c>
      <c r="F286" s="60" t="s">
        <v>110</v>
      </c>
      <c r="G286" t="s">
        <v>111</v>
      </c>
      <c r="H286" t="s">
        <v>112</v>
      </c>
      <c r="I286" s="5" t="s">
        <v>109</v>
      </c>
      <c r="J286" t="s">
        <v>858</v>
      </c>
    </row>
    <row r="287" spans="1:10" x14ac:dyDescent="0.35">
      <c r="A287" s="60" t="s">
        <v>5304</v>
      </c>
      <c r="B287" s="60" t="s">
        <v>5305</v>
      </c>
      <c r="C287" s="60" t="s">
        <v>2323</v>
      </c>
      <c r="D287" s="60" t="s">
        <v>1237</v>
      </c>
      <c r="E287" s="60" t="s">
        <v>1238</v>
      </c>
      <c r="F287" s="60" t="s">
        <v>131</v>
      </c>
      <c r="G287" t="s">
        <v>124</v>
      </c>
      <c r="H287" t="s">
        <v>104</v>
      </c>
      <c r="I287" s="5" t="s">
        <v>386</v>
      </c>
      <c r="J287" t="s">
        <v>902</v>
      </c>
    </row>
    <row r="288" spans="1:10" x14ac:dyDescent="0.35">
      <c r="A288" s="60" t="s">
        <v>3035</v>
      </c>
      <c r="B288" s="60" t="s">
        <v>3036</v>
      </c>
      <c r="C288" s="60" t="s">
        <v>2317</v>
      </c>
      <c r="D288" s="60" t="s">
        <v>2262</v>
      </c>
      <c r="E288" s="60" t="s">
        <v>2263</v>
      </c>
      <c r="F288" s="60" t="s">
        <v>20</v>
      </c>
      <c r="G288" t="s">
        <v>21</v>
      </c>
      <c r="H288" t="s">
        <v>12</v>
      </c>
      <c r="I288" s="5" t="s">
        <v>19</v>
      </c>
      <c r="J288" t="s">
        <v>848</v>
      </c>
    </row>
    <row r="289" spans="1:10" x14ac:dyDescent="0.35">
      <c r="A289" s="60" t="s">
        <v>4121</v>
      </c>
      <c r="B289" s="60" t="s">
        <v>4122</v>
      </c>
      <c r="C289" s="60" t="s">
        <v>2317</v>
      </c>
      <c r="D289" s="60" t="s">
        <v>1641</v>
      </c>
      <c r="E289" s="60" t="s">
        <v>1642</v>
      </c>
      <c r="F289" s="60" t="s">
        <v>383</v>
      </c>
      <c r="G289" t="s">
        <v>13</v>
      </c>
      <c r="H289" t="s">
        <v>12</v>
      </c>
      <c r="I289" s="5" t="s">
        <v>382</v>
      </c>
      <c r="J289" t="s">
        <v>846</v>
      </c>
    </row>
    <row r="290" spans="1:10" x14ac:dyDescent="0.35">
      <c r="A290" s="60" t="s">
        <v>4346</v>
      </c>
      <c r="B290" s="60" t="s">
        <v>4347</v>
      </c>
      <c r="C290" s="60" t="s">
        <v>2314</v>
      </c>
      <c r="D290" s="60" t="s">
        <v>1963</v>
      </c>
      <c r="E290" s="60" t="s">
        <v>1964</v>
      </c>
      <c r="F290" s="60" t="s">
        <v>160</v>
      </c>
      <c r="G290" t="s">
        <v>105</v>
      </c>
      <c r="H290" t="s">
        <v>104</v>
      </c>
      <c r="I290" s="5" t="s">
        <v>159</v>
      </c>
      <c r="J290" t="s">
        <v>875</v>
      </c>
    </row>
    <row r="291" spans="1:10" x14ac:dyDescent="0.35">
      <c r="A291" s="60" t="s">
        <v>2586</v>
      </c>
      <c r="B291" s="60" t="s">
        <v>2587</v>
      </c>
      <c r="C291" s="60" t="s">
        <v>2588</v>
      </c>
      <c r="D291" s="60" t="s">
        <v>1615</v>
      </c>
      <c r="E291" s="60" t="s">
        <v>1616</v>
      </c>
      <c r="F291" s="60" t="s">
        <v>214</v>
      </c>
      <c r="G291" t="s">
        <v>83</v>
      </c>
      <c r="H291" t="s">
        <v>48</v>
      </c>
      <c r="I291" s="5" t="s">
        <v>215</v>
      </c>
      <c r="J291" t="s">
        <v>887</v>
      </c>
    </row>
    <row r="292" spans="1:10" x14ac:dyDescent="0.35">
      <c r="A292" s="60" t="s">
        <v>4392</v>
      </c>
      <c r="B292" s="60" t="s">
        <v>4393</v>
      </c>
      <c r="C292" s="60" t="s">
        <v>2373</v>
      </c>
      <c r="D292" s="60" t="s">
        <v>1853</v>
      </c>
      <c r="E292" s="60" t="s">
        <v>1854</v>
      </c>
      <c r="F292" s="60" t="s">
        <v>131</v>
      </c>
      <c r="G292" t="s">
        <v>124</v>
      </c>
      <c r="H292" t="s">
        <v>104</v>
      </c>
      <c r="I292" s="5" t="s">
        <v>386</v>
      </c>
      <c r="J292" t="s">
        <v>902</v>
      </c>
    </row>
    <row r="293" spans="1:10" x14ac:dyDescent="0.35">
      <c r="A293" s="60" t="s">
        <v>4248</v>
      </c>
      <c r="B293" s="60" t="s">
        <v>4249</v>
      </c>
      <c r="C293" s="60" t="s">
        <v>2314</v>
      </c>
      <c r="D293" s="60" t="s">
        <v>1917</v>
      </c>
      <c r="E293" s="60" t="s">
        <v>1918</v>
      </c>
      <c r="F293" s="60" t="s">
        <v>107</v>
      </c>
      <c r="G293" t="s">
        <v>46</v>
      </c>
      <c r="H293" t="s">
        <v>104</v>
      </c>
      <c r="I293" s="5" t="s">
        <v>106</v>
      </c>
      <c r="J293" t="s">
        <v>857</v>
      </c>
    </row>
    <row r="294" spans="1:10" x14ac:dyDescent="0.35">
      <c r="A294" s="60" t="s">
        <v>5204</v>
      </c>
      <c r="B294" s="60" t="s">
        <v>5205</v>
      </c>
      <c r="C294" s="60" t="s">
        <v>2880</v>
      </c>
      <c r="D294" s="60" t="s">
        <v>1291</v>
      </c>
      <c r="E294" s="60" t="s">
        <v>1292</v>
      </c>
      <c r="F294" s="60" t="s">
        <v>186</v>
      </c>
      <c r="G294" t="s">
        <v>97</v>
      </c>
      <c r="H294" t="s">
        <v>48</v>
      </c>
      <c r="I294" s="5" t="s">
        <v>185</v>
      </c>
      <c r="J294" t="s">
        <v>892</v>
      </c>
    </row>
    <row r="295" spans="1:10" x14ac:dyDescent="0.35">
      <c r="A295" s="60" t="s">
        <v>3263</v>
      </c>
      <c r="B295" s="60" t="s">
        <v>3264</v>
      </c>
      <c r="C295" s="60" t="s">
        <v>2317</v>
      </c>
      <c r="D295" s="60" t="s">
        <v>1233</v>
      </c>
      <c r="E295" s="60" t="s">
        <v>1234</v>
      </c>
      <c r="F295" s="60" t="s">
        <v>50</v>
      </c>
      <c r="G295" t="s">
        <v>51</v>
      </c>
      <c r="H295" t="s">
        <v>12</v>
      </c>
      <c r="I295" s="5" t="s">
        <v>49</v>
      </c>
      <c r="J295" t="s">
        <v>843</v>
      </c>
    </row>
    <row r="296" spans="1:10" x14ac:dyDescent="0.35">
      <c r="A296" s="60" t="s">
        <v>5323</v>
      </c>
      <c r="B296" s="60" t="s">
        <v>5324</v>
      </c>
      <c r="C296" s="60" t="s">
        <v>2733</v>
      </c>
      <c r="D296" s="60" t="s">
        <v>1459</v>
      </c>
      <c r="E296" s="60" t="s">
        <v>1460</v>
      </c>
      <c r="F296" s="60" t="s">
        <v>172</v>
      </c>
      <c r="G296" t="s">
        <v>97</v>
      </c>
      <c r="H296" t="s">
        <v>48</v>
      </c>
      <c r="I296" s="5" t="s">
        <v>171</v>
      </c>
      <c r="J296" t="s">
        <v>877</v>
      </c>
    </row>
    <row r="297" spans="1:10" x14ac:dyDescent="0.35">
      <c r="A297" s="60" t="s">
        <v>3807</v>
      </c>
      <c r="B297" s="60" t="s">
        <v>3808</v>
      </c>
      <c r="C297" s="60" t="s">
        <v>2354</v>
      </c>
      <c r="D297" s="60" t="s">
        <v>1223</v>
      </c>
      <c r="E297" s="60" t="s">
        <v>1224</v>
      </c>
      <c r="F297" s="60" t="s">
        <v>50</v>
      </c>
      <c r="G297" t="s">
        <v>51</v>
      </c>
      <c r="H297" t="s">
        <v>12</v>
      </c>
      <c r="I297" s="5" t="s">
        <v>49</v>
      </c>
      <c r="J297" t="s">
        <v>843</v>
      </c>
    </row>
    <row r="298" spans="1:10" x14ac:dyDescent="0.35">
      <c r="A298" s="60" t="s">
        <v>5098</v>
      </c>
      <c r="B298" s="60" t="s">
        <v>5099</v>
      </c>
      <c r="C298" s="60" t="s">
        <v>2323</v>
      </c>
      <c r="D298" s="60" t="s">
        <v>2045</v>
      </c>
      <c r="E298" s="60" t="s">
        <v>2046</v>
      </c>
      <c r="F298" s="60" t="s">
        <v>269</v>
      </c>
      <c r="G298" t="s">
        <v>252</v>
      </c>
      <c r="H298" t="s">
        <v>112</v>
      </c>
      <c r="I298" s="5" t="s">
        <v>268</v>
      </c>
      <c r="J298" t="s">
        <v>871</v>
      </c>
    </row>
    <row r="299" spans="1:10" x14ac:dyDescent="0.35">
      <c r="A299" s="60" t="s">
        <v>3955</v>
      </c>
      <c r="B299" s="60" t="s">
        <v>3956</v>
      </c>
      <c r="C299" s="60" t="s">
        <v>2364</v>
      </c>
      <c r="D299" s="60" t="s">
        <v>2172</v>
      </c>
      <c r="E299" s="60" t="s">
        <v>2173</v>
      </c>
      <c r="F299" s="60" t="s">
        <v>339</v>
      </c>
      <c r="G299" t="s">
        <v>329</v>
      </c>
      <c r="H299" t="s">
        <v>87</v>
      </c>
      <c r="I299" s="5" t="s">
        <v>338</v>
      </c>
      <c r="J299" t="s">
        <v>901</v>
      </c>
    </row>
    <row r="300" spans="1:10" x14ac:dyDescent="0.35">
      <c r="A300" s="60" t="s">
        <v>5151</v>
      </c>
      <c r="B300" s="60" t="s">
        <v>5152</v>
      </c>
      <c r="C300" s="60" t="s">
        <v>2593</v>
      </c>
      <c r="D300" s="60" t="s">
        <v>1617</v>
      </c>
      <c r="E300" s="60" t="s">
        <v>1618</v>
      </c>
      <c r="F300" s="60" t="s">
        <v>216</v>
      </c>
      <c r="G300" t="s">
        <v>83</v>
      </c>
      <c r="H300" t="s">
        <v>48</v>
      </c>
      <c r="I300" s="5" t="s">
        <v>215</v>
      </c>
      <c r="J300" t="s">
        <v>887</v>
      </c>
    </row>
    <row r="301" spans="1:10" x14ac:dyDescent="0.35">
      <c r="A301" s="60" t="s">
        <v>3595</v>
      </c>
      <c r="B301" s="60" t="s">
        <v>3596</v>
      </c>
      <c r="C301" s="60" t="s">
        <v>2760</v>
      </c>
      <c r="D301" s="60" t="s">
        <v>1445</v>
      </c>
      <c r="E301" s="60" t="s">
        <v>1446</v>
      </c>
      <c r="F301" s="60" t="s">
        <v>251</v>
      </c>
      <c r="G301" t="s">
        <v>252</v>
      </c>
      <c r="H301" t="s">
        <v>112</v>
      </c>
      <c r="I301" s="5" t="s">
        <v>250</v>
      </c>
      <c r="J301" t="s">
        <v>890</v>
      </c>
    </row>
    <row r="302" spans="1:10" x14ac:dyDescent="0.35">
      <c r="A302" s="60" t="s">
        <v>4043</v>
      </c>
      <c r="B302" s="60" t="s">
        <v>4044</v>
      </c>
      <c r="C302" s="60" t="s">
        <v>2364</v>
      </c>
      <c r="D302" s="60" t="s">
        <v>1315</v>
      </c>
      <c r="E302" s="60" t="s">
        <v>1316</v>
      </c>
      <c r="F302" s="60" t="s">
        <v>297</v>
      </c>
      <c r="G302" t="s">
        <v>299</v>
      </c>
      <c r="H302" t="s">
        <v>87</v>
      </c>
      <c r="I302" s="5" t="s">
        <v>340</v>
      </c>
      <c r="J302" t="s">
        <v>906</v>
      </c>
    </row>
    <row r="303" spans="1:10" x14ac:dyDescent="0.35">
      <c r="A303" s="60" t="s">
        <v>4334</v>
      </c>
      <c r="B303" s="60" t="s">
        <v>4335</v>
      </c>
      <c r="C303" s="60" t="s">
        <v>2583</v>
      </c>
      <c r="D303" s="60" t="s">
        <v>2300</v>
      </c>
      <c r="E303" s="60" t="s">
        <v>2301</v>
      </c>
      <c r="F303" s="60" t="s">
        <v>101</v>
      </c>
      <c r="G303" t="s">
        <v>105</v>
      </c>
      <c r="H303" t="s">
        <v>104</v>
      </c>
      <c r="I303" s="5" t="s">
        <v>648</v>
      </c>
      <c r="J303" t="s">
        <v>898</v>
      </c>
    </row>
    <row r="304" spans="1:10" x14ac:dyDescent="0.35">
      <c r="A304" s="60" t="s">
        <v>4743</v>
      </c>
      <c r="B304" s="60" t="s">
        <v>4744</v>
      </c>
      <c r="C304" s="60" t="s">
        <v>2323</v>
      </c>
      <c r="D304" s="60" t="s">
        <v>1363</v>
      </c>
      <c r="E304" s="60" t="s">
        <v>1364</v>
      </c>
      <c r="F304" s="60" t="s">
        <v>120</v>
      </c>
      <c r="G304" t="s">
        <v>46</v>
      </c>
      <c r="H304" t="s">
        <v>104</v>
      </c>
      <c r="I304" s="5" t="s">
        <v>119</v>
      </c>
      <c r="J304" t="s">
        <v>864</v>
      </c>
    </row>
    <row r="305" spans="1:10" x14ac:dyDescent="0.35">
      <c r="A305" s="60" t="s">
        <v>2836</v>
      </c>
      <c r="B305" s="60" t="s">
        <v>2837</v>
      </c>
      <c r="C305" s="60" t="s">
        <v>2323</v>
      </c>
      <c r="D305" s="60" t="s">
        <v>1463</v>
      </c>
      <c r="E305" s="60" t="s">
        <v>1464</v>
      </c>
      <c r="F305" s="60" t="s">
        <v>128</v>
      </c>
      <c r="G305" t="s">
        <v>46</v>
      </c>
      <c r="H305" t="s">
        <v>104</v>
      </c>
      <c r="I305" s="5" t="s">
        <v>127</v>
      </c>
      <c r="J305" t="s">
        <v>904</v>
      </c>
    </row>
    <row r="306" spans="1:10" x14ac:dyDescent="0.35">
      <c r="A306" s="60" t="s">
        <v>2734</v>
      </c>
      <c r="B306" s="60" t="s">
        <v>2735</v>
      </c>
      <c r="C306" s="60" t="s">
        <v>2323</v>
      </c>
      <c r="D306" s="60" t="s">
        <v>1919</v>
      </c>
      <c r="E306" s="60" t="s">
        <v>1920</v>
      </c>
      <c r="F306" s="60" t="s">
        <v>110</v>
      </c>
      <c r="G306" t="s">
        <v>111</v>
      </c>
      <c r="H306" t="s">
        <v>112</v>
      </c>
      <c r="I306" s="5" t="s">
        <v>109</v>
      </c>
      <c r="J306" t="s">
        <v>858</v>
      </c>
    </row>
    <row r="307" spans="1:10" x14ac:dyDescent="0.35">
      <c r="A307" s="60" t="s">
        <v>3774</v>
      </c>
      <c r="B307" s="60" t="s">
        <v>3775</v>
      </c>
      <c r="C307" s="60" t="s">
        <v>2323</v>
      </c>
      <c r="D307" s="60" t="s">
        <v>1367</v>
      </c>
      <c r="E307" s="60" t="s">
        <v>1368</v>
      </c>
      <c r="F307" s="60" t="s">
        <v>142</v>
      </c>
      <c r="G307" t="s">
        <v>143</v>
      </c>
      <c r="H307" t="s">
        <v>93</v>
      </c>
      <c r="I307" s="5" t="s">
        <v>141</v>
      </c>
      <c r="J307" t="s">
        <v>866</v>
      </c>
    </row>
    <row r="308" spans="1:10" x14ac:dyDescent="0.35">
      <c r="A308" s="60" t="s">
        <v>4340</v>
      </c>
      <c r="B308" s="60" t="s">
        <v>4341</v>
      </c>
      <c r="C308" s="60" t="s">
        <v>2317</v>
      </c>
      <c r="D308" s="60" t="s">
        <v>1631</v>
      </c>
      <c r="E308" s="60" t="s">
        <v>1632</v>
      </c>
      <c r="F308" s="60" t="s">
        <v>66</v>
      </c>
      <c r="G308" t="s">
        <v>13</v>
      </c>
      <c r="H308" t="s">
        <v>12</v>
      </c>
      <c r="I308" s="5" t="s">
        <v>65</v>
      </c>
      <c r="J308" t="s">
        <v>840</v>
      </c>
    </row>
    <row r="309" spans="1:10" x14ac:dyDescent="0.35">
      <c r="A309" s="60" t="s">
        <v>4370</v>
      </c>
      <c r="B309" s="60" t="s">
        <v>4371</v>
      </c>
      <c r="C309" s="60" t="s">
        <v>2475</v>
      </c>
      <c r="D309" s="60" t="s">
        <v>1031</v>
      </c>
      <c r="E309" s="60" t="s">
        <v>1032</v>
      </c>
      <c r="F309" s="60" t="s">
        <v>216</v>
      </c>
      <c r="G309" t="s">
        <v>83</v>
      </c>
      <c r="H309" t="s">
        <v>48</v>
      </c>
      <c r="I309" s="5" t="s">
        <v>215</v>
      </c>
      <c r="J309" t="s">
        <v>887</v>
      </c>
    </row>
    <row r="310" spans="1:10" x14ac:dyDescent="0.35">
      <c r="A310" s="60" t="s">
        <v>2643</v>
      </c>
      <c r="B310" s="60" t="s">
        <v>784</v>
      </c>
      <c r="C310" s="60" t="s">
        <v>2442</v>
      </c>
      <c r="D310" s="60" t="s">
        <v>1907</v>
      </c>
      <c r="E310" s="60" t="s">
        <v>1908</v>
      </c>
      <c r="F310" s="60" t="s">
        <v>96</v>
      </c>
      <c r="G310" t="s">
        <v>97</v>
      </c>
      <c r="H310" t="s">
        <v>48</v>
      </c>
      <c r="I310" s="5" t="s">
        <v>95</v>
      </c>
      <c r="J310" t="s">
        <v>856</v>
      </c>
    </row>
    <row r="311" spans="1:10" x14ac:dyDescent="0.35">
      <c r="A311" s="60" t="s">
        <v>2719</v>
      </c>
      <c r="B311" s="60" t="s">
        <v>2720</v>
      </c>
      <c r="C311" s="60" t="s">
        <v>2323</v>
      </c>
      <c r="D311" s="60" t="s">
        <v>1445</v>
      </c>
      <c r="E311" s="60" t="s">
        <v>1446</v>
      </c>
      <c r="F311" s="60" t="s">
        <v>251</v>
      </c>
      <c r="G311" t="s">
        <v>252</v>
      </c>
      <c r="H311" t="s">
        <v>112</v>
      </c>
      <c r="I311" s="5" t="s">
        <v>250</v>
      </c>
      <c r="J311" t="s">
        <v>890</v>
      </c>
    </row>
    <row r="312" spans="1:10" x14ac:dyDescent="0.35">
      <c r="A312" s="60" t="s">
        <v>3039</v>
      </c>
      <c r="B312" s="60" t="s">
        <v>3040</v>
      </c>
      <c r="C312" s="60" t="s">
        <v>2442</v>
      </c>
      <c r="D312" s="60" t="s">
        <v>2015</v>
      </c>
      <c r="E312" s="60" t="s">
        <v>2016</v>
      </c>
      <c r="F312" s="60" t="s">
        <v>207</v>
      </c>
      <c r="G312" t="s">
        <v>92</v>
      </c>
      <c r="H312" t="s">
        <v>93</v>
      </c>
      <c r="I312" s="5" t="s">
        <v>206</v>
      </c>
      <c r="J312" t="s">
        <v>884</v>
      </c>
    </row>
    <row r="313" spans="1:10" x14ac:dyDescent="0.35">
      <c r="A313" s="60" t="s">
        <v>4238</v>
      </c>
      <c r="B313" s="60" t="s">
        <v>4239</v>
      </c>
      <c r="C313" s="60" t="s">
        <v>2323</v>
      </c>
      <c r="D313" s="60" t="s">
        <v>1417</v>
      </c>
      <c r="E313" s="60" t="s">
        <v>1418</v>
      </c>
      <c r="F313" s="60" t="s">
        <v>91</v>
      </c>
      <c r="G313" t="s">
        <v>92</v>
      </c>
      <c r="H313" t="s">
        <v>93</v>
      </c>
      <c r="I313" s="5" t="s">
        <v>90</v>
      </c>
      <c r="J313" t="s">
        <v>851</v>
      </c>
    </row>
    <row r="314" spans="1:10" x14ac:dyDescent="0.35">
      <c r="A314" s="60" t="s">
        <v>4898</v>
      </c>
      <c r="B314" s="60" t="s">
        <v>4899</v>
      </c>
      <c r="C314" s="60" t="s">
        <v>2583</v>
      </c>
      <c r="D314" s="60" t="s">
        <v>1291</v>
      </c>
      <c r="E314" s="60" t="s">
        <v>1292</v>
      </c>
      <c r="F314" s="60" t="s">
        <v>186</v>
      </c>
      <c r="G314" t="s">
        <v>97</v>
      </c>
      <c r="H314" t="s">
        <v>48</v>
      </c>
      <c r="I314" s="5" t="s">
        <v>185</v>
      </c>
      <c r="J314" t="s">
        <v>892</v>
      </c>
    </row>
    <row r="315" spans="1:10" x14ac:dyDescent="0.35">
      <c r="A315" s="60" t="s">
        <v>3318</v>
      </c>
      <c r="B315" s="60" t="s">
        <v>3319</v>
      </c>
      <c r="C315" s="60" t="s">
        <v>2323</v>
      </c>
      <c r="D315" s="60" t="s">
        <v>2080</v>
      </c>
      <c r="E315" s="60" t="s">
        <v>2081</v>
      </c>
      <c r="F315" s="60" t="s">
        <v>100</v>
      </c>
      <c r="G315" t="s">
        <v>83</v>
      </c>
      <c r="H315" t="s">
        <v>48</v>
      </c>
      <c r="I315" s="5" t="s">
        <v>99</v>
      </c>
      <c r="J315" t="s">
        <v>853</v>
      </c>
    </row>
    <row r="316" spans="1:10" x14ac:dyDescent="0.35">
      <c r="A316" s="60" t="s">
        <v>2644</v>
      </c>
      <c r="B316" s="60" t="s">
        <v>2645</v>
      </c>
      <c r="C316" s="60" t="s">
        <v>2364</v>
      </c>
      <c r="D316" s="60" t="s">
        <v>991</v>
      </c>
      <c r="E316" s="60" t="s">
        <v>992</v>
      </c>
      <c r="F316" s="60" t="s">
        <v>342</v>
      </c>
      <c r="G316" t="s">
        <v>336</v>
      </c>
      <c r="H316" t="s">
        <v>87</v>
      </c>
      <c r="I316" s="5" t="s">
        <v>341</v>
      </c>
      <c r="J316" t="s">
        <v>908</v>
      </c>
    </row>
    <row r="317" spans="1:10" x14ac:dyDescent="0.35">
      <c r="A317" s="60" t="s">
        <v>3352</v>
      </c>
      <c r="B317" s="60" t="s">
        <v>3353</v>
      </c>
      <c r="C317" s="60" t="s">
        <v>2338</v>
      </c>
      <c r="D317" s="60" t="s">
        <v>1845</v>
      </c>
      <c r="E317" s="60" t="s">
        <v>1846</v>
      </c>
      <c r="F317" s="60" t="s">
        <v>11</v>
      </c>
      <c r="G317" t="s">
        <v>13</v>
      </c>
      <c r="H317" t="s">
        <v>12</v>
      </c>
      <c r="I317" s="5" t="s">
        <v>10</v>
      </c>
      <c r="J317" t="s">
        <v>845</v>
      </c>
    </row>
    <row r="318" spans="1:10" x14ac:dyDescent="0.35">
      <c r="A318" s="60" t="s">
        <v>3271</v>
      </c>
      <c r="B318" s="60" t="s">
        <v>3272</v>
      </c>
      <c r="C318" s="60" t="s">
        <v>2314</v>
      </c>
      <c r="D318" s="60" t="s">
        <v>1333</v>
      </c>
      <c r="E318" s="60" t="s">
        <v>1334</v>
      </c>
      <c r="F318" s="60" t="s">
        <v>96</v>
      </c>
      <c r="G318" t="s">
        <v>97</v>
      </c>
      <c r="H318" t="s">
        <v>48</v>
      </c>
      <c r="I318" s="5" t="s">
        <v>95</v>
      </c>
      <c r="J318" t="s">
        <v>856</v>
      </c>
    </row>
    <row r="319" spans="1:10" x14ac:dyDescent="0.35">
      <c r="A319" s="60" t="s">
        <v>4670</v>
      </c>
      <c r="B319" s="60" t="s">
        <v>4671</v>
      </c>
      <c r="C319" s="60" t="s">
        <v>2314</v>
      </c>
      <c r="D319" s="60" t="s">
        <v>1963</v>
      </c>
      <c r="E319" s="60" t="s">
        <v>1964</v>
      </c>
      <c r="F319" s="60" t="s">
        <v>160</v>
      </c>
      <c r="G319" t="s">
        <v>105</v>
      </c>
      <c r="H319" t="s">
        <v>104</v>
      </c>
      <c r="I319" s="5" t="s">
        <v>159</v>
      </c>
      <c r="J319" t="s">
        <v>875</v>
      </c>
    </row>
    <row r="320" spans="1:10" x14ac:dyDescent="0.35">
      <c r="A320" s="60" t="s">
        <v>3672</v>
      </c>
      <c r="B320" s="60" t="s">
        <v>3673</v>
      </c>
      <c r="C320" s="60" t="s">
        <v>2373</v>
      </c>
      <c r="D320" s="60" t="s">
        <v>971</v>
      </c>
      <c r="E320" s="60" t="s">
        <v>972</v>
      </c>
      <c r="F320" s="60" t="s">
        <v>241</v>
      </c>
      <c r="G320" t="s">
        <v>221</v>
      </c>
      <c r="H320" t="s">
        <v>112</v>
      </c>
      <c r="I320" s="5" t="s">
        <v>240</v>
      </c>
      <c r="J320" t="s">
        <v>870</v>
      </c>
    </row>
    <row r="321" spans="1:10" x14ac:dyDescent="0.35">
      <c r="A321" s="60" t="s">
        <v>2890</v>
      </c>
      <c r="B321" s="60" t="s">
        <v>2891</v>
      </c>
      <c r="C321" s="60" t="s">
        <v>2544</v>
      </c>
      <c r="D321" s="60" t="s">
        <v>1879</v>
      </c>
      <c r="E321" s="60" t="s">
        <v>1880</v>
      </c>
      <c r="F321" s="60" t="s">
        <v>91</v>
      </c>
      <c r="G321" t="s">
        <v>92</v>
      </c>
      <c r="H321" t="s">
        <v>93</v>
      </c>
      <c r="I321" s="5" t="s">
        <v>90</v>
      </c>
      <c r="J321" t="s">
        <v>851</v>
      </c>
    </row>
    <row r="322" spans="1:10" x14ac:dyDescent="0.35">
      <c r="A322" s="60" t="s">
        <v>3786</v>
      </c>
      <c r="B322" s="60" t="s">
        <v>3787</v>
      </c>
      <c r="C322" s="60" t="s">
        <v>2583</v>
      </c>
      <c r="D322" s="60" t="s">
        <v>1291</v>
      </c>
      <c r="E322" s="60" t="s">
        <v>1292</v>
      </c>
      <c r="F322" s="60" t="s">
        <v>186</v>
      </c>
      <c r="G322" t="s">
        <v>97</v>
      </c>
      <c r="H322" t="s">
        <v>48</v>
      </c>
      <c r="I322" s="5" t="s">
        <v>185</v>
      </c>
      <c r="J322" t="s">
        <v>892</v>
      </c>
    </row>
    <row r="323" spans="1:10" x14ac:dyDescent="0.35">
      <c r="A323" s="60" t="s">
        <v>4714</v>
      </c>
      <c r="B323" s="60" t="s">
        <v>4715</v>
      </c>
      <c r="C323" s="60" t="s">
        <v>2323</v>
      </c>
      <c r="D323" s="60" t="s">
        <v>1429</v>
      </c>
      <c r="E323" s="60" t="s">
        <v>1430</v>
      </c>
      <c r="F323" s="60" t="s">
        <v>231</v>
      </c>
      <c r="G323" t="s">
        <v>232</v>
      </c>
      <c r="H323" t="s">
        <v>48</v>
      </c>
      <c r="I323" s="5" t="s">
        <v>230</v>
      </c>
      <c r="J323" t="s">
        <v>889</v>
      </c>
    </row>
    <row r="324" spans="1:10" x14ac:dyDescent="0.35">
      <c r="A324" s="60" t="s">
        <v>4089</v>
      </c>
      <c r="B324" s="60" t="s">
        <v>4090</v>
      </c>
      <c r="C324" s="60" t="s">
        <v>2317</v>
      </c>
      <c r="D324" s="60" t="s">
        <v>961</v>
      </c>
      <c r="E324" s="60" t="s">
        <v>962</v>
      </c>
      <c r="F324" s="60" t="s">
        <v>80</v>
      </c>
      <c r="G324" t="s">
        <v>51</v>
      </c>
      <c r="H324" t="s">
        <v>12</v>
      </c>
      <c r="I324" s="5" t="s">
        <v>79</v>
      </c>
      <c r="J324" t="s">
        <v>847</v>
      </c>
    </row>
    <row r="325" spans="1:10" x14ac:dyDescent="0.35">
      <c r="A325" s="60" t="s">
        <v>4426</v>
      </c>
      <c r="B325" s="60" t="s">
        <v>4427</v>
      </c>
      <c r="C325" s="60" t="s">
        <v>2317</v>
      </c>
      <c r="D325" s="60" t="s">
        <v>1223</v>
      </c>
      <c r="E325" s="60" t="s">
        <v>1224</v>
      </c>
      <c r="F325" s="60" t="s">
        <v>50</v>
      </c>
      <c r="G325" t="s">
        <v>51</v>
      </c>
      <c r="H325" t="s">
        <v>12</v>
      </c>
      <c r="I325" s="5" t="s">
        <v>49</v>
      </c>
      <c r="J325" t="s">
        <v>843</v>
      </c>
    </row>
    <row r="326" spans="1:10" x14ac:dyDescent="0.35">
      <c r="A326" s="60" t="s">
        <v>2812</v>
      </c>
      <c r="B326" s="60" t="s">
        <v>2813</v>
      </c>
      <c r="C326" s="60" t="s">
        <v>2364</v>
      </c>
      <c r="D326" s="60" t="s">
        <v>2174</v>
      </c>
      <c r="E326" s="60" t="s">
        <v>2175</v>
      </c>
      <c r="F326" s="60" t="s">
        <v>342</v>
      </c>
      <c r="G326" t="s">
        <v>336</v>
      </c>
      <c r="H326" t="s">
        <v>87</v>
      </c>
      <c r="I326" s="5" t="s">
        <v>341</v>
      </c>
      <c r="J326" t="s">
        <v>908</v>
      </c>
    </row>
    <row r="327" spans="1:10" x14ac:dyDescent="0.35">
      <c r="A327" s="60" t="s">
        <v>2318</v>
      </c>
      <c r="B327" s="60" t="s">
        <v>2319</v>
      </c>
      <c r="C327" s="60" t="s">
        <v>2320</v>
      </c>
      <c r="D327" s="60" t="s">
        <v>1125</v>
      </c>
      <c r="E327" s="60" t="s">
        <v>1126</v>
      </c>
      <c r="F327" s="60" t="s">
        <v>91</v>
      </c>
      <c r="G327" t="s">
        <v>92</v>
      </c>
      <c r="H327" t="s">
        <v>93</v>
      </c>
      <c r="I327" s="5" t="s">
        <v>90</v>
      </c>
      <c r="J327" t="s">
        <v>851</v>
      </c>
    </row>
    <row r="328" spans="1:10" x14ac:dyDescent="0.35">
      <c r="A328" s="60" t="s">
        <v>5399</v>
      </c>
      <c r="B328" s="60" t="s">
        <v>5400</v>
      </c>
      <c r="C328" s="60" t="s">
        <v>3297</v>
      </c>
      <c r="D328" s="60" t="s">
        <v>2039</v>
      </c>
      <c r="E328" s="60" t="s">
        <v>2040</v>
      </c>
      <c r="F328" s="60" t="s">
        <v>91</v>
      </c>
      <c r="G328" t="s">
        <v>92</v>
      </c>
      <c r="H328" t="s">
        <v>93</v>
      </c>
      <c r="I328" s="5" t="s">
        <v>90</v>
      </c>
      <c r="J328" t="s">
        <v>851</v>
      </c>
    </row>
    <row r="329" spans="1:10" x14ac:dyDescent="0.35">
      <c r="A329" s="60" t="s">
        <v>5068</v>
      </c>
      <c r="B329" s="60" t="s">
        <v>5069</v>
      </c>
      <c r="C329" s="60" t="s">
        <v>2364</v>
      </c>
      <c r="D329" s="60" t="s">
        <v>2196</v>
      </c>
      <c r="E329" s="60" t="s">
        <v>2197</v>
      </c>
      <c r="F329" s="60" t="s">
        <v>368</v>
      </c>
      <c r="G329" t="s">
        <v>336</v>
      </c>
      <c r="H329" t="s">
        <v>87</v>
      </c>
      <c r="I329" s="5" t="s">
        <v>369</v>
      </c>
      <c r="J329" t="s">
        <v>887</v>
      </c>
    </row>
    <row r="330" spans="1:10" x14ac:dyDescent="0.35">
      <c r="A330" s="60" t="s">
        <v>5262</v>
      </c>
      <c r="B330" s="60" t="s">
        <v>5263</v>
      </c>
      <c r="C330" s="60" t="s">
        <v>2583</v>
      </c>
      <c r="D330" s="60" t="s">
        <v>1219</v>
      </c>
      <c r="E330" s="60" t="s">
        <v>1220</v>
      </c>
      <c r="F330" s="60" t="s">
        <v>50</v>
      </c>
      <c r="G330" t="s">
        <v>51</v>
      </c>
      <c r="H330" t="s">
        <v>12</v>
      </c>
      <c r="I330" s="5" t="s">
        <v>49</v>
      </c>
      <c r="J330" t="s">
        <v>843</v>
      </c>
    </row>
    <row r="331" spans="1:10" x14ac:dyDescent="0.35">
      <c r="A331" s="60" t="s">
        <v>3770</v>
      </c>
      <c r="B331" s="60" t="s">
        <v>3771</v>
      </c>
      <c r="C331" s="60" t="s">
        <v>2338</v>
      </c>
      <c r="D331" s="60" t="s">
        <v>1083</v>
      </c>
      <c r="E331" s="60" t="s">
        <v>1084</v>
      </c>
      <c r="F331" s="60" t="s">
        <v>32</v>
      </c>
      <c r="G331" t="s">
        <v>13</v>
      </c>
      <c r="H331" t="s">
        <v>12</v>
      </c>
      <c r="I331" s="5" t="s">
        <v>31</v>
      </c>
      <c r="J331" t="s">
        <v>838</v>
      </c>
    </row>
    <row r="332" spans="1:10" x14ac:dyDescent="0.35">
      <c r="A332" s="60" t="s">
        <v>2771</v>
      </c>
      <c r="B332" s="60" t="s">
        <v>2772</v>
      </c>
      <c r="C332" s="60" t="s">
        <v>2773</v>
      </c>
      <c r="D332" s="60" t="s">
        <v>2306</v>
      </c>
      <c r="E332" s="60" t="s">
        <v>2307</v>
      </c>
      <c r="F332" s="60" t="s">
        <v>101</v>
      </c>
      <c r="G332" t="s">
        <v>105</v>
      </c>
      <c r="H332" t="s">
        <v>104</v>
      </c>
      <c r="I332" s="5" t="s">
        <v>648</v>
      </c>
      <c r="J332" t="s">
        <v>898</v>
      </c>
    </row>
    <row r="333" spans="1:10" x14ac:dyDescent="0.35">
      <c r="A333" s="60" t="s">
        <v>4472</v>
      </c>
      <c r="B333" s="60" t="s">
        <v>4473</v>
      </c>
      <c r="C333" s="60" t="s">
        <v>2357</v>
      </c>
      <c r="D333" s="60" t="s">
        <v>1555</v>
      </c>
      <c r="E333" s="60" t="s">
        <v>1556</v>
      </c>
      <c r="F333" s="60" t="s">
        <v>26</v>
      </c>
      <c r="G333" t="s">
        <v>21</v>
      </c>
      <c r="H333" t="s">
        <v>12</v>
      </c>
      <c r="I333" s="5" t="s">
        <v>25</v>
      </c>
      <c r="J333" t="s">
        <v>835</v>
      </c>
    </row>
    <row r="334" spans="1:10" x14ac:dyDescent="0.35">
      <c r="A334" s="60" t="s">
        <v>3054</v>
      </c>
      <c r="B334" s="60" t="s">
        <v>3055</v>
      </c>
      <c r="C334" s="60" t="s">
        <v>2323</v>
      </c>
      <c r="D334" s="60" t="s">
        <v>1417</v>
      </c>
      <c r="E334" s="60" t="s">
        <v>1418</v>
      </c>
      <c r="F334" s="60" t="s">
        <v>91</v>
      </c>
      <c r="G334" t="s">
        <v>92</v>
      </c>
      <c r="H334" t="s">
        <v>93</v>
      </c>
      <c r="I334" s="5" t="s">
        <v>90</v>
      </c>
      <c r="J334" t="s">
        <v>851</v>
      </c>
    </row>
    <row r="335" spans="1:10" x14ac:dyDescent="0.35">
      <c r="A335" s="60" t="s">
        <v>2618</v>
      </c>
      <c r="B335" s="60" t="s">
        <v>2619</v>
      </c>
      <c r="C335" s="60" t="s">
        <v>2314</v>
      </c>
      <c r="D335" s="60" t="s">
        <v>2114</v>
      </c>
      <c r="E335" s="60" t="s">
        <v>2115</v>
      </c>
      <c r="F335" s="60" t="s">
        <v>110</v>
      </c>
      <c r="G335" t="s">
        <v>111</v>
      </c>
      <c r="H335" t="s">
        <v>112</v>
      </c>
      <c r="I335" s="5" t="s">
        <v>109</v>
      </c>
      <c r="J335" t="s">
        <v>858</v>
      </c>
    </row>
    <row r="336" spans="1:10" x14ac:dyDescent="0.35">
      <c r="A336" s="60" t="s">
        <v>4127</v>
      </c>
      <c r="B336" s="60" t="s">
        <v>4128</v>
      </c>
      <c r="C336" s="60" t="s">
        <v>2349</v>
      </c>
      <c r="D336" s="60" t="s">
        <v>1785</v>
      </c>
      <c r="E336" s="60" t="s">
        <v>1786</v>
      </c>
      <c r="F336" s="60" t="s">
        <v>219</v>
      </c>
      <c r="G336" t="s">
        <v>221</v>
      </c>
      <c r="H336" t="s">
        <v>112</v>
      </c>
      <c r="I336" s="5" t="s">
        <v>220</v>
      </c>
      <c r="J336" t="s">
        <v>934</v>
      </c>
    </row>
    <row r="337" spans="1:10" x14ac:dyDescent="0.35">
      <c r="A337" s="60" t="s">
        <v>3951</v>
      </c>
      <c r="B337" s="60" t="s">
        <v>3952</v>
      </c>
      <c r="C337" s="60" t="s">
        <v>2373</v>
      </c>
      <c r="D337" s="60" t="s">
        <v>1359</v>
      </c>
      <c r="E337" s="60" t="s">
        <v>1360</v>
      </c>
      <c r="F337" s="60" t="s">
        <v>110</v>
      </c>
      <c r="G337" t="s">
        <v>111</v>
      </c>
      <c r="H337" t="s">
        <v>112</v>
      </c>
      <c r="I337" s="5" t="s">
        <v>109</v>
      </c>
      <c r="J337" t="s">
        <v>858</v>
      </c>
    </row>
    <row r="338" spans="1:10" x14ac:dyDescent="0.35">
      <c r="A338" s="60" t="s">
        <v>2808</v>
      </c>
      <c r="B338" s="60" t="s">
        <v>2809</v>
      </c>
      <c r="C338" s="60" t="s">
        <v>2314</v>
      </c>
      <c r="D338" s="60" t="s">
        <v>2306</v>
      </c>
      <c r="E338" s="60" t="s">
        <v>2307</v>
      </c>
      <c r="F338" s="60" t="s">
        <v>101</v>
      </c>
      <c r="G338" t="s">
        <v>105</v>
      </c>
      <c r="H338" t="s">
        <v>104</v>
      </c>
      <c r="I338" s="5" t="s">
        <v>648</v>
      </c>
      <c r="J338" t="s">
        <v>898</v>
      </c>
    </row>
    <row r="339" spans="1:10" x14ac:dyDescent="0.35">
      <c r="A339" s="60" t="s">
        <v>5066</v>
      </c>
      <c r="B339" s="60" t="s">
        <v>5067</v>
      </c>
      <c r="C339" s="60" t="s">
        <v>2373</v>
      </c>
      <c r="D339" s="60" t="s">
        <v>1917</v>
      </c>
      <c r="E339" s="60" t="s">
        <v>1918</v>
      </c>
      <c r="F339" s="60" t="s">
        <v>107</v>
      </c>
      <c r="G339" t="s">
        <v>46</v>
      </c>
      <c r="H339" t="s">
        <v>104</v>
      </c>
      <c r="I339" s="5" t="s">
        <v>106</v>
      </c>
      <c r="J339" t="s">
        <v>857</v>
      </c>
    </row>
    <row r="340" spans="1:10" x14ac:dyDescent="0.35">
      <c r="A340" s="60" t="s">
        <v>3366</v>
      </c>
      <c r="B340" s="60" t="s">
        <v>3367</v>
      </c>
      <c r="C340" s="60" t="s">
        <v>2314</v>
      </c>
      <c r="D340" s="60" t="s">
        <v>1915</v>
      </c>
      <c r="E340" s="60" t="s">
        <v>1916</v>
      </c>
      <c r="F340" s="60" t="s">
        <v>103</v>
      </c>
      <c r="G340" t="s">
        <v>101</v>
      </c>
      <c r="H340" t="s">
        <v>104</v>
      </c>
      <c r="I340" s="5" t="s">
        <v>102</v>
      </c>
      <c r="J340" t="s">
        <v>863</v>
      </c>
    </row>
    <row r="341" spans="1:10" x14ac:dyDescent="0.35">
      <c r="A341" s="60" t="s">
        <v>3440</v>
      </c>
      <c r="B341" s="60" t="s">
        <v>3441</v>
      </c>
      <c r="C341" s="60" t="s">
        <v>2323</v>
      </c>
      <c r="D341" s="60" t="s">
        <v>1375</v>
      </c>
      <c r="E341" s="60" t="s">
        <v>1376</v>
      </c>
      <c r="F341" s="60" t="s">
        <v>172</v>
      </c>
      <c r="G341" t="s">
        <v>97</v>
      </c>
      <c r="H341" t="s">
        <v>48</v>
      </c>
      <c r="I341" s="5" t="s">
        <v>171</v>
      </c>
      <c r="J341" t="s">
        <v>877</v>
      </c>
    </row>
    <row r="342" spans="1:10" x14ac:dyDescent="0.35">
      <c r="A342" s="60" t="s">
        <v>5076</v>
      </c>
      <c r="B342" s="60" t="s">
        <v>5077</v>
      </c>
      <c r="C342" s="60" t="s">
        <v>2317</v>
      </c>
      <c r="D342" s="60" t="s">
        <v>1079</v>
      </c>
      <c r="E342" s="60" t="s">
        <v>1080</v>
      </c>
      <c r="F342" s="60" t="s">
        <v>32</v>
      </c>
      <c r="G342" t="s">
        <v>13</v>
      </c>
      <c r="H342" t="s">
        <v>12</v>
      </c>
      <c r="I342" s="5" t="s">
        <v>31</v>
      </c>
      <c r="J342" t="s">
        <v>838</v>
      </c>
    </row>
    <row r="343" spans="1:10" x14ac:dyDescent="0.35">
      <c r="A343" s="60" t="s">
        <v>4487</v>
      </c>
      <c r="B343" s="60" t="s">
        <v>4488</v>
      </c>
      <c r="C343" s="60" t="s">
        <v>2475</v>
      </c>
      <c r="D343" s="60" t="s">
        <v>1207</v>
      </c>
      <c r="E343" s="60" t="s">
        <v>1208</v>
      </c>
      <c r="F343" s="60" t="s">
        <v>128</v>
      </c>
      <c r="G343" t="s">
        <v>46</v>
      </c>
      <c r="H343" t="s">
        <v>104</v>
      </c>
      <c r="I343" s="5" t="s">
        <v>127</v>
      </c>
      <c r="J343" t="s">
        <v>904</v>
      </c>
    </row>
    <row r="344" spans="1:10" x14ac:dyDescent="0.35">
      <c r="A344" s="60" t="s">
        <v>4656</v>
      </c>
      <c r="B344" s="60" t="s">
        <v>4657</v>
      </c>
      <c r="C344" s="60" t="s">
        <v>2349</v>
      </c>
      <c r="D344" s="60" t="s">
        <v>1161</v>
      </c>
      <c r="E344" s="60" t="s">
        <v>1162</v>
      </c>
      <c r="F344" s="60" t="s">
        <v>241</v>
      </c>
      <c r="G344" t="s">
        <v>221</v>
      </c>
      <c r="H344" t="s">
        <v>112</v>
      </c>
      <c r="I344" s="5" t="s">
        <v>240</v>
      </c>
      <c r="J344" t="s">
        <v>870</v>
      </c>
    </row>
    <row r="345" spans="1:10" x14ac:dyDescent="0.35">
      <c r="A345" s="60" t="s">
        <v>3334</v>
      </c>
      <c r="B345" s="60" t="s">
        <v>3335</v>
      </c>
      <c r="C345" s="60" t="s">
        <v>2323</v>
      </c>
      <c r="D345" s="60" t="s">
        <v>2148</v>
      </c>
      <c r="E345" s="60" t="s">
        <v>2149</v>
      </c>
      <c r="F345" s="60" t="s">
        <v>216</v>
      </c>
      <c r="G345" t="s">
        <v>83</v>
      </c>
      <c r="H345" t="s">
        <v>48</v>
      </c>
      <c r="I345" s="5" t="s">
        <v>215</v>
      </c>
      <c r="J345" t="s">
        <v>887</v>
      </c>
    </row>
    <row r="346" spans="1:10" x14ac:dyDescent="0.35">
      <c r="A346" s="60" t="s">
        <v>4862</v>
      </c>
      <c r="B346" s="60" t="s">
        <v>4863</v>
      </c>
      <c r="C346" s="60" t="s">
        <v>2354</v>
      </c>
      <c r="D346" s="60" t="s">
        <v>1567</v>
      </c>
      <c r="E346" s="60" t="s">
        <v>1568</v>
      </c>
      <c r="F346" s="60" t="s">
        <v>77</v>
      </c>
      <c r="G346" t="s">
        <v>51</v>
      </c>
      <c r="H346" t="s">
        <v>12</v>
      </c>
      <c r="I346" s="5" t="s">
        <v>76</v>
      </c>
      <c r="J346" t="s">
        <v>836</v>
      </c>
    </row>
    <row r="347" spans="1:10" x14ac:dyDescent="0.35">
      <c r="A347" s="60" t="s">
        <v>2731</v>
      </c>
      <c r="B347" s="60" t="s">
        <v>2732</v>
      </c>
      <c r="C347" s="60" t="s">
        <v>2733</v>
      </c>
      <c r="D347" s="60" t="s">
        <v>2290</v>
      </c>
      <c r="E347" s="60" t="s">
        <v>2291</v>
      </c>
      <c r="F347" s="60" t="s">
        <v>258</v>
      </c>
      <c r="G347" t="s">
        <v>221</v>
      </c>
      <c r="H347" t="s">
        <v>112</v>
      </c>
      <c r="I347" s="5" t="s">
        <v>257</v>
      </c>
      <c r="J347" t="s">
        <v>891</v>
      </c>
    </row>
    <row r="348" spans="1:10" x14ac:dyDescent="0.35">
      <c r="A348" s="60" t="s">
        <v>3277</v>
      </c>
      <c r="B348" s="60" t="s">
        <v>3278</v>
      </c>
      <c r="C348" s="60" t="s">
        <v>2314</v>
      </c>
      <c r="D348" s="60" t="s">
        <v>2071</v>
      </c>
      <c r="E348" s="60" t="s">
        <v>2072</v>
      </c>
      <c r="F348" s="60" t="s">
        <v>291</v>
      </c>
      <c r="G348" t="s">
        <v>105</v>
      </c>
      <c r="H348" t="s">
        <v>104</v>
      </c>
      <c r="I348" s="5" t="s">
        <v>290</v>
      </c>
      <c r="J348" t="s">
        <v>895</v>
      </c>
    </row>
    <row r="349" spans="1:10" x14ac:dyDescent="0.35">
      <c r="A349" s="60" t="s">
        <v>5282</v>
      </c>
      <c r="B349" s="60" t="s">
        <v>5283</v>
      </c>
      <c r="C349" s="60" t="s">
        <v>2323</v>
      </c>
      <c r="D349" s="60" t="s">
        <v>1365</v>
      </c>
      <c r="E349" s="60" t="s">
        <v>1366</v>
      </c>
      <c r="F349" s="60" t="s">
        <v>142</v>
      </c>
      <c r="G349" t="s">
        <v>143</v>
      </c>
      <c r="H349" t="s">
        <v>93</v>
      </c>
      <c r="I349" s="5" t="s">
        <v>141</v>
      </c>
      <c r="J349" t="s">
        <v>866</v>
      </c>
    </row>
    <row r="350" spans="1:10" x14ac:dyDescent="0.35">
      <c r="A350" s="60" t="s">
        <v>4324</v>
      </c>
      <c r="B350" s="60" t="s">
        <v>4325</v>
      </c>
      <c r="C350" s="60" t="s">
        <v>2364</v>
      </c>
      <c r="D350" s="60" t="s">
        <v>991</v>
      </c>
      <c r="E350" s="60" t="s">
        <v>992</v>
      </c>
      <c r="F350" s="60" t="s">
        <v>342</v>
      </c>
      <c r="G350" t="s">
        <v>336</v>
      </c>
      <c r="H350" t="s">
        <v>87</v>
      </c>
      <c r="I350" s="5" t="s">
        <v>341</v>
      </c>
      <c r="J350" t="s">
        <v>908</v>
      </c>
    </row>
    <row r="351" spans="1:10" x14ac:dyDescent="0.35">
      <c r="A351" s="60" t="s">
        <v>5329</v>
      </c>
      <c r="B351" s="60" t="s">
        <v>5330</v>
      </c>
      <c r="C351" s="60" t="s">
        <v>2364</v>
      </c>
      <c r="D351" s="60" t="s">
        <v>2174</v>
      </c>
      <c r="E351" s="60" t="s">
        <v>2175</v>
      </c>
      <c r="F351" s="60" t="s">
        <v>342</v>
      </c>
      <c r="G351" t="s">
        <v>336</v>
      </c>
      <c r="H351" t="s">
        <v>87</v>
      </c>
      <c r="I351" s="5" t="s">
        <v>341</v>
      </c>
      <c r="J351" t="s">
        <v>908</v>
      </c>
    </row>
    <row r="352" spans="1:10" x14ac:dyDescent="0.35">
      <c r="A352" s="60" t="s">
        <v>5482</v>
      </c>
      <c r="B352" s="60" t="s">
        <v>5483</v>
      </c>
      <c r="C352" s="60" t="s">
        <v>2583</v>
      </c>
      <c r="D352" s="60" t="s">
        <v>2039</v>
      </c>
      <c r="E352" s="60" t="s">
        <v>2040</v>
      </c>
      <c r="F352" s="60" t="s">
        <v>91</v>
      </c>
      <c r="G352" t="s">
        <v>92</v>
      </c>
      <c r="H352" t="s">
        <v>93</v>
      </c>
      <c r="I352" s="5" t="s">
        <v>90</v>
      </c>
      <c r="J352" t="s">
        <v>851</v>
      </c>
    </row>
    <row r="353" spans="1:10" x14ac:dyDescent="0.35">
      <c r="A353" s="60" t="s">
        <v>3570</v>
      </c>
      <c r="B353" s="60" t="s">
        <v>3571</v>
      </c>
      <c r="C353" s="60" t="s">
        <v>2323</v>
      </c>
      <c r="D353" s="60" t="s">
        <v>1981</v>
      </c>
      <c r="E353" s="60" t="s">
        <v>1982</v>
      </c>
      <c r="F353" s="60" t="s">
        <v>173</v>
      </c>
      <c r="G353" t="s">
        <v>164</v>
      </c>
      <c r="H353" t="s">
        <v>93</v>
      </c>
      <c r="I353" s="5" t="s">
        <v>174</v>
      </c>
      <c r="J353" t="s">
        <v>881</v>
      </c>
    </row>
    <row r="354" spans="1:10" x14ac:dyDescent="0.35">
      <c r="A354" s="60" t="s">
        <v>3896</v>
      </c>
      <c r="B354" s="60" t="s">
        <v>3897</v>
      </c>
      <c r="C354" s="60" t="s">
        <v>2335</v>
      </c>
      <c r="D354" s="60" t="s">
        <v>1259</v>
      </c>
      <c r="E354" s="60" t="s">
        <v>1260</v>
      </c>
      <c r="F354" s="60" t="s">
        <v>204</v>
      </c>
      <c r="G354" t="s">
        <v>111</v>
      </c>
      <c r="H354" t="s">
        <v>112</v>
      </c>
      <c r="I354" s="5" t="s">
        <v>203</v>
      </c>
      <c r="J354" t="s">
        <v>883</v>
      </c>
    </row>
    <row r="355" spans="1:10" x14ac:dyDescent="0.35">
      <c r="A355" s="60" t="s">
        <v>3077</v>
      </c>
      <c r="B355" s="60" t="s">
        <v>3078</v>
      </c>
      <c r="C355" s="60" t="s">
        <v>2364</v>
      </c>
      <c r="D355" s="60" t="s">
        <v>2218</v>
      </c>
      <c r="E355" s="60" t="s">
        <v>2219</v>
      </c>
      <c r="F355" s="60" t="s">
        <v>332</v>
      </c>
      <c r="G355" t="s">
        <v>318</v>
      </c>
      <c r="H355" t="s">
        <v>87</v>
      </c>
      <c r="I355" s="5" t="s">
        <v>331</v>
      </c>
      <c r="J355" t="s">
        <v>852</v>
      </c>
    </row>
    <row r="356" spans="1:10" x14ac:dyDescent="0.35">
      <c r="A356" s="60" t="s">
        <v>2566</v>
      </c>
      <c r="B356" s="60" t="s">
        <v>2567</v>
      </c>
      <c r="C356" s="60" t="s">
        <v>2317</v>
      </c>
      <c r="D356" s="60" t="s">
        <v>961</v>
      </c>
      <c r="E356" s="60" t="s">
        <v>962</v>
      </c>
      <c r="F356" s="60" t="s">
        <v>80</v>
      </c>
      <c r="G356" t="s">
        <v>51</v>
      </c>
      <c r="H356" t="s">
        <v>12</v>
      </c>
      <c r="I356" s="5" t="s">
        <v>79</v>
      </c>
      <c r="J356" t="s">
        <v>847</v>
      </c>
    </row>
    <row r="357" spans="1:10" x14ac:dyDescent="0.35">
      <c r="A357" s="60" t="s">
        <v>4155</v>
      </c>
      <c r="B357" s="60" t="s">
        <v>4156</v>
      </c>
      <c r="C357" s="60" t="s">
        <v>2323</v>
      </c>
      <c r="D357" s="60" t="s">
        <v>1353</v>
      </c>
      <c r="E357" s="60" t="s">
        <v>1354</v>
      </c>
      <c r="F357" s="60" t="s">
        <v>107</v>
      </c>
      <c r="G357" t="s">
        <v>46</v>
      </c>
      <c r="H357" t="s">
        <v>104</v>
      </c>
      <c r="I357" s="5" t="s">
        <v>106</v>
      </c>
      <c r="J357" t="s">
        <v>857</v>
      </c>
    </row>
    <row r="358" spans="1:10" x14ac:dyDescent="0.35">
      <c r="A358" s="60" t="s">
        <v>3307</v>
      </c>
      <c r="B358" s="60" t="s">
        <v>3308</v>
      </c>
      <c r="C358" s="60" t="s">
        <v>2409</v>
      </c>
      <c r="D358" s="60" t="s">
        <v>1185</v>
      </c>
      <c r="E358" s="60" t="s">
        <v>1186</v>
      </c>
      <c r="F358" s="60" t="s">
        <v>130</v>
      </c>
      <c r="G358" t="s">
        <v>124</v>
      </c>
      <c r="H358" t="s">
        <v>104</v>
      </c>
      <c r="I358" s="5" t="s">
        <v>640</v>
      </c>
      <c r="J358" t="s">
        <v>859</v>
      </c>
    </row>
    <row r="359" spans="1:10" x14ac:dyDescent="0.35">
      <c r="A359" s="60" t="s">
        <v>2321</v>
      </c>
      <c r="B359" s="60" t="s">
        <v>2322</v>
      </c>
      <c r="C359" s="60" t="s">
        <v>2323</v>
      </c>
      <c r="D359" s="60" t="s">
        <v>1367</v>
      </c>
      <c r="E359" s="60" t="s">
        <v>1368</v>
      </c>
      <c r="F359" s="60" t="s">
        <v>142</v>
      </c>
      <c r="G359" t="s">
        <v>143</v>
      </c>
      <c r="H359" t="s">
        <v>93</v>
      </c>
      <c r="I359" s="5" t="s">
        <v>141</v>
      </c>
      <c r="J359" t="s">
        <v>866</v>
      </c>
    </row>
    <row r="360" spans="1:10" x14ac:dyDescent="0.35">
      <c r="A360" s="60" t="s">
        <v>4153</v>
      </c>
      <c r="B360" s="60" t="s">
        <v>4154</v>
      </c>
      <c r="C360" s="60" t="s">
        <v>2323</v>
      </c>
      <c r="D360" s="60" t="s">
        <v>1241</v>
      </c>
      <c r="E360" s="60" t="s">
        <v>1242</v>
      </c>
      <c r="F360" s="60" t="s">
        <v>241</v>
      </c>
      <c r="G360" t="s">
        <v>221</v>
      </c>
      <c r="H360" t="s">
        <v>112</v>
      </c>
      <c r="I360" s="5" t="s">
        <v>240</v>
      </c>
      <c r="J360" t="s">
        <v>870</v>
      </c>
    </row>
    <row r="361" spans="1:10" x14ac:dyDescent="0.35">
      <c r="A361" s="60" t="s">
        <v>2659</v>
      </c>
      <c r="B361" s="60" t="s">
        <v>2660</v>
      </c>
      <c r="C361" s="60" t="s">
        <v>2314</v>
      </c>
      <c r="D361" s="60" t="s">
        <v>2009</v>
      </c>
      <c r="E361" s="60" t="s">
        <v>2010</v>
      </c>
      <c r="F361" s="60" t="s">
        <v>204</v>
      </c>
      <c r="G361" t="s">
        <v>111</v>
      </c>
      <c r="H361" t="s">
        <v>112</v>
      </c>
      <c r="I361" s="5" t="s">
        <v>203</v>
      </c>
      <c r="J361" t="s">
        <v>883</v>
      </c>
    </row>
    <row r="362" spans="1:10" x14ac:dyDescent="0.35">
      <c r="A362" s="60" t="s">
        <v>5080</v>
      </c>
      <c r="B362" s="60" t="s">
        <v>5081</v>
      </c>
      <c r="C362" s="60" t="s">
        <v>2317</v>
      </c>
      <c r="D362" s="60" t="s">
        <v>1217</v>
      </c>
      <c r="E362" s="60" t="s">
        <v>1218</v>
      </c>
      <c r="F362" s="60" t="s">
        <v>50</v>
      </c>
      <c r="G362" t="s">
        <v>51</v>
      </c>
      <c r="H362" t="s">
        <v>12</v>
      </c>
      <c r="I362" s="5" t="s">
        <v>49</v>
      </c>
      <c r="J362" t="s">
        <v>843</v>
      </c>
    </row>
    <row r="363" spans="1:10" x14ac:dyDescent="0.35">
      <c r="A363" s="60" t="s">
        <v>3056</v>
      </c>
      <c r="B363" s="60" t="s">
        <v>3057</v>
      </c>
      <c r="C363" s="60" t="s">
        <v>2338</v>
      </c>
      <c r="D363" s="60" t="s">
        <v>1847</v>
      </c>
      <c r="E363" s="60" t="s">
        <v>1848</v>
      </c>
      <c r="F363" s="60" t="s">
        <v>80</v>
      </c>
      <c r="G363" t="s">
        <v>51</v>
      </c>
      <c r="H363" t="s">
        <v>12</v>
      </c>
      <c r="I363" s="5" t="s">
        <v>79</v>
      </c>
      <c r="J363" t="s">
        <v>847</v>
      </c>
    </row>
    <row r="364" spans="1:10" x14ac:dyDescent="0.35">
      <c r="A364" s="60" t="s">
        <v>4045</v>
      </c>
      <c r="B364" s="60" t="s">
        <v>4046</v>
      </c>
      <c r="C364" s="60" t="s">
        <v>2583</v>
      </c>
      <c r="D364" s="60" t="s">
        <v>1951</v>
      </c>
      <c r="E364" s="60" t="s">
        <v>1952</v>
      </c>
      <c r="F364" s="60" t="s">
        <v>142</v>
      </c>
      <c r="G364" t="s">
        <v>143</v>
      </c>
      <c r="H364" t="s">
        <v>93</v>
      </c>
      <c r="I364" s="5" t="s">
        <v>141</v>
      </c>
      <c r="J364" t="s">
        <v>866</v>
      </c>
    </row>
    <row r="365" spans="1:10" x14ac:dyDescent="0.35">
      <c r="A365" s="60" t="s">
        <v>5446</v>
      </c>
      <c r="B365" s="60" t="s">
        <v>5447</v>
      </c>
      <c r="C365" s="60" t="s">
        <v>2583</v>
      </c>
      <c r="D365" s="60" t="s">
        <v>2039</v>
      </c>
      <c r="E365" s="60" t="s">
        <v>2040</v>
      </c>
      <c r="F365" s="60" t="s">
        <v>91</v>
      </c>
      <c r="G365" t="s">
        <v>92</v>
      </c>
      <c r="H365" t="s">
        <v>93</v>
      </c>
      <c r="I365" s="5" t="s">
        <v>90</v>
      </c>
      <c r="J365" t="s">
        <v>851</v>
      </c>
    </row>
    <row r="366" spans="1:10" x14ac:dyDescent="0.35">
      <c r="A366" s="60" t="s">
        <v>4660</v>
      </c>
      <c r="B366" s="60" t="s">
        <v>4661</v>
      </c>
      <c r="C366" s="60" t="s">
        <v>2364</v>
      </c>
      <c r="D366" s="60" t="s">
        <v>2188</v>
      </c>
      <c r="E366" s="60" t="s">
        <v>2189</v>
      </c>
      <c r="F366" s="60" t="s">
        <v>356</v>
      </c>
      <c r="G366" t="s">
        <v>299</v>
      </c>
      <c r="H366" t="s">
        <v>87</v>
      </c>
      <c r="I366" s="5" t="s">
        <v>355</v>
      </c>
      <c r="J366" t="s">
        <v>921</v>
      </c>
    </row>
    <row r="367" spans="1:10" x14ac:dyDescent="0.35">
      <c r="A367" s="60" t="s">
        <v>4680</v>
      </c>
      <c r="B367" s="60" t="s">
        <v>4681</v>
      </c>
      <c r="C367" s="60" t="s">
        <v>2323</v>
      </c>
      <c r="D367" s="60" t="s">
        <v>1445</v>
      </c>
      <c r="E367" s="60" t="s">
        <v>1446</v>
      </c>
      <c r="F367" s="60" t="s">
        <v>251</v>
      </c>
      <c r="G367" t="s">
        <v>252</v>
      </c>
      <c r="H367" t="s">
        <v>112</v>
      </c>
      <c r="I367" s="5" t="s">
        <v>250</v>
      </c>
      <c r="J367" t="s">
        <v>890</v>
      </c>
    </row>
    <row r="368" spans="1:10" x14ac:dyDescent="0.35">
      <c r="A368" s="60" t="s">
        <v>3240</v>
      </c>
      <c r="B368" s="60" t="s">
        <v>763</v>
      </c>
      <c r="C368" s="60" t="s">
        <v>2314</v>
      </c>
      <c r="D368" s="60" t="s">
        <v>2007</v>
      </c>
      <c r="E368" s="60" t="s">
        <v>2008</v>
      </c>
      <c r="F368" s="60" t="s">
        <v>199</v>
      </c>
      <c r="G368" t="s">
        <v>111</v>
      </c>
      <c r="H368" t="s">
        <v>112</v>
      </c>
      <c r="I368" s="5" t="s">
        <v>198</v>
      </c>
      <c r="J368" t="s">
        <v>868</v>
      </c>
    </row>
    <row r="369" spans="1:10" x14ac:dyDescent="0.35">
      <c r="A369" s="60" t="s">
        <v>5169</v>
      </c>
      <c r="B369" s="60" t="s">
        <v>5170</v>
      </c>
      <c r="C369" s="60" t="s">
        <v>2583</v>
      </c>
      <c r="D369" s="60" t="s">
        <v>1649</v>
      </c>
      <c r="E369" s="60" t="s">
        <v>1650</v>
      </c>
      <c r="F369" s="60" t="s">
        <v>96</v>
      </c>
      <c r="G369" t="s">
        <v>97</v>
      </c>
      <c r="H369" t="s">
        <v>48</v>
      </c>
      <c r="I369" s="5" t="s">
        <v>95</v>
      </c>
      <c r="J369" t="s">
        <v>856</v>
      </c>
    </row>
    <row r="370" spans="1:10" x14ac:dyDescent="0.35">
      <c r="A370" s="60" t="s">
        <v>2854</v>
      </c>
      <c r="B370" s="60" t="s">
        <v>2855</v>
      </c>
      <c r="C370" s="60" t="s">
        <v>2317</v>
      </c>
      <c r="D370" s="60" t="s">
        <v>1555</v>
      </c>
      <c r="E370" s="60" t="s">
        <v>1556</v>
      </c>
      <c r="F370" s="60" t="s">
        <v>26</v>
      </c>
      <c r="G370" t="s">
        <v>21</v>
      </c>
      <c r="H370" t="s">
        <v>12</v>
      </c>
      <c r="I370" s="5" t="s">
        <v>25</v>
      </c>
      <c r="J370" t="s">
        <v>835</v>
      </c>
    </row>
    <row r="371" spans="1:10" x14ac:dyDescent="0.35">
      <c r="A371" s="60" t="s">
        <v>3216</v>
      </c>
      <c r="B371" s="60" t="s">
        <v>3217</v>
      </c>
      <c r="C371" s="60" t="s">
        <v>2330</v>
      </c>
      <c r="D371" s="60" t="s">
        <v>1193</v>
      </c>
      <c r="E371" s="60" t="s">
        <v>1194</v>
      </c>
      <c r="F371" s="60" t="s">
        <v>231</v>
      </c>
      <c r="G371" t="s">
        <v>232</v>
      </c>
      <c r="H371" t="s">
        <v>48</v>
      </c>
      <c r="I371" s="5" t="s">
        <v>230</v>
      </c>
      <c r="J371" t="s">
        <v>889</v>
      </c>
    </row>
    <row r="372" spans="1:10" x14ac:dyDescent="0.35">
      <c r="A372" s="60" t="s">
        <v>5200</v>
      </c>
      <c r="B372" s="60" t="s">
        <v>5201</v>
      </c>
      <c r="C372" s="60" t="s">
        <v>2364</v>
      </c>
      <c r="D372" s="60" t="s">
        <v>2184</v>
      </c>
      <c r="E372" s="60" t="s">
        <v>2185</v>
      </c>
      <c r="F372" s="60" t="s">
        <v>308</v>
      </c>
      <c r="G372" t="s">
        <v>299</v>
      </c>
      <c r="H372" t="s">
        <v>87</v>
      </c>
      <c r="I372" s="5" t="s">
        <v>309</v>
      </c>
      <c r="J372" t="s">
        <v>919</v>
      </c>
    </row>
    <row r="373" spans="1:10" x14ac:dyDescent="0.35">
      <c r="A373" s="60" t="s">
        <v>2312</v>
      </c>
      <c r="B373" s="60" t="s">
        <v>2313</v>
      </c>
      <c r="C373" s="60" t="s">
        <v>2314</v>
      </c>
      <c r="D373" s="60" t="s">
        <v>1995</v>
      </c>
      <c r="E373" s="60" t="s">
        <v>1996</v>
      </c>
      <c r="F373" s="60" t="s">
        <v>183</v>
      </c>
      <c r="G373" t="s">
        <v>111</v>
      </c>
      <c r="H373" t="s">
        <v>112</v>
      </c>
      <c r="I373" s="5" t="s">
        <v>182</v>
      </c>
      <c r="J373" t="s">
        <v>867</v>
      </c>
    </row>
    <row r="374" spans="1:10" x14ac:dyDescent="0.35">
      <c r="A374" s="60" t="s">
        <v>3883</v>
      </c>
      <c r="B374" s="60" t="s">
        <v>3884</v>
      </c>
      <c r="C374" s="60" t="s">
        <v>2883</v>
      </c>
      <c r="D374" s="60" t="s">
        <v>1381</v>
      </c>
      <c r="E374" s="60" t="s">
        <v>1382</v>
      </c>
      <c r="F374" s="60" t="s">
        <v>180</v>
      </c>
      <c r="G374" t="s">
        <v>164</v>
      </c>
      <c r="H374" t="s">
        <v>93</v>
      </c>
      <c r="I374" s="5" t="s">
        <v>179</v>
      </c>
      <c r="J374" t="s">
        <v>918</v>
      </c>
    </row>
    <row r="375" spans="1:10" x14ac:dyDescent="0.35">
      <c r="A375" s="60" t="s">
        <v>4951</v>
      </c>
      <c r="B375" s="60" t="s">
        <v>4952</v>
      </c>
      <c r="C375" s="60" t="s">
        <v>2323</v>
      </c>
      <c r="D375" s="60" t="s">
        <v>1441</v>
      </c>
      <c r="E375" s="60" t="s">
        <v>1442</v>
      </c>
      <c r="F375" s="60" t="s">
        <v>186</v>
      </c>
      <c r="G375" t="s">
        <v>97</v>
      </c>
      <c r="H375" t="s">
        <v>48</v>
      </c>
      <c r="I375" s="5" t="s">
        <v>185</v>
      </c>
      <c r="J375" t="s">
        <v>892</v>
      </c>
    </row>
    <row r="376" spans="1:10" x14ac:dyDescent="0.35">
      <c r="A376" s="60" t="s">
        <v>2410</v>
      </c>
      <c r="B376" s="60" t="s">
        <v>2411</v>
      </c>
      <c r="C376" s="60" t="s">
        <v>2412</v>
      </c>
      <c r="D376" s="60" t="s">
        <v>1933</v>
      </c>
      <c r="E376" s="60" t="s">
        <v>1934</v>
      </c>
      <c r="F376" s="60" t="s">
        <v>117</v>
      </c>
      <c r="G376" t="s">
        <v>92</v>
      </c>
      <c r="H376" t="s">
        <v>93</v>
      </c>
      <c r="I376" s="5" t="s">
        <v>116</v>
      </c>
      <c r="J376" t="s">
        <v>860</v>
      </c>
    </row>
    <row r="377" spans="1:10" x14ac:dyDescent="0.35">
      <c r="A377" s="60" t="s">
        <v>5327</v>
      </c>
      <c r="B377" s="60" t="s">
        <v>5328</v>
      </c>
      <c r="C377" s="60" t="s">
        <v>2323</v>
      </c>
      <c r="D377" s="60" t="s">
        <v>1449</v>
      </c>
      <c r="E377" s="60" t="s">
        <v>1450</v>
      </c>
      <c r="F377" s="60" t="s">
        <v>238</v>
      </c>
      <c r="G377" t="s">
        <v>83</v>
      </c>
      <c r="H377" t="s">
        <v>48</v>
      </c>
      <c r="I377" s="5" t="s">
        <v>237</v>
      </c>
      <c r="J377" t="s">
        <v>893</v>
      </c>
    </row>
    <row r="378" spans="1:10" x14ac:dyDescent="0.35">
      <c r="A378" s="60" t="s">
        <v>2964</v>
      </c>
      <c r="B378" s="60" t="s">
        <v>2965</v>
      </c>
      <c r="C378" s="60" t="s">
        <v>2314</v>
      </c>
      <c r="D378" s="60" t="s">
        <v>1979</v>
      </c>
      <c r="E378" s="60" t="s">
        <v>1980</v>
      </c>
      <c r="F378" s="60" t="s">
        <v>172</v>
      </c>
      <c r="G378" t="s">
        <v>97</v>
      </c>
      <c r="H378" t="s">
        <v>48</v>
      </c>
      <c r="I378" s="5" t="s">
        <v>171</v>
      </c>
      <c r="J378" t="s">
        <v>877</v>
      </c>
    </row>
    <row r="379" spans="1:10" x14ac:dyDescent="0.35">
      <c r="A379" s="60" t="s">
        <v>3024</v>
      </c>
      <c r="B379" s="60" t="s">
        <v>3025</v>
      </c>
      <c r="C379" s="60" t="s">
        <v>2317</v>
      </c>
      <c r="D379" s="60" t="s">
        <v>1621</v>
      </c>
      <c r="E379" s="60" t="s">
        <v>1622</v>
      </c>
      <c r="F379" s="60" t="s">
        <v>61</v>
      </c>
      <c r="G379" t="s">
        <v>21</v>
      </c>
      <c r="H379" t="s">
        <v>12</v>
      </c>
      <c r="I379" s="5" t="s">
        <v>60</v>
      </c>
      <c r="J379" t="s">
        <v>844</v>
      </c>
    </row>
    <row r="380" spans="1:10" x14ac:dyDescent="0.35">
      <c r="A380" s="60" t="s">
        <v>2974</v>
      </c>
      <c r="B380" s="60" t="s">
        <v>2975</v>
      </c>
      <c r="C380" s="60" t="s">
        <v>2317</v>
      </c>
      <c r="D380" s="60" t="s">
        <v>1221</v>
      </c>
      <c r="E380" s="60" t="s">
        <v>1222</v>
      </c>
      <c r="F380" s="60" t="s">
        <v>50</v>
      </c>
      <c r="G380" t="s">
        <v>51</v>
      </c>
      <c r="H380" t="s">
        <v>12</v>
      </c>
      <c r="I380" s="5" t="s">
        <v>49</v>
      </c>
      <c r="J380" t="s">
        <v>843</v>
      </c>
    </row>
    <row r="381" spans="1:10" x14ac:dyDescent="0.35">
      <c r="A381" s="60" t="s">
        <v>3150</v>
      </c>
      <c r="B381" s="60" t="s">
        <v>3151</v>
      </c>
      <c r="C381" s="60" t="s">
        <v>2733</v>
      </c>
      <c r="D381" s="60" t="s">
        <v>2290</v>
      </c>
      <c r="E381" s="60" t="s">
        <v>2291</v>
      </c>
      <c r="F381" s="60" t="s">
        <v>258</v>
      </c>
      <c r="G381" t="s">
        <v>221</v>
      </c>
      <c r="H381" t="s">
        <v>112</v>
      </c>
      <c r="I381" s="5" t="s">
        <v>257</v>
      </c>
      <c r="J381" t="s">
        <v>891</v>
      </c>
    </row>
    <row r="382" spans="1:10" x14ac:dyDescent="0.35">
      <c r="A382" s="60" t="s">
        <v>2678</v>
      </c>
      <c r="B382" s="60" t="s">
        <v>2679</v>
      </c>
      <c r="C382" s="60" t="s">
        <v>2409</v>
      </c>
      <c r="D382" s="60" t="s">
        <v>1075</v>
      </c>
      <c r="E382" s="60" t="s">
        <v>1076</v>
      </c>
      <c r="F382" s="60" t="s">
        <v>238</v>
      </c>
      <c r="G382" t="s">
        <v>83</v>
      </c>
      <c r="H382" t="s">
        <v>48</v>
      </c>
      <c r="I382" s="5" t="s">
        <v>237</v>
      </c>
      <c r="J382" t="s">
        <v>893</v>
      </c>
    </row>
    <row r="383" spans="1:10" x14ac:dyDescent="0.35">
      <c r="A383" s="60" t="s">
        <v>4652</v>
      </c>
      <c r="B383" s="60" t="s">
        <v>4653</v>
      </c>
      <c r="C383" s="60" t="s">
        <v>2323</v>
      </c>
      <c r="D383" s="60" t="s">
        <v>1365</v>
      </c>
      <c r="E383" s="60" t="s">
        <v>1366</v>
      </c>
      <c r="F383" s="60" t="s">
        <v>142</v>
      </c>
      <c r="G383" t="s">
        <v>143</v>
      </c>
      <c r="H383" t="s">
        <v>93</v>
      </c>
      <c r="I383" s="5" t="s">
        <v>141</v>
      </c>
      <c r="J383" t="s">
        <v>866</v>
      </c>
    </row>
    <row r="384" spans="1:10" x14ac:dyDescent="0.35">
      <c r="A384" s="60" t="s">
        <v>4880</v>
      </c>
      <c r="B384" s="60" t="s">
        <v>4881</v>
      </c>
      <c r="C384" s="60" t="s">
        <v>2314</v>
      </c>
      <c r="D384" s="60" t="s">
        <v>1959</v>
      </c>
      <c r="E384" s="60" t="s">
        <v>1960</v>
      </c>
      <c r="F384" s="60" t="s">
        <v>148</v>
      </c>
      <c r="G384" t="s">
        <v>46</v>
      </c>
      <c r="H384" t="s">
        <v>104</v>
      </c>
      <c r="I384" s="5" t="s">
        <v>147</v>
      </c>
      <c r="J384" t="s">
        <v>873</v>
      </c>
    </row>
    <row r="385" spans="1:10" x14ac:dyDescent="0.35">
      <c r="A385" s="60" t="s">
        <v>4799</v>
      </c>
      <c r="B385" s="60" t="s">
        <v>4800</v>
      </c>
      <c r="C385" s="60" t="s">
        <v>2323</v>
      </c>
      <c r="D385" s="60" t="s">
        <v>1051</v>
      </c>
      <c r="E385" s="60" t="s">
        <v>1052</v>
      </c>
      <c r="F385" s="60" t="s">
        <v>264</v>
      </c>
      <c r="G385" t="s">
        <v>111</v>
      </c>
      <c r="H385" t="s">
        <v>112</v>
      </c>
      <c r="I385" s="5" t="s">
        <v>263</v>
      </c>
      <c r="J385" t="s">
        <v>926</v>
      </c>
    </row>
    <row r="386" spans="1:10" x14ac:dyDescent="0.35">
      <c r="A386" s="60" t="s">
        <v>2413</v>
      </c>
      <c r="B386" s="60" t="s">
        <v>2414</v>
      </c>
      <c r="C386" s="60" t="s">
        <v>2323</v>
      </c>
      <c r="D386" s="60" t="s">
        <v>1421</v>
      </c>
      <c r="E386" s="60" t="s">
        <v>1422</v>
      </c>
      <c r="F386" s="60" t="s">
        <v>91</v>
      </c>
      <c r="G386" t="s">
        <v>92</v>
      </c>
      <c r="H386" t="s">
        <v>93</v>
      </c>
      <c r="I386" s="5" t="s">
        <v>90</v>
      </c>
      <c r="J386" t="s">
        <v>851</v>
      </c>
    </row>
    <row r="387" spans="1:10" x14ac:dyDescent="0.35">
      <c r="A387" s="60" t="s">
        <v>3522</v>
      </c>
      <c r="B387" s="60" t="s">
        <v>3523</v>
      </c>
      <c r="C387" s="60" t="s">
        <v>2314</v>
      </c>
      <c r="D387" s="60" t="s">
        <v>973</v>
      </c>
      <c r="E387" s="60" t="s">
        <v>974</v>
      </c>
      <c r="F387" s="60" t="s">
        <v>131</v>
      </c>
      <c r="G387" t="s">
        <v>124</v>
      </c>
      <c r="H387" t="s">
        <v>104</v>
      </c>
      <c r="I387" s="5" t="s">
        <v>386</v>
      </c>
      <c r="J387" t="s">
        <v>902</v>
      </c>
    </row>
    <row r="388" spans="1:10" x14ac:dyDescent="0.35">
      <c r="A388" s="60" t="s">
        <v>4165</v>
      </c>
      <c r="B388" s="60" t="s">
        <v>4166</v>
      </c>
      <c r="C388" s="60" t="s">
        <v>2323</v>
      </c>
      <c r="D388" s="60" t="s">
        <v>1421</v>
      </c>
      <c r="E388" s="60" t="s">
        <v>1422</v>
      </c>
      <c r="F388" s="60" t="s">
        <v>91</v>
      </c>
      <c r="G388" t="s">
        <v>92</v>
      </c>
      <c r="H388" t="s">
        <v>93</v>
      </c>
      <c r="I388" s="5" t="s">
        <v>90</v>
      </c>
      <c r="J388" t="s">
        <v>851</v>
      </c>
    </row>
    <row r="389" spans="1:10" x14ac:dyDescent="0.35">
      <c r="A389" s="60" t="s">
        <v>4509</v>
      </c>
      <c r="B389" s="60" t="s">
        <v>4510</v>
      </c>
      <c r="C389" s="60" t="s">
        <v>2323</v>
      </c>
      <c r="D389" s="60" t="s">
        <v>999</v>
      </c>
      <c r="E389" s="60" t="s">
        <v>1000</v>
      </c>
      <c r="F389" s="60" t="s">
        <v>235</v>
      </c>
      <c r="G389" t="s">
        <v>124</v>
      </c>
      <c r="H389" t="s">
        <v>104</v>
      </c>
      <c r="I389" s="5" t="s">
        <v>234</v>
      </c>
      <c r="J389" t="s">
        <v>903</v>
      </c>
    </row>
    <row r="390" spans="1:10" x14ac:dyDescent="0.35">
      <c r="A390" s="60" t="s">
        <v>4137</v>
      </c>
      <c r="B390" s="60" t="s">
        <v>4138</v>
      </c>
      <c r="C390" s="60" t="s">
        <v>2317</v>
      </c>
      <c r="D390" s="60" t="s">
        <v>1631</v>
      </c>
      <c r="E390" s="60" t="s">
        <v>1632</v>
      </c>
      <c r="F390" s="60" t="s">
        <v>66</v>
      </c>
      <c r="G390" t="s">
        <v>13</v>
      </c>
      <c r="H390" t="s">
        <v>12</v>
      </c>
      <c r="I390" s="5" t="s">
        <v>65</v>
      </c>
      <c r="J390" t="s">
        <v>840</v>
      </c>
    </row>
    <row r="391" spans="1:10" x14ac:dyDescent="0.35">
      <c r="A391" s="60" t="s">
        <v>2382</v>
      </c>
      <c r="B391" s="60" t="s">
        <v>2383</v>
      </c>
      <c r="C391" s="60" t="s">
        <v>2384</v>
      </c>
      <c r="D391" s="60" t="s">
        <v>1863</v>
      </c>
      <c r="E391" s="60" t="s">
        <v>1864</v>
      </c>
      <c r="F391" s="60" t="s">
        <v>214</v>
      </c>
      <c r="G391" t="s">
        <v>83</v>
      </c>
      <c r="H391" t="s">
        <v>48</v>
      </c>
      <c r="I391" s="5" t="s">
        <v>215</v>
      </c>
      <c r="J391" t="s">
        <v>887</v>
      </c>
    </row>
    <row r="392" spans="1:10" x14ac:dyDescent="0.35">
      <c r="A392" s="60" t="s">
        <v>5306</v>
      </c>
      <c r="B392" s="60" t="s">
        <v>5307</v>
      </c>
      <c r="C392" s="60" t="s">
        <v>2323</v>
      </c>
      <c r="D392" s="60" t="s">
        <v>1423</v>
      </c>
      <c r="E392" s="60" t="s">
        <v>1424</v>
      </c>
      <c r="F392" s="60" t="s">
        <v>91</v>
      </c>
      <c r="G392" t="s">
        <v>92</v>
      </c>
      <c r="H392" t="s">
        <v>93</v>
      </c>
      <c r="I392" s="5" t="s">
        <v>90</v>
      </c>
      <c r="J392" t="s">
        <v>851</v>
      </c>
    </row>
    <row r="393" spans="1:10" x14ac:dyDescent="0.35">
      <c r="A393" s="60" t="s">
        <v>5004</v>
      </c>
      <c r="B393" s="60" t="s">
        <v>5005</v>
      </c>
      <c r="C393" s="60" t="s">
        <v>2522</v>
      </c>
      <c r="D393" s="60" t="s">
        <v>1247</v>
      </c>
      <c r="E393" s="60" t="s">
        <v>1248</v>
      </c>
      <c r="F393" s="60" t="s">
        <v>137</v>
      </c>
      <c r="G393" t="s">
        <v>97</v>
      </c>
      <c r="H393" t="s">
        <v>48</v>
      </c>
      <c r="I393" s="5" t="s">
        <v>387</v>
      </c>
      <c r="J393" t="s">
        <v>861</v>
      </c>
    </row>
    <row r="394" spans="1:10" x14ac:dyDescent="0.35">
      <c r="A394" s="60" t="s">
        <v>3582</v>
      </c>
      <c r="B394" s="60" t="s">
        <v>3583</v>
      </c>
      <c r="C394" s="60" t="s">
        <v>2323</v>
      </c>
      <c r="D394" s="60" t="s">
        <v>2276</v>
      </c>
      <c r="E394" s="60" t="s">
        <v>2277</v>
      </c>
      <c r="F394" s="60" t="s">
        <v>255</v>
      </c>
      <c r="G394" t="s">
        <v>252</v>
      </c>
      <c r="H394" t="s">
        <v>112</v>
      </c>
      <c r="I394" s="5" t="s">
        <v>681</v>
      </c>
      <c r="J394" t="s">
        <v>862</v>
      </c>
    </row>
    <row r="395" spans="1:10" x14ac:dyDescent="0.35">
      <c r="A395" s="60" t="s">
        <v>3618</v>
      </c>
      <c r="B395" s="60" t="s">
        <v>3619</v>
      </c>
      <c r="C395" s="60" t="s">
        <v>2317</v>
      </c>
      <c r="D395" s="60" t="s">
        <v>2266</v>
      </c>
      <c r="E395" s="60" t="s">
        <v>2267</v>
      </c>
      <c r="F395" s="60" t="s">
        <v>75</v>
      </c>
      <c r="G395" t="s">
        <v>13</v>
      </c>
      <c r="H395" t="s">
        <v>12</v>
      </c>
      <c r="I395" s="5" t="s">
        <v>70</v>
      </c>
      <c r="J395" t="s">
        <v>833</v>
      </c>
    </row>
    <row r="396" spans="1:10" x14ac:dyDescent="0.35">
      <c r="A396" s="60" t="s">
        <v>5381</v>
      </c>
      <c r="B396" s="60" t="s">
        <v>5382</v>
      </c>
      <c r="C396" s="60" t="s">
        <v>2314</v>
      </c>
      <c r="D396" s="60" t="s">
        <v>2100</v>
      </c>
      <c r="E396" s="60" t="s">
        <v>2101</v>
      </c>
      <c r="F396" s="60" t="s">
        <v>264</v>
      </c>
      <c r="G396" t="s">
        <v>111</v>
      </c>
      <c r="H396" t="s">
        <v>112</v>
      </c>
      <c r="I396" s="5" t="s">
        <v>263</v>
      </c>
      <c r="J396" t="s">
        <v>926</v>
      </c>
    </row>
    <row r="397" spans="1:10" x14ac:dyDescent="0.35">
      <c r="A397" s="60" t="s">
        <v>2476</v>
      </c>
      <c r="B397" s="60" t="s">
        <v>2477</v>
      </c>
      <c r="C397" s="60" t="s">
        <v>2317</v>
      </c>
      <c r="D397" s="60" t="s">
        <v>1591</v>
      </c>
      <c r="E397" s="60" t="s">
        <v>1592</v>
      </c>
      <c r="F397" s="60" t="s">
        <v>44</v>
      </c>
      <c r="G397" t="s">
        <v>13</v>
      </c>
      <c r="H397" t="s">
        <v>12</v>
      </c>
      <c r="I397" s="5" t="s">
        <v>43</v>
      </c>
      <c r="J397" t="s">
        <v>842</v>
      </c>
    </row>
    <row r="398" spans="1:10" x14ac:dyDescent="0.35">
      <c r="A398" s="60" t="s">
        <v>4169</v>
      </c>
      <c r="B398" s="60" t="s">
        <v>4170</v>
      </c>
      <c r="C398" s="60" t="s">
        <v>2323</v>
      </c>
      <c r="D398" s="60" t="s">
        <v>2104</v>
      </c>
      <c r="E398" s="60" t="s">
        <v>2105</v>
      </c>
      <c r="F398" s="60" t="s">
        <v>264</v>
      </c>
      <c r="G398" t="s">
        <v>111</v>
      </c>
      <c r="H398" t="s">
        <v>112</v>
      </c>
      <c r="I398" s="5" t="s">
        <v>263</v>
      </c>
      <c r="J398" t="s">
        <v>926</v>
      </c>
    </row>
    <row r="399" spans="1:10" x14ac:dyDescent="0.35">
      <c r="A399" s="60" t="s">
        <v>4635</v>
      </c>
      <c r="B399" s="60" t="s">
        <v>4636</v>
      </c>
      <c r="C399" s="60" t="s">
        <v>4637</v>
      </c>
      <c r="D399" s="60" t="s">
        <v>1867</v>
      </c>
      <c r="E399" s="60" t="s">
        <v>1868</v>
      </c>
      <c r="F399" s="60" t="s">
        <v>172</v>
      </c>
      <c r="G399" t="s">
        <v>97</v>
      </c>
      <c r="H399" t="s">
        <v>48</v>
      </c>
      <c r="I399" s="5" t="s">
        <v>171</v>
      </c>
      <c r="J399" t="s">
        <v>877</v>
      </c>
    </row>
    <row r="400" spans="1:10" x14ac:dyDescent="0.35">
      <c r="A400" s="60" t="s">
        <v>4538</v>
      </c>
      <c r="B400" s="60" t="s">
        <v>4539</v>
      </c>
      <c r="C400" s="60" t="s">
        <v>2314</v>
      </c>
      <c r="D400" s="60" t="s">
        <v>1417</v>
      </c>
      <c r="E400" s="60" t="s">
        <v>1418</v>
      </c>
      <c r="F400" s="60" t="s">
        <v>91</v>
      </c>
      <c r="G400" t="s">
        <v>92</v>
      </c>
      <c r="H400" t="s">
        <v>93</v>
      </c>
      <c r="I400" s="5" t="s">
        <v>90</v>
      </c>
      <c r="J400" t="s">
        <v>851</v>
      </c>
    </row>
    <row r="401" spans="1:10" x14ac:dyDescent="0.35">
      <c r="A401" s="60" t="s">
        <v>5375</v>
      </c>
      <c r="B401" s="60" t="s">
        <v>5376</v>
      </c>
      <c r="C401" s="60" t="s">
        <v>2323</v>
      </c>
      <c r="D401" s="60" t="s">
        <v>995</v>
      </c>
      <c r="E401" s="60" t="s">
        <v>996</v>
      </c>
      <c r="F401" s="60" t="s">
        <v>261</v>
      </c>
      <c r="G401" t="s">
        <v>252</v>
      </c>
      <c r="H401" t="s">
        <v>112</v>
      </c>
      <c r="I401" s="5" t="s">
        <v>260</v>
      </c>
      <c r="J401" t="s">
        <v>869</v>
      </c>
    </row>
    <row r="402" spans="1:10" x14ac:dyDescent="0.35">
      <c r="A402" s="60" t="s">
        <v>3760</v>
      </c>
      <c r="B402" s="60" t="s">
        <v>3761</v>
      </c>
      <c r="C402" s="60" t="s">
        <v>2317</v>
      </c>
      <c r="D402" s="60" t="s">
        <v>1221</v>
      </c>
      <c r="E402" s="60" t="s">
        <v>1222</v>
      </c>
      <c r="F402" s="60" t="s">
        <v>50</v>
      </c>
      <c r="G402" t="s">
        <v>51</v>
      </c>
      <c r="H402" t="s">
        <v>12</v>
      </c>
      <c r="I402" s="5" t="s">
        <v>49</v>
      </c>
      <c r="J402" t="s">
        <v>843</v>
      </c>
    </row>
    <row r="403" spans="1:10" x14ac:dyDescent="0.35">
      <c r="A403" s="60" t="s">
        <v>4834</v>
      </c>
      <c r="B403" s="60" t="s">
        <v>4835</v>
      </c>
      <c r="C403" s="60" t="s">
        <v>2317</v>
      </c>
      <c r="D403" s="60" t="s">
        <v>1601</v>
      </c>
      <c r="E403" s="60" t="s">
        <v>1602</v>
      </c>
      <c r="F403" s="60" t="s">
        <v>50</v>
      </c>
      <c r="G403" t="s">
        <v>51</v>
      </c>
      <c r="H403" t="s">
        <v>12</v>
      </c>
      <c r="I403" s="5" t="s">
        <v>49</v>
      </c>
      <c r="J403" t="s">
        <v>843</v>
      </c>
    </row>
    <row r="404" spans="1:10" x14ac:dyDescent="0.35">
      <c r="A404" s="60" t="s">
        <v>5460</v>
      </c>
      <c r="B404" s="60" t="s">
        <v>5461</v>
      </c>
      <c r="C404" s="60" t="s">
        <v>2982</v>
      </c>
      <c r="D404" s="60" t="s">
        <v>1459</v>
      </c>
      <c r="E404" s="60" t="s">
        <v>1460</v>
      </c>
      <c r="F404" s="60" t="s">
        <v>172</v>
      </c>
      <c r="G404" t="s">
        <v>97</v>
      </c>
      <c r="H404" t="s">
        <v>48</v>
      </c>
      <c r="I404" s="5" t="s">
        <v>171</v>
      </c>
      <c r="J404" t="s">
        <v>877</v>
      </c>
    </row>
    <row r="405" spans="1:10" x14ac:dyDescent="0.35">
      <c r="A405" s="60" t="s">
        <v>4642</v>
      </c>
      <c r="B405" s="60" t="s">
        <v>4643</v>
      </c>
      <c r="C405" s="60" t="s">
        <v>2317</v>
      </c>
      <c r="D405" s="60" t="s">
        <v>1587</v>
      </c>
      <c r="E405" s="60" t="s">
        <v>1588</v>
      </c>
      <c r="F405" s="60" t="s">
        <v>39</v>
      </c>
      <c r="G405" t="s">
        <v>13</v>
      </c>
      <c r="H405" t="s">
        <v>12</v>
      </c>
      <c r="I405" s="5" t="s">
        <v>38</v>
      </c>
      <c r="J405" t="s">
        <v>841</v>
      </c>
    </row>
    <row r="406" spans="1:10" x14ac:dyDescent="0.35">
      <c r="A406" s="60" t="s">
        <v>2970</v>
      </c>
      <c r="B406" s="60" t="s">
        <v>2971</v>
      </c>
      <c r="C406" s="60" t="s">
        <v>2883</v>
      </c>
      <c r="D406" s="60" t="s">
        <v>1571</v>
      </c>
      <c r="E406" s="60" t="s">
        <v>1572</v>
      </c>
      <c r="F406" s="60" t="s">
        <v>77</v>
      </c>
      <c r="G406" t="s">
        <v>51</v>
      </c>
      <c r="H406" t="s">
        <v>12</v>
      </c>
      <c r="I406" s="5" t="s">
        <v>76</v>
      </c>
      <c r="J406" t="s">
        <v>836</v>
      </c>
    </row>
    <row r="407" spans="1:10" x14ac:dyDescent="0.35">
      <c r="A407" s="60" t="s">
        <v>3032</v>
      </c>
      <c r="B407" s="60" t="s">
        <v>3033</v>
      </c>
      <c r="C407" s="60" t="s">
        <v>2338</v>
      </c>
      <c r="D407" s="60" t="s">
        <v>1827</v>
      </c>
      <c r="E407" s="60" t="s">
        <v>1828</v>
      </c>
      <c r="F407" s="60" t="s">
        <v>50</v>
      </c>
      <c r="G407" t="s">
        <v>51</v>
      </c>
      <c r="H407" t="s">
        <v>12</v>
      </c>
      <c r="I407" s="5" t="s">
        <v>49</v>
      </c>
      <c r="J407" t="s">
        <v>843</v>
      </c>
    </row>
    <row r="408" spans="1:10" x14ac:dyDescent="0.35">
      <c r="A408" s="60" t="s">
        <v>3801</v>
      </c>
      <c r="B408" s="60" t="s">
        <v>3802</v>
      </c>
      <c r="C408" s="60" t="s">
        <v>2883</v>
      </c>
      <c r="D408" s="60" t="s">
        <v>1419</v>
      </c>
      <c r="E408" s="60" t="s">
        <v>1420</v>
      </c>
      <c r="F408" s="60" t="s">
        <v>91</v>
      </c>
      <c r="G408" t="s">
        <v>92</v>
      </c>
      <c r="H408" t="s">
        <v>93</v>
      </c>
      <c r="I408" s="5" t="s">
        <v>90</v>
      </c>
      <c r="J408" t="s">
        <v>851</v>
      </c>
    </row>
    <row r="409" spans="1:10" x14ac:dyDescent="0.35">
      <c r="A409" s="60" t="s">
        <v>2365</v>
      </c>
      <c r="B409" s="60" t="s">
        <v>2366</v>
      </c>
      <c r="C409" s="60" t="s">
        <v>2357</v>
      </c>
      <c r="D409" s="60" t="s">
        <v>1591</v>
      </c>
      <c r="E409" s="60" t="s">
        <v>1592</v>
      </c>
      <c r="F409" s="60" t="s">
        <v>44</v>
      </c>
      <c r="G409" t="s">
        <v>13</v>
      </c>
      <c r="H409" t="s">
        <v>12</v>
      </c>
      <c r="I409" s="5" t="s">
        <v>43</v>
      </c>
      <c r="J409" t="s">
        <v>842</v>
      </c>
    </row>
    <row r="410" spans="1:10" x14ac:dyDescent="0.35">
      <c r="A410" s="60" t="s">
        <v>3003</v>
      </c>
      <c r="B410" s="60" t="s">
        <v>3004</v>
      </c>
      <c r="C410" s="60" t="s">
        <v>2323</v>
      </c>
      <c r="D410" s="60" t="s">
        <v>2288</v>
      </c>
      <c r="E410" s="60" t="s">
        <v>2289</v>
      </c>
      <c r="F410" s="60" t="s">
        <v>258</v>
      </c>
      <c r="G410" t="s">
        <v>221</v>
      </c>
      <c r="H410" t="s">
        <v>112</v>
      </c>
      <c r="I410" s="5" t="s">
        <v>257</v>
      </c>
      <c r="J410" t="s">
        <v>891</v>
      </c>
    </row>
    <row r="411" spans="1:10" x14ac:dyDescent="0.35">
      <c r="A411" s="60" t="s">
        <v>3584</v>
      </c>
      <c r="B411" s="60" t="s">
        <v>3585</v>
      </c>
      <c r="C411" s="60" t="s">
        <v>2317</v>
      </c>
      <c r="D411" s="60" t="s">
        <v>961</v>
      </c>
      <c r="E411" s="60" t="s">
        <v>962</v>
      </c>
      <c r="F411" s="60" t="s">
        <v>80</v>
      </c>
      <c r="G411" t="s">
        <v>51</v>
      </c>
      <c r="H411" t="s">
        <v>12</v>
      </c>
      <c r="I411" s="5" t="s">
        <v>79</v>
      </c>
      <c r="J411" t="s">
        <v>847</v>
      </c>
    </row>
    <row r="412" spans="1:10" x14ac:dyDescent="0.35">
      <c r="A412" s="60" t="s">
        <v>2715</v>
      </c>
      <c r="B412" s="60" t="s">
        <v>2716</v>
      </c>
      <c r="C412" s="60" t="s">
        <v>2323</v>
      </c>
      <c r="D412" s="60" t="s">
        <v>1391</v>
      </c>
      <c r="E412" s="60" t="s">
        <v>1392</v>
      </c>
      <c r="F412" s="60" t="s">
        <v>204</v>
      </c>
      <c r="G412" t="s">
        <v>111</v>
      </c>
      <c r="H412" t="s">
        <v>112</v>
      </c>
      <c r="I412" s="5" t="s">
        <v>203</v>
      </c>
      <c r="J412" t="s">
        <v>883</v>
      </c>
    </row>
    <row r="413" spans="1:10" x14ac:dyDescent="0.35">
      <c r="A413" s="60" t="s">
        <v>4009</v>
      </c>
      <c r="B413" s="60" t="s">
        <v>4010</v>
      </c>
      <c r="C413" s="60" t="s">
        <v>2314</v>
      </c>
      <c r="D413" s="60" t="s">
        <v>1215</v>
      </c>
      <c r="E413" s="60" t="s">
        <v>1216</v>
      </c>
      <c r="F413" s="60" t="s">
        <v>186</v>
      </c>
      <c r="G413" t="s">
        <v>97</v>
      </c>
      <c r="H413" t="s">
        <v>48</v>
      </c>
      <c r="I413" s="5" t="s">
        <v>185</v>
      </c>
      <c r="J413" t="s">
        <v>892</v>
      </c>
    </row>
    <row r="414" spans="1:10" x14ac:dyDescent="0.35">
      <c r="A414" s="60" t="s">
        <v>2665</v>
      </c>
      <c r="B414" s="60" t="s">
        <v>2666</v>
      </c>
      <c r="C414" s="60" t="s">
        <v>2323</v>
      </c>
      <c r="D414" s="60" t="s">
        <v>1389</v>
      </c>
      <c r="E414" s="60" t="s">
        <v>1390</v>
      </c>
      <c r="F414" s="60" t="s">
        <v>204</v>
      </c>
      <c r="G414" t="s">
        <v>111</v>
      </c>
      <c r="H414" t="s">
        <v>112</v>
      </c>
      <c r="I414" s="5" t="s">
        <v>203</v>
      </c>
      <c r="J414" t="s">
        <v>883</v>
      </c>
    </row>
    <row r="415" spans="1:10" x14ac:dyDescent="0.35">
      <c r="A415" s="60" t="s">
        <v>2500</v>
      </c>
      <c r="B415" s="60" t="s">
        <v>2501</v>
      </c>
      <c r="C415" s="60" t="s">
        <v>2364</v>
      </c>
      <c r="D415" s="60" t="s">
        <v>2164</v>
      </c>
      <c r="E415" s="60" t="s">
        <v>2165</v>
      </c>
      <c r="F415" s="60" t="s">
        <v>357</v>
      </c>
      <c r="G415" t="s">
        <v>353</v>
      </c>
      <c r="H415" t="s">
        <v>87</v>
      </c>
      <c r="I415" s="5" t="s">
        <v>358</v>
      </c>
      <c r="J415" t="s">
        <v>886</v>
      </c>
    </row>
    <row r="416" spans="1:10" x14ac:dyDescent="0.35">
      <c r="A416" s="60" t="s">
        <v>2496</v>
      </c>
      <c r="B416" s="60" t="s">
        <v>2497</v>
      </c>
      <c r="C416" s="60" t="s">
        <v>2373</v>
      </c>
      <c r="D416" s="60" t="s">
        <v>1379</v>
      </c>
      <c r="E416" s="60" t="s">
        <v>1380</v>
      </c>
      <c r="F416" s="60" t="s">
        <v>278</v>
      </c>
      <c r="G416" t="s">
        <v>252</v>
      </c>
      <c r="H416" t="s">
        <v>112</v>
      </c>
      <c r="I416" s="5" t="s">
        <v>277</v>
      </c>
      <c r="J416" t="s">
        <v>915</v>
      </c>
    </row>
    <row r="417" spans="1:10" x14ac:dyDescent="0.35">
      <c r="A417" s="60" t="s">
        <v>3945</v>
      </c>
      <c r="B417" s="60" t="s">
        <v>3946</v>
      </c>
      <c r="C417" s="60" t="s">
        <v>3592</v>
      </c>
      <c r="D417" s="60" t="s">
        <v>1021</v>
      </c>
      <c r="E417" s="60" t="s">
        <v>1022</v>
      </c>
      <c r="F417" s="60" t="s">
        <v>307</v>
      </c>
      <c r="G417" t="s">
        <v>259</v>
      </c>
      <c r="H417" t="s">
        <v>303</v>
      </c>
      <c r="I417" s="5" t="s">
        <v>303</v>
      </c>
      <c r="J417" t="s">
        <v>887</v>
      </c>
    </row>
    <row r="418" spans="1:10" x14ac:dyDescent="0.35">
      <c r="A418" s="60" t="s">
        <v>4686</v>
      </c>
      <c r="B418" s="60" t="s">
        <v>4687</v>
      </c>
      <c r="C418" s="60" t="s">
        <v>2314</v>
      </c>
      <c r="D418" s="60" t="s">
        <v>2037</v>
      </c>
      <c r="E418" s="60" t="s">
        <v>2038</v>
      </c>
      <c r="F418" s="60" t="s">
        <v>216</v>
      </c>
      <c r="G418" t="s">
        <v>83</v>
      </c>
      <c r="H418" t="s">
        <v>48</v>
      </c>
      <c r="I418" s="5" t="s">
        <v>215</v>
      </c>
      <c r="J418" t="s">
        <v>887</v>
      </c>
    </row>
    <row r="419" spans="1:10" x14ac:dyDescent="0.35">
      <c r="A419" s="60" t="s">
        <v>3813</v>
      </c>
      <c r="B419" s="60" t="s">
        <v>3814</v>
      </c>
      <c r="C419" s="60" t="s">
        <v>2338</v>
      </c>
      <c r="D419" s="60" t="s">
        <v>1107</v>
      </c>
      <c r="E419" s="60" t="s">
        <v>1108</v>
      </c>
      <c r="F419" s="60" t="s">
        <v>77</v>
      </c>
      <c r="G419" t="s">
        <v>51</v>
      </c>
      <c r="H419" t="s">
        <v>12</v>
      </c>
      <c r="I419" s="5" t="s">
        <v>76</v>
      </c>
      <c r="J419" t="s">
        <v>836</v>
      </c>
    </row>
    <row r="420" spans="1:10" x14ac:dyDescent="0.35">
      <c r="A420" s="60" t="s">
        <v>5256</v>
      </c>
      <c r="B420" s="60" t="s">
        <v>5257</v>
      </c>
      <c r="C420" s="60" t="s">
        <v>2317</v>
      </c>
      <c r="D420" s="60" t="s">
        <v>1563</v>
      </c>
      <c r="E420" s="60" t="s">
        <v>1564</v>
      </c>
      <c r="F420" s="60" t="s">
        <v>77</v>
      </c>
      <c r="G420" t="s">
        <v>51</v>
      </c>
      <c r="H420" t="s">
        <v>12</v>
      </c>
      <c r="I420" s="5" t="s">
        <v>76</v>
      </c>
      <c r="J420" t="s">
        <v>836</v>
      </c>
    </row>
    <row r="421" spans="1:10" x14ac:dyDescent="0.35">
      <c r="A421" s="60" t="s">
        <v>2922</v>
      </c>
      <c r="B421" s="60" t="s">
        <v>2923</v>
      </c>
      <c r="C421" s="60" t="s">
        <v>2349</v>
      </c>
      <c r="D421" s="60" t="s">
        <v>1173</v>
      </c>
      <c r="E421" s="60" t="s">
        <v>1174</v>
      </c>
      <c r="F421" s="60" t="s">
        <v>216</v>
      </c>
      <c r="G421" t="s">
        <v>83</v>
      </c>
      <c r="H421" t="s">
        <v>48</v>
      </c>
      <c r="I421" s="5" t="s">
        <v>215</v>
      </c>
      <c r="J421" t="s">
        <v>887</v>
      </c>
    </row>
    <row r="422" spans="1:10" x14ac:dyDescent="0.35">
      <c r="A422" s="60" t="s">
        <v>3483</v>
      </c>
      <c r="B422" s="60" t="s">
        <v>3484</v>
      </c>
      <c r="C422" s="60" t="s">
        <v>2323</v>
      </c>
      <c r="D422" s="60" t="s">
        <v>1991</v>
      </c>
      <c r="E422" s="60" t="s">
        <v>1992</v>
      </c>
      <c r="F422" s="60" t="s">
        <v>180</v>
      </c>
      <c r="G422" t="s">
        <v>164</v>
      </c>
      <c r="H422" t="s">
        <v>93</v>
      </c>
      <c r="I422" s="5" t="s">
        <v>179</v>
      </c>
      <c r="J422" t="s">
        <v>918</v>
      </c>
    </row>
    <row r="423" spans="1:10" x14ac:dyDescent="0.35">
      <c r="A423" s="60" t="s">
        <v>3566</v>
      </c>
      <c r="B423" s="60" t="s">
        <v>3567</v>
      </c>
      <c r="C423" s="60" t="s">
        <v>2349</v>
      </c>
      <c r="D423" s="60" t="s">
        <v>1317</v>
      </c>
      <c r="E423" s="60" t="s">
        <v>1318</v>
      </c>
      <c r="F423" s="60" t="s">
        <v>231</v>
      </c>
      <c r="G423" t="s">
        <v>232</v>
      </c>
      <c r="H423" t="s">
        <v>48</v>
      </c>
      <c r="I423" s="5" t="s">
        <v>230</v>
      </c>
      <c r="J423" t="s">
        <v>889</v>
      </c>
    </row>
    <row r="424" spans="1:10" x14ac:dyDescent="0.35">
      <c r="A424" s="60" t="s">
        <v>4079</v>
      </c>
      <c r="B424" s="60" t="s">
        <v>4080</v>
      </c>
      <c r="C424" s="60" t="s">
        <v>2373</v>
      </c>
      <c r="D424" s="60" t="s">
        <v>1573</v>
      </c>
      <c r="E424" s="60" t="s">
        <v>1574</v>
      </c>
      <c r="F424" s="60" t="s">
        <v>36</v>
      </c>
      <c r="G424" t="s">
        <v>21</v>
      </c>
      <c r="H424" t="s">
        <v>12</v>
      </c>
      <c r="I424" s="5" t="s">
        <v>35</v>
      </c>
      <c r="J424" t="s">
        <v>837</v>
      </c>
    </row>
    <row r="425" spans="1:10" x14ac:dyDescent="0.35">
      <c r="A425" s="60" t="s">
        <v>2632</v>
      </c>
      <c r="B425" s="60" t="s">
        <v>2633</v>
      </c>
      <c r="C425" s="60" t="s">
        <v>2317</v>
      </c>
      <c r="D425" s="60" t="s">
        <v>1217</v>
      </c>
      <c r="E425" s="60" t="s">
        <v>1218</v>
      </c>
      <c r="F425" s="60" t="s">
        <v>50</v>
      </c>
      <c r="G425" t="s">
        <v>51</v>
      </c>
      <c r="H425" t="s">
        <v>12</v>
      </c>
      <c r="I425" s="5" t="s">
        <v>49</v>
      </c>
      <c r="J425" t="s">
        <v>843</v>
      </c>
    </row>
    <row r="426" spans="1:10" x14ac:dyDescent="0.35">
      <c r="A426" s="60" t="s">
        <v>2315</v>
      </c>
      <c r="B426" s="60" t="s">
        <v>2316</v>
      </c>
      <c r="C426" s="60" t="s">
        <v>2317</v>
      </c>
      <c r="D426" s="60" t="s">
        <v>1635</v>
      </c>
      <c r="E426" s="60" t="s">
        <v>1636</v>
      </c>
      <c r="F426" s="60" t="s">
        <v>66</v>
      </c>
      <c r="G426" t="s">
        <v>13</v>
      </c>
      <c r="H426" t="s">
        <v>12</v>
      </c>
      <c r="I426" s="5" t="s">
        <v>65</v>
      </c>
      <c r="J426" t="s">
        <v>840</v>
      </c>
    </row>
    <row r="427" spans="1:10" x14ac:dyDescent="0.35">
      <c r="A427" s="60" t="s">
        <v>4842</v>
      </c>
      <c r="B427" s="60" t="s">
        <v>4843</v>
      </c>
      <c r="C427" s="60" t="s">
        <v>2323</v>
      </c>
      <c r="D427" s="60" t="s">
        <v>1457</v>
      </c>
      <c r="E427" s="60" t="s">
        <v>1458</v>
      </c>
      <c r="F427" s="60" t="s">
        <v>160</v>
      </c>
      <c r="G427" t="s">
        <v>105</v>
      </c>
      <c r="H427" t="s">
        <v>104</v>
      </c>
      <c r="I427" s="5" t="s">
        <v>159</v>
      </c>
      <c r="J427" t="s">
        <v>875</v>
      </c>
    </row>
    <row r="428" spans="1:10" x14ac:dyDescent="0.35">
      <c r="A428" s="60" t="s">
        <v>3778</v>
      </c>
      <c r="B428" s="60" t="s">
        <v>3779</v>
      </c>
      <c r="C428" s="60" t="s">
        <v>2330</v>
      </c>
      <c r="D428" s="60" t="s">
        <v>1195</v>
      </c>
      <c r="E428" s="60" t="s">
        <v>1196</v>
      </c>
      <c r="F428" s="60" t="s">
        <v>231</v>
      </c>
      <c r="G428" t="s">
        <v>232</v>
      </c>
      <c r="H428" t="s">
        <v>48</v>
      </c>
      <c r="I428" s="5" t="s">
        <v>230</v>
      </c>
      <c r="J428" t="s">
        <v>889</v>
      </c>
    </row>
    <row r="429" spans="1:10" x14ac:dyDescent="0.35">
      <c r="A429" s="60" t="s">
        <v>5294</v>
      </c>
      <c r="B429" s="60" t="s">
        <v>5295</v>
      </c>
      <c r="C429" s="60" t="s">
        <v>2323</v>
      </c>
      <c r="D429" s="60" t="s">
        <v>1451</v>
      </c>
      <c r="E429" s="60" t="s">
        <v>1452</v>
      </c>
      <c r="F429" s="60" t="s">
        <v>291</v>
      </c>
      <c r="G429" t="s">
        <v>105</v>
      </c>
      <c r="H429" t="s">
        <v>104</v>
      </c>
      <c r="I429" s="5" t="s">
        <v>290</v>
      </c>
      <c r="J429" t="s">
        <v>895</v>
      </c>
    </row>
    <row r="430" spans="1:10" x14ac:dyDescent="0.35">
      <c r="A430" s="60" t="s">
        <v>2708</v>
      </c>
      <c r="B430" s="60" t="s">
        <v>2709</v>
      </c>
      <c r="C430" s="60" t="s">
        <v>2323</v>
      </c>
      <c r="D430" s="60" t="s">
        <v>969</v>
      </c>
      <c r="E430" s="60" t="s">
        <v>970</v>
      </c>
      <c r="F430" s="60" t="s">
        <v>103</v>
      </c>
      <c r="G430" t="s">
        <v>101</v>
      </c>
      <c r="H430" t="s">
        <v>104</v>
      </c>
      <c r="I430" s="5" t="s">
        <v>102</v>
      </c>
      <c r="J430" t="s">
        <v>863</v>
      </c>
    </row>
    <row r="431" spans="1:10" x14ac:dyDescent="0.35">
      <c r="A431" s="60" t="s">
        <v>5018</v>
      </c>
      <c r="B431" s="60" t="s">
        <v>5019</v>
      </c>
      <c r="C431" s="60" t="s">
        <v>2349</v>
      </c>
      <c r="D431" s="60" t="s">
        <v>1673</v>
      </c>
      <c r="E431" s="60" t="s">
        <v>1674</v>
      </c>
      <c r="F431" s="60" t="s">
        <v>241</v>
      </c>
      <c r="G431" t="s">
        <v>221</v>
      </c>
      <c r="H431" t="s">
        <v>112</v>
      </c>
      <c r="I431" s="5" t="s">
        <v>240</v>
      </c>
      <c r="J431" t="s">
        <v>870</v>
      </c>
    </row>
    <row r="432" spans="1:10" x14ac:dyDescent="0.35">
      <c r="A432" s="60" t="s">
        <v>5480</v>
      </c>
      <c r="B432" s="60" t="s">
        <v>5481</v>
      </c>
      <c r="C432" s="60" t="s">
        <v>3021</v>
      </c>
      <c r="D432" s="60" t="s">
        <v>2039</v>
      </c>
      <c r="E432" s="60" t="s">
        <v>2040</v>
      </c>
      <c r="F432" s="60" t="s">
        <v>91</v>
      </c>
      <c r="G432" t="s">
        <v>92</v>
      </c>
      <c r="H432" t="s">
        <v>93</v>
      </c>
      <c r="I432" s="5" t="s">
        <v>90</v>
      </c>
      <c r="J432" t="s">
        <v>851</v>
      </c>
    </row>
    <row r="433" spans="1:10" x14ac:dyDescent="0.35">
      <c r="A433" s="60" t="s">
        <v>4588</v>
      </c>
      <c r="B433" s="60" t="s">
        <v>4589</v>
      </c>
      <c r="C433" s="60" t="s">
        <v>2323</v>
      </c>
      <c r="D433" s="60" t="s">
        <v>1439</v>
      </c>
      <c r="E433" s="60" t="s">
        <v>1440</v>
      </c>
      <c r="F433" s="60" t="s">
        <v>187</v>
      </c>
      <c r="G433" t="s">
        <v>97</v>
      </c>
      <c r="H433" t="s">
        <v>48</v>
      </c>
      <c r="I433" s="5" t="s">
        <v>185</v>
      </c>
      <c r="J433" t="s">
        <v>892</v>
      </c>
    </row>
    <row r="434" spans="1:10" x14ac:dyDescent="0.35">
      <c r="A434" s="60" t="s">
        <v>2639</v>
      </c>
      <c r="B434" s="60" t="s">
        <v>2640</v>
      </c>
      <c r="C434" s="60" t="s">
        <v>2412</v>
      </c>
      <c r="D434" s="60" t="s">
        <v>1947</v>
      </c>
      <c r="E434" s="60" t="s">
        <v>1948</v>
      </c>
      <c r="F434" s="60" t="s">
        <v>142</v>
      </c>
      <c r="G434" t="s">
        <v>143</v>
      </c>
      <c r="H434" t="s">
        <v>93</v>
      </c>
      <c r="I434" s="5" t="s">
        <v>141</v>
      </c>
      <c r="J434" t="s">
        <v>866</v>
      </c>
    </row>
    <row r="435" spans="1:10" x14ac:dyDescent="0.35">
      <c r="A435" s="60" t="s">
        <v>5278</v>
      </c>
      <c r="B435" s="60" t="s">
        <v>5279</v>
      </c>
      <c r="C435" s="60" t="s">
        <v>2317</v>
      </c>
      <c r="D435" s="60" t="s">
        <v>1593</v>
      </c>
      <c r="E435" s="60" t="s">
        <v>1594</v>
      </c>
      <c r="F435" s="60" t="s">
        <v>44</v>
      </c>
      <c r="G435" t="s">
        <v>13</v>
      </c>
      <c r="H435" t="s">
        <v>12</v>
      </c>
      <c r="I435" s="5" t="s">
        <v>43</v>
      </c>
      <c r="J435" t="s">
        <v>842</v>
      </c>
    </row>
    <row r="436" spans="1:10" x14ac:dyDescent="0.35">
      <c r="A436" s="60" t="s">
        <v>5048</v>
      </c>
      <c r="B436" s="60" t="s">
        <v>5049</v>
      </c>
      <c r="C436" s="60" t="s">
        <v>2364</v>
      </c>
      <c r="D436" s="60" t="s">
        <v>2188</v>
      </c>
      <c r="E436" s="60" t="s">
        <v>2189</v>
      </c>
      <c r="F436" s="60" t="s">
        <v>356</v>
      </c>
      <c r="G436" t="s">
        <v>299</v>
      </c>
      <c r="H436" t="s">
        <v>87</v>
      </c>
      <c r="I436" s="5" t="s">
        <v>355</v>
      </c>
      <c r="J436" t="s">
        <v>921</v>
      </c>
    </row>
    <row r="437" spans="1:10" x14ac:dyDescent="0.35">
      <c r="A437" s="60" t="s">
        <v>2616</v>
      </c>
      <c r="B437" s="60" t="s">
        <v>2617</v>
      </c>
      <c r="C437" s="60" t="s">
        <v>2317</v>
      </c>
      <c r="D437" s="60" t="s">
        <v>1555</v>
      </c>
      <c r="E437" s="60" t="s">
        <v>1556</v>
      </c>
      <c r="F437" s="60" t="s">
        <v>26</v>
      </c>
      <c r="G437" t="s">
        <v>21</v>
      </c>
      <c r="H437" t="s">
        <v>12</v>
      </c>
      <c r="I437" s="5" t="s">
        <v>25</v>
      </c>
      <c r="J437" t="s">
        <v>835</v>
      </c>
    </row>
    <row r="438" spans="1:10" x14ac:dyDescent="0.35">
      <c r="A438" s="60" t="s">
        <v>3512</v>
      </c>
      <c r="B438" s="60" t="s">
        <v>3513</v>
      </c>
      <c r="C438" s="60" t="s">
        <v>2364</v>
      </c>
      <c r="D438" s="60" t="s">
        <v>2194</v>
      </c>
      <c r="E438" s="60" t="s">
        <v>2195</v>
      </c>
      <c r="F438" s="60" t="s">
        <v>367</v>
      </c>
      <c r="G438" t="s">
        <v>353</v>
      </c>
      <c r="H438" t="s">
        <v>87</v>
      </c>
      <c r="I438" s="5" t="s">
        <v>366</v>
      </c>
      <c r="J438" t="s">
        <v>909</v>
      </c>
    </row>
    <row r="439" spans="1:10" x14ac:dyDescent="0.35">
      <c r="A439" s="60" t="s">
        <v>3259</v>
      </c>
      <c r="B439" s="60" t="s">
        <v>3260</v>
      </c>
      <c r="C439" s="60" t="s">
        <v>2317</v>
      </c>
      <c r="D439" s="60" t="s">
        <v>1231</v>
      </c>
      <c r="E439" s="60" t="s">
        <v>1232</v>
      </c>
      <c r="F439" s="60" t="s">
        <v>50</v>
      </c>
      <c r="G439" t="s">
        <v>51</v>
      </c>
      <c r="H439" t="s">
        <v>12</v>
      </c>
      <c r="I439" s="5" t="s">
        <v>49</v>
      </c>
      <c r="J439" t="s">
        <v>843</v>
      </c>
    </row>
    <row r="440" spans="1:10" x14ac:dyDescent="0.35">
      <c r="A440" s="60" t="s">
        <v>5490</v>
      </c>
      <c r="B440" s="60" t="s">
        <v>5491</v>
      </c>
      <c r="C440" s="60" t="s">
        <v>2317</v>
      </c>
      <c r="D440" s="60" t="s">
        <v>1591</v>
      </c>
      <c r="E440" s="60" t="s">
        <v>1592</v>
      </c>
      <c r="F440" s="60" t="s">
        <v>44</v>
      </c>
      <c r="G440" t="s">
        <v>13</v>
      </c>
      <c r="H440" t="s">
        <v>12</v>
      </c>
      <c r="I440" s="5" t="s">
        <v>43</v>
      </c>
      <c r="J440" t="s">
        <v>842</v>
      </c>
    </row>
    <row r="441" spans="1:10" x14ac:dyDescent="0.35">
      <c r="A441" s="60" t="s">
        <v>3416</v>
      </c>
      <c r="B441" s="60" t="s">
        <v>3417</v>
      </c>
      <c r="C441" s="60" t="s">
        <v>2317</v>
      </c>
      <c r="D441" s="60" t="s">
        <v>1621</v>
      </c>
      <c r="E441" s="60" t="s">
        <v>1622</v>
      </c>
      <c r="F441" s="60" t="s">
        <v>61</v>
      </c>
      <c r="G441" t="s">
        <v>21</v>
      </c>
      <c r="H441" t="s">
        <v>12</v>
      </c>
      <c r="I441" s="5" t="s">
        <v>60</v>
      </c>
      <c r="J441" t="s">
        <v>844</v>
      </c>
    </row>
    <row r="442" spans="1:10" x14ac:dyDescent="0.35">
      <c r="A442" s="60" t="s">
        <v>4362</v>
      </c>
      <c r="B442" s="60" t="s">
        <v>4363</v>
      </c>
      <c r="C442" s="60" t="s">
        <v>2323</v>
      </c>
      <c r="D442" s="60" t="s">
        <v>1885</v>
      </c>
      <c r="E442" s="60" t="s">
        <v>1886</v>
      </c>
      <c r="F442" s="60" t="s">
        <v>235</v>
      </c>
      <c r="G442" t="s">
        <v>124</v>
      </c>
      <c r="H442" t="s">
        <v>104</v>
      </c>
      <c r="I442" s="5" t="s">
        <v>234</v>
      </c>
      <c r="J442" t="s">
        <v>903</v>
      </c>
    </row>
    <row r="443" spans="1:10" x14ac:dyDescent="0.35">
      <c r="A443" s="60" t="s">
        <v>3576</v>
      </c>
      <c r="B443" s="60" t="s">
        <v>3577</v>
      </c>
      <c r="C443" s="60" t="s">
        <v>2364</v>
      </c>
      <c r="D443" s="60" t="s">
        <v>2174</v>
      </c>
      <c r="E443" s="60" t="s">
        <v>2175</v>
      </c>
      <c r="F443" s="60" t="s">
        <v>342</v>
      </c>
      <c r="G443" t="s">
        <v>336</v>
      </c>
      <c r="H443" t="s">
        <v>87</v>
      </c>
      <c r="I443" s="5" t="s">
        <v>341</v>
      </c>
      <c r="J443" t="s">
        <v>908</v>
      </c>
    </row>
    <row r="444" spans="1:10" x14ac:dyDescent="0.35">
      <c r="A444" s="60" t="s">
        <v>3926</v>
      </c>
      <c r="B444" s="60" t="s">
        <v>3927</v>
      </c>
      <c r="C444" s="60" t="s">
        <v>2442</v>
      </c>
      <c r="D444" s="60" t="s">
        <v>2238</v>
      </c>
      <c r="E444" s="60" t="s">
        <v>2239</v>
      </c>
      <c r="F444" s="60" t="s">
        <v>255</v>
      </c>
      <c r="G444" t="s">
        <v>252</v>
      </c>
      <c r="H444" t="s">
        <v>112</v>
      </c>
      <c r="I444" s="5" t="s">
        <v>681</v>
      </c>
      <c r="J444" t="s">
        <v>862</v>
      </c>
    </row>
    <row r="445" spans="1:10" x14ac:dyDescent="0.35">
      <c r="A445" s="60" t="s">
        <v>4874</v>
      </c>
      <c r="B445" s="60" t="s">
        <v>4875</v>
      </c>
      <c r="C445" s="60" t="s">
        <v>2314</v>
      </c>
      <c r="D445" s="60" t="s">
        <v>2100</v>
      </c>
      <c r="E445" s="60" t="s">
        <v>2101</v>
      </c>
      <c r="F445" s="60" t="s">
        <v>264</v>
      </c>
      <c r="G445" t="s">
        <v>111</v>
      </c>
      <c r="H445" t="s">
        <v>112</v>
      </c>
      <c r="I445" s="5" t="s">
        <v>263</v>
      </c>
      <c r="J445" t="s">
        <v>926</v>
      </c>
    </row>
    <row r="446" spans="1:10" x14ac:dyDescent="0.35">
      <c r="A446" s="60" t="s">
        <v>4133</v>
      </c>
      <c r="B446" s="60" t="s">
        <v>4134</v>
      </c>
      <c r="C446" s="60" t="s">
        <v>2458</v>
      </c>
      <c r="D446" s="60" t="s">
        <v>1255</v>
      </c>
      <c r="E446" s="60" t="s">
        <v>1256</v>
      </c>
      <c r="F446" s="60" t="s">
        <v>285</v>
      </c>
      <c r="G446" t="s">
        <v>124</v>
      </c>
      <c r="H446" t="s">
        <v>104</v>
      </c>
      <c r="I446" s="5" t="s">
        <v>286</v>
      </c>
      <c r="J446" t="s">
        <v>834</v>
      </c>
    </row>
    <row r="447" spans="1:10" x14ac:dyDescent="0.35">
      <c r="A447" s="60" t="s">
        <v>3642</v>
      </c>
      <c r="B447" s="60" t="s">
        <v>3643</v>
      </c>
      <c r="C447" s="60" t="s">
        <v>2349</v>
      </c>
      <c r="D447" s="60" t="s">
        <v>2248</v>
      </c>
      <c r="E447" s="60" t="s">
        <v>2249</v>
      </c>
      <c r="F447" s="60" t="s">
        <v>258</v>
      </c>
      <c r="G447" t="s">
        <v>221</v>
      </c>
      <c r="H447" t="s">
        <v>112</v>
      </c>
      <c r="I447" s="5" t="s">
        <v>257</v>
      </c>
      <c r="J447" t="s">
        <v>891</v>
      </c>
    </row>
    <row r="448" spans="1:10" x14ac:dyDescent="0.35">
      <c r="A448" s="60" t="s">
        <v>5462</v>
      </c>
      <c r="B448" s="60" t="s">
        <v>5463</v>
      </c>
      <c r="C448" s="60" t="s">
        <v>2323</v>
      </c>
      <c r="D448" s="60" t="s">
        <v>2061</v>
      </c>
      <c r="E448" s="60" t="s">
        <v>2062</v>
      </c>
      <c r="F448" s="60" t="s">
        <v>238</v>
      </c>
      <c r="G448" t="s">
        <v>83</v>
      </c>
      <c r="H448" t="s">
        <v>48</v>
      </c>
      <c r="I448" s="5" t="s">
        <v>237</v>
      </c>
      <c r="J448" t="s">
        <v>893</v>
      </c>
    </row>
    <row r="449" spans="1:10" x14ac:dyDescent="0.35">
      <c r="A449" s="60" t="s">
        <v>4438</v>
      </c>
      <c r="B449" s="60" t="s">
        <v>4439</v>
      </c>
      <c r="C449" s="60" t="s">
        <v>2317</v>
      </c>
      <c r="D449" s="60" t="s">
        <v>1079</v>
      </c>
      <c r="E449" s="60" t="s">
        <v>1080</v>
      </c>
      <c r="F449" s="60" t="s">
        <v>32</v>
      </c>
      <c r="G449" t="s">
        <v>13</v>
      </c>
      <c r="H449" t="s">
        <v>12</v>
      </c>
      <c r="I449" s="5" t="s">
        <v>31</v>
      </c>
      <c r="J449" t="s">
        <v>838</v>
      </c>
    </row>
    <row r="450" spans="1:10" x14ac:dyDescent="0.35">
      <c r="A450" s="60" t="s">
        <v>2902</v>
      </c>
      <c r="B450" s="60" t="s">
        <v>2903</v>
      </c>
      <c r="C450" s="60" t="s">
        <v>2317</v>
      </c>
      <c r="D450" s="60" t="s">
        <v>2258</v>
      </c>
      <c r="E450" s="60" t="s">
        <v>2259</v>
      </c>
      <c r="F450" s="60" t="s">
        <v>20</v>
      </c>
      <c r="G450" t="s">
        <v>21</v>
      </c>
      <c r="H450" t="s">
        <v>12</v>
      </c>
      <c r="I450" s="5" t="s">
        <v>19</v>
      </c>
      <c r="J450" t="s">
        <v>848</v>
      </c>
    </row>
    <row r="451" spans="1:10" x14ac:dyDescent="0.35">
      <c r="A451" s="60" t="s">
        <v>5070</v>
      </c>
      <c r="B451" s="60" t="s">
        <v>5071</v>
      </c>
      <c r="C451" s="60" t="s">
        <v>2354</v>
      </c>
      <c r="D451" s="60" t="s">
        <v>1079</v>
      </c>
      <c r="E451" s="60" t="s">
        <v>1080</v>
      </c>
      <c r="F451" s="60" t="s">
        <v>32</v>
      </c>
      <c r="G451" t="s">
        <v>13</v>
      </c>
      <c r="H451" t="s">
        <v>12</v>
      </c>
      <c r="I451" s="5" t="s">
        <v>31</v>
      </c>
      <c r="J451" t="s">
        <v>838</v>
      </c>
    </row>
    <row r="452" spans="1:10" x14ac:dyDescent="0.35">
      <c r="A452" s="60" t="s">
        <v>4501</v>
      </c>
      <c r="B452" s="60" t="s">
        <v>4502</v>
      </c>
      <c r="C452" s="60" t="s">
        <v>2323</v>
      </c>
      <c r="D452" s="60" t="s">
        <v>1919</v>
      </c>
      <c r="E452" s="60" t="s">
        <v>1920</v>
      </c>
      <c r="F452" s="60" t="s">
        <v>110</v>
      </c>
      <c r="G452" t="s">
        <v>111</v>
      </c>
      <c r="H452" t="s">
        <v>112</v>
      </c>
      <c r="I452" s="5" t="s">
        <v>109</v>
      </c>
      <c r="J452" t="s">
        <v>858</v>
      </c>
    </row>
    <row r="453" spans="1:10" x14ac:dyDescent="0.35">
      <c r="A453" s="60" t="s">
        <v>3127</v>
      </c>
      <c r="B453" s="60" t="s">
        <v>3128</v>
      </c>
      <c r="C453" s="60" t="s">
        <v>3129</v>
      </c>
      <c r="D453" s="60" t="s">
        <v>2094</v>
      </c>
      <c r="E453" s="60" t="s">
        <v>2095</v>
      </c>
      <c r="F453" s="60" t="s">
        <v>216</v>
      </c>
      <c r="G453" t="s">
        <v>83</v>
      </c>
      <c r="H453" t="s">
        <v>48</v>
      </c>
      <c r="I453" s="5" t="s">
        <v>215</v>
      </c>
      <c r="J453" t="s">
        <v>887</v>
      </c>
    </row>
    <row r="454" spans="1:10" x14ac:dyDescent="0.35">
      <c r="A454" s="60" t="s">
        <v>4007</v>
      </c>
      <c r="B454" s="60" t="s">
        <v>4008</v>
      </c>
      <c r="C454" s="60" t="s">
        <v>2317</v>
      </c>
      <c r="D454" s="60" t="s">
        <v>2266</v>
      </c>
      <c r="E454" s="60" t="s">
        <v>2267</v>
      </c>
      <c r="F454" s="60" t="s">
        <v>75</v>
      </c>
      <c r="G454" t="s">
        <v>13</v>
      </c>
      <c r="H454" t="s">
        <v>12</v>
      </c>
      <c r="I454" s="5" t="s">
        <v>70</v>
      </c>
      <c r="J454" t="s">
        <v>833</v>
      </c>
    </row>
    <row r="455" spans="1:10" x14ac:dyDescent="0.35">
      <c r="A455" s="60" t="s">
        <v>5331</v>
      </c>
      <c r="B455" s="60" t="s">
        <v>5332</v>
      </c>
      <c r="C455" s="60" t="s">
        <v>2323</v>
      </c>
      <c r="D455" s="60" t="s">
        <v>1981</v>
      </c>
      <c r="E455" s="60" t="s">
        <v>1982</v>
      </c>
      <c r="F455" s="60" t="s">
        <v>173</v>
      </c>
      <c r="G455" t="s">
        <v>164</v>
      </c>
      <c r="H455" t="s">
        <v>93</v>
      </c>
      <c r="I455" s="5" t="s">
        <v>174</v>
      </c>
      <c r="J455" t="s">
        <v>881</v>
      </c>
    </row>
    <row r="456" spans="1:10" x14ac:dyDescent="0.35">
      <c r="A456" s="60" t="s">
        <v>3231</v>
      </c>
      <c r="B456" s="60" t="s">
        <v>3232</v>
      </c>
      <c r="C456" s="60" t="s">
        <v>2357</v>
      </c>
      <c r="D456" s="60" t="s">
        <v>2128</v>
      </c>
      <c r="E456" s="60" t="s">
        <v>2129</v>
      </c>
      <c r="F456" s="60" t="s">
        <v>44</v>
      </c>
      <c r="G456" t="s">
        <v>13</v>
      </c>
      <c r="H456" t="s">
        <v>12</v>
      </c>
      <c r="I456" s="5" t="s">
        <v>43</v>
      </c>
      <c r="J456" t="s">
        <v>842</v>
      </c>
    </row>
    <row r="457" spans="1:10" x14ac:dyDescent="0.35">
      <c r="A457" s="60" t="s">
        <v>4558</v>
      </c>
      <c r="B457" s="60" t="s">
        <v>4559</v>
      </c>
      <c r="C457" s="60" t="s">
        <v>4404</v>
      </c>
      <c r="D457" s="60" t="s">
        <v>1937</v>
      </c>
      <c r="E457" s="60" t="s">
        <v>1938</v>
      </c>
      <c r="F457" s="60" t="s">
        <v>128</v>
      </c>
      <c r="G457" t="s">
        <v>46</v>
      </c>
      <c r="H457" t="s">
        <v>104</v>
      </c>
      <c r="I457" s="5" t="s">
        <v>127</v>
      </c>
      <c r="J457" t="s">
        <v>904</v>
      </c>
    </row>
    <row r="458" spans="1:10" x14ac:dyDescent="0.35">
      <c r="A458" s="60" t="s">
        <v>3900</v>
      </c>
      <c r="B458" s="60" t="s">
        <v>3901</v>
      </c>
      <c r="C458" s="60" t="s">
        <v>2323</v>
      </c>
      <c r="D458" s="60" t="s">
        <v>1421</v>
      </c>
      <c r="E458" s="60" t="s">
        <v>1422</v>
      </c>
      <c r="F458" s="60" t="s">
        <v>91</v>
      </c>
      <c r="G458" t="s">
        <v>92</v>
      </c>
      <c r="H458" t="s">
        <v>93</v>
      </c>
      <c r="I458" s="5" t="s">
        <v>90</v>
      </c>
      <c r="J458" t="s">
        <v>851</v>
      </c>
    </row>
    <row r="459" spans="1:10" x14ac:dyDescent="0.35">
      <c r="A459" s="60" t="s">
        <v>3261</v>
      </c>
      <c r="B459" s="60" t="s">
        <v>3262</v>
      </c>
      <c r="C459" s="60" t="s">
        <v>2317</v>
      </c>
      <c r="D459" s="60" t="s">
        <v>1641</v>
      </c>
      <c r="E459" s="60" t="s">
        <v>1642</v>
      </c>
      <c r="F459" s="60" t="s">
        <v>383</v>
      </c>
      <c r="G459" t="s">
        <v>13</v>
      </c>
      <c r="H459" t="s">
        <v>12</v>
      </c>
      <c r="I459" s="5" t="s">
        <v>382</v>
      </c>
      <c r="J459" t="s">
        <v>846</v>
      </c>
    </row>
    <row r="460" spans="1:10" x14ac:dyDescent="0.35">
      <c r="A460" s="60" t="s">
        <v>4688</v>
      </c>
      <c r="B460" s="60" t="s">
        <v>4689</v>
      </c>
      <c r="C460" s="60" t="s">
        <v>2349</v>
      </c>
      <c r="D460" s="60" t="s">
        <v>1761</v>
      </c>
      <c r="E460" s="60" t="s">
        <v>1762</v>
      </c>
      <c r="F460" s="60" t="s">
        <v>238</v>
      </c>
      <c r="G460" t="s">
        <v>83</v>
      </c>
      <c r="H460" t="s">
        <v>48</v>
      </c>
      <c r="I460" s="5" t="s">
        <v>237</v>
      </c>
      <c r="J460" t="s">
        <v>893</v>
      </c>
    </row>
    <row r="461" spans="1:10" x14ac:dyDescent="0.35">
      <c r="A461" s="60" t="s">
        <v>4236</v>
      </c>
      <c r="B461" s="60" t="s">
        <v>4237</v>
      </c>
      <c r="C461" s="60" t="s">
        <v>2330</v>
      </c>
      <c r="D461" s="60" t="s">
        <v>1071</v>
      </c>
      <c r="E461" s="60" t="s">
        <v>1072</v>
      </c>
      <c r="F461" s="60" t="s">
        <v>130</v>
      </c>
      <c r="G461" t="s">
        <v>124</v>
      </c>
      <c r="H461" t="s">
        <v>104</v>
      </c>
      <c r="I461" s="5" t="s">
        <v>640</v>
      </c>
      <c r="J461" t="s">
        <v>859</v>
      </c>
    </row>
    <row r="462" spans="1:10" x14ac:dyDescent="0.35">
      <c r="A462" s="60" t="s">
        <v>2634</v>
      </c>
      <c r="B462" s="60" t="s">
        <v>2635</v>
      </c>
      <c r="C462" s="60" t="s">
        <v>2544</v>
      </c>
      <c r="D462" s="60" t="s">
        <v>2027</v>
      </c>
      <c r="E462" s="60" t="s">
        <v>2028</v>
      </c>
      <c r="F462" s="60" t="s">
        <v>216</v>
      </c>
      <c r="G462" t="s">
        <v>83</v>
      </c>
      <c r="H462" t="s">
        <v>48</v>
      </c>
      <c r="I462" s="5" t="s">
        <v>215</v>
      </c>
      <c r="J462" t="s">
        <v>887</v>
      </c>
    </row>
    <row r="463" spans="1:10" x14ac:dyDescent="0.35">
      <c r="A463" s="60" t="s">
        <v>3817</v>
      </c>
      <c r="B463" s="60" t="s">
        <v>3818</v>
      </c>
      <c r="C463" s="60" t="s">
        <v>2412</v>
      </c>
      <c r="D463" s="60" t="s">
        <v>2009</v>
      </c>
      <c r="E463" s="60" t="s">
        <v>2010</v>
      </c>
      <c r="F463" s="60" t="s">
        <v>204</v>
      </c>
      <c r="G463" t="s">
        <v>111</v>
      </c>
      <c r="H463" t="s">
        <v>112</v>
      </c>
      <c r="I463" s="5" t="s">
        <v>203</v>
      </c>
      <c r="J463" t="s">
        <v>883</v>
      </c>
    </row>
    <row r="464" spans="1:10" x14ac:dyDescent="0.35">
      <c r="A464" s="60" t="s">
        <v>2767</v>
      </c>
      <c r="B464" s="60" t="s">
        <v>2768</v>
      </c>
      <c r="C464" s="60" t="s">
        <v>2421</v>
      </c>
      <c r="D464" s="60" t="s">
        <v>1487</v>
      </c>
      <c r="E464" s="60" t="s">
        <v>1488</v>
      </c>
      <c r="F464" s="60" t="s">
        <v>107</v>
      </c>
      <c r="G464" t="s">
        <v>46</v>
      </c>
      <c r="H464" t="s">
        <v>104</v>
      </c>
      <c r="I464" s="5" t="s">
        <v>106</v>
      </c>
      <c r="J464" t="s">
        <v>857</v>
      </c>
    </row>
    <row r="465" spans="1:10" x14ac:dyDescent="0.35">
      <c r="A465" s="60" t="s">
        <v>5143</v>
      </c>
      <c r="B465" s="60" t="s">
        <v>5144</v>
      </c>
      <c r="C465" s="60" t="s">
        <v>2458</v>
      </c>
      <c r="D465" s="60" t="s">
        <v>1971</v>
      </c>
      <c r="E465" s="60" t="s">
        <v>1972</v>
      </c>
      <c r="F465" s="60" t="s">
        <v>163</v>
      </c>
      <c r="G465" t="s">
        <v>164</v>
      </c>
      <c r="H465" t="s">
        <v>93</v>
      </c>
      <c r="I465" s="5" t="s">
        <v>162</v>
      </c>
      <c r="J465" t="s">
        <v>876</v>
      </c>
    </row>
    <row r="466" spans="1:10" x14ac:dyDescent="0.35">
      <c r="A466" s="60" t="s">
        <v>4581</v>
      </c>
      <c r="B466" s="60" t="s">
        <v>4582</v>
      </c>
      <c r="C466" s="60" t="s">
        <v>4583</v>
      </c>
      <c r="D466" s="60" t="s">
        <v>1019</v>
      </c>
      <c r="E466" s="60" t="s">
        <v>1020</v>
      </c>
      <c r="F466" s="60" t="s">
        <v>328</v>
      </c>
      <c r="G466" t="s">
        <v>259</v>
      </c>
      <c r="H466" t="s">
        <v>303</v>
      </c>
      <c r="I466" s="5" t="s">
        <v>327</v>
      </c>
      <c r="J466" t="s">
        <v>913</v>
      </c>
    </row>
    <row r="467" spans="1:10" x14ac:dyDescent="0.35">
      <c r="A467" s="60" t="s">
        <v>5214</v>
      </c>
      <c r="B467" s="60" t="s">
        <v>5215</v>
      </c>
      <c r="C467" s="60" t="s">
        <v>2323</v>
      </c>
      <c r="D467" s="60" t="s">
        <v>1969</v>
      </c>
      <c r="E467" s="60" t="s">
        <v>1970</v>
      </c>
      <c r="F467" s="60" t="s">
        <v>163</v>
      </c>
      <c r="G467" t="s">
        <v>164</v>
      </c>
      <c r="H467" t="s">
        <v>93</v>
      </c>
      <c r="I467" s="5" t="s">
        <v>162</v>
      </c>
      <c r="J467" t="s">
        <v>876</v>
      </c>
    </row>
    <row r="468" spans="1:10" x14ac:dyDescent="0.35">
      <c r="A468" s="60" t="s">
        <v>3204</v>
      </c>
      <c r="B468" s="60" t="s">
        <v>3205</v>
      </c>
      <c r="C468" s="60" t="s">
        <v>2314</v>
      </c>
      <c r="D468" s="60" t="s">
        <v>2007</v>
      </c>
      <c r="E468" s="60" t="s">
        <v>2008</v>
      </c>
      <c r="F468" s="60" t="s">
        <v>199</v>
      </c>
      <c r="G468" t="s">
        <v>111</v>
      </c>
      <c r="H468" t="s">
        <v>112</v>
      </c>
      <c r="I468" s="5" t="s">
        <v>198</v>
      </c>
      <c r="J468" t="s">
        <v>868</v>
      </c>
    </row>
    <row r="469" spans="1:10" x14ac:dyDescent="0.35">
      <c r="A469" s="60" t="s">
        <v>4590</v>
      </c>
      <c r="B469" s="60" t="s">
        <v>4591</v>
      </c>
      <c r="C469" s="60" t="s">
        <v>2323</v>
      </c>
      <c r="D469" s="60" t="s">
        <v>2132</v>
      </c>
      <c r="E469" s="60" t="s">
        <v>2133</v>
      </c>
      <c r="F469" s="60" t="s">
        <v>261</v>
      </c>
      <c r="G469" t="s">
        <v>252</v>
      </c>
      <c r="H469" t="s">
        <v>112</v>
      </c>
      <c r="I469" s="5" t="s">
        <v>260</v>
      </c>
      <c r="J469" t="s">
        <v>869</v>
      </c>
    </row>
    <row r="470" spans="1:10" x14ac:dyDescent="0.35">
      <c r="A470" s="60" t="s">
        <v>3934</v>
      </c>
      <c r="B470" s="60" t="s">
        <v>3935</v>
      </c>
      <c r="C470" s="60" t="s">
        <v>2583</v>
      </c>
      <c r="D470" s="60" t="s">
        <v>1415</v>
      </c>
      <c r="E470" s="60" t="s">
        <v>1416</v>
      </c>
      <c r="F470" s="60" t="s">
        <v>216</v>
      </c>
      <c r="G470" t="s">
        <v>83</v>
      </c>
      <c r="H470" t="s">
        <v>48</v>
      </c>
      <c r="I470" s="5" t="s">
        <v>215</v>
      </c>
      <c r="J470" t="s">
        <v>887</v>
      </c>
    </row>
    <row r="471" spans="1:10" x14ac:dyDescent="0.35">
      <c r="A471" s="60" t="s">
        <v>4532</v>
      </c>
      <c r="B471" s="60" t="s">
        <v>4533</v>
      </c>
      <c r="C471" s="60" t="s">
        <v>2317</v>
      </c>
      <c r="D471" s="60" t="s">
        <v>1635</v>
      </c>
      <c r="E471" s="60" t="s">
        <v>1636</v>
      </c>
      <c r="F471" s="60" t="s">
        <v>66</v>
      </c>
      <c r="G471" t="s">
        <v>13</v>
      </c>
      <c r="H471" t="s">
        <v>12</v>
      </c>
      <c r="I471" s="5" t="s">
        <v>65</v>
      </c>
      <c r="J471" t="s">
        <v>840</v>
      </c>
    </row>
    <row r="472" spans="1:10" x14ac:dyDescent="0.35">
      <c r="A472" s="60" t="s">
        <v>5218</v>
      </c>
      <c r="B472" s="60" t="s">
        <v>5219</v>
      </c>
      <c r="C472" s="60" t="s">
        <v>2364</v>
      </c>
      <c r="D472" s="60" t="s">
        <v>2174</v>
      </c>
      <c r="E472" s="60" t="s">
        <v>2175</v>
      </c>
      <c r="F472" s="60" t="s">
        <v>342</v>
      </c>
      <c r="G472" t="s">
        <v>336</v>
      </c>
      <c r="H472" t="s">
        <v>87</v>
      </c>
      <c r="I472" s="5" t="s">
        <v>341</v>
      </c>
      <c r="J472" t="s">
        <v>908</v>
      </c>
    </row>
    <row r="473" spans="1:10" x14ac:dyDescent="0.35">
      <c r="A473" s="60" t="s">
        <v>4526</v>
      </c>
      <c r="B473" s="60" t="s">
        <v>4527</v>
      </c>
      <c r="C473" s="60" t="s">
        <v>2412</v>
      </c>
      <c r="D473" s="60" t="s">
        <v>2063</v>
      </c>
      <c r="E473" s="60" t="s">
        <v>2064</v>
      </c>
      <c r="F473" s="60" t="s">
        <v>281</v>
      </c>
      <c r="G473" t="s">
        <v>111</v>
      </c>
      <c r="H473" t="s">
        <v>112</v>
      </c>
      <c r="I473" s="5" t="s">
        <v>280</v>
      </c>
      <c r="J473" t="s">
        <v>872</v>
      </c>
    </row>
    <row r="474" spans="1:10" x14ac:dyDescent="0.35">
      <c r="A474" s="60" t="s">
        <v>3438</v>
      </c>
      <c r="B474" s="60" t="s">
        <v>3439</v>
      </c>
      <c r="C474" s="60" t="s">
        <v>2354</v>
      </c>
      <c r="D474" s="60" t="s">
        <v>1223</v>
      </c>
      <c r="E474" s="60" t="s">
        <v>1224</v>
      </c>
      <c r="F474" s="60" t="s">
        <v>50</v>
      </c>
      <c r="G474" t="s">
        <v>51</v>
      </c>
      <c r="H474" t="s">
        <v>12</v>
      </c>
      <c r="I474" s="5" t="s">
        <v>49</v>
      </c>
      <c r="J474" t="s">
        <v>843</v>
      </c>
    </row>
    <row r="475" spans="1:10" x14ac:dyDescent="0.35">
      <c r="A475" s="60" t="s">
        <v>5296</v>
      </c>
      <c r="B475" s="60" t="s">
        <v>5297</v>
      </c>
      <c r="C475" s="60" t="s">
        <v>2323</v>
      </c>
      <c r="D475" s="60" t="s">
        <v>1239</v>
      </c>
      <c r="E475" s="60" t="s">
        <v>1240</v>
      </c>
      <c r="F475" s="60" t="s">
        <v>241</v>
      </c>
      <c r="G475" t="s">
        <v>221</v>
      </c>
      <c r="H475" t="s">
        <v>112</v>
      </c>
      <c r="I475" s="5" t="s">
        <v>240</v>
      </c>
      <c r="J475" t="s">
        <v>870</v>
      </c>
    </row>
    <row r="476" spans="1:10" x14ac:dyDescent="0.35">
      <c r="A476" s="60" t="s">
        <v>4658</v>
      </c>
      <c r="B476" s="60" t="s">
        <v>4659</v>
      </c>
      <c r="C476" s="60" t="s">
        <v>2323</v>
      </c>
      <c r="D476" s="60" t="s">
        <v>1417</v>
      </c>
      <c r="E476" s="60" t="s">
        <v>1418</v>
      </c>
      <c r="F476" s="60" t="s">
        <v>91</v>
      </c>
      <c r="G476" t="s">
        <v>92</v>
      </c>
      <c r="H476" t="s">
        <v>93</v>
      </c>
      <c r="I476" s="5" t="s">
        <v>90</v>
      </c>
      <c r="J476" t="s">
        <v>851</v>
      </c>
    </row>
    <row r="477" spans="1:10" x14ac:dyDescent="0.35">
      <c r="A477" s="60" t="s">
        <v>2784</v>
      </c>
      <c r="B477" s="60" t="s">
        <v>2785</v>
      </c>
      <c r="C477" s="60" t="s">
        <v>2323</v>
      </c>
      <c r="D477" s="60" t="s">
        <v>1417</v>
      </c>
      <c r="E477" s="60" t="s">
        <v>1418</v>
      </c>
      <c r="F477" s="60" t="s">
        <v>91</v>
      </c>
      <c r="G477" t="s">
        <v>92</v>
      </c>
      <c r="H477" t="s">
        <v>93</v>
      </c>
      <c r="I477" s="5" t="s">
        <v>90</v>
      </c>
      <c r="J477" t="s">
        <v>851</v>
      </c>
    </row>
    <row r="478" spans="1:10" x14ac:dyDescent="0.35">
      <c r="A478" s="60" t="s">
        <v>3123</v>
      </c>
      <c r="B478" s="60" t="s">
        <v>3124</v>
      </c>
      <c r="C478" s="60" t="s">
        <v>2728</v>
      </c>
      <c r="D478" s="60" t="s">
        <v>1681</v>
      </c>
      <c r="E478" s="60" t="s">
        <v>1682</v>
      </c>
      <c r="F478" s="60" t="s">
        <v>287</v>
      </c>
      <c r="G478" t="s">
        <v>105</v>
      </c>
      <c r="H478" t="s">
        <v>104</v>
      </c>
      <c r="I478" s="5" t="s">
        <v>288</v>
      </c>
      <c r="J478" t="s">
        <v>921</v>
      </c>
    </row>
    <row r="479" spans="1:10" x14ac:dyDescent="0.35">
      <c r="A479" s="60" t="s">
        <v>3132</v>
      </c>
      <c r="B479" s="60" t="s">
        <v>3133</v>
      </c>
      <c r="C479" s="60" t="s">
        <v>2314</v>
      </c>
      <c r="D479" s="60" t="s">
        <v>2282</v>
      </c>
      <c r="E479" s="60" t="s">
        <v>2283</v>
      </c>
      <c r="F479" s="60" t="s">
        <v>255</v>
      </c>
      <c r="G479" t="s">
        <v>252</v>
      </c>
      <c r="H479" t="s">
        <v>112</v>
      </c>
      <c r="I479" s="5" t="s">
        <v>681</v>
      </c>
      <c r="J479" t="s">
        <v>862</v>
      </c>
    </row>
    <row r="480" spans="1:10" x14ac:dyDescent="0.35">
      <c r="A480" s="60" t="s">
        <v>3890</v>
      </c>
      <c r="B480" s="60" t="s">
        <v>3891</v>
      </c>
      <c r="C480" s="60" t="s">
        <v>2317</v>
      </c>
      <c r="D480" s="60" t="s">
        <v>2266</v>
      </c>
      <c r="E480" s="60" t="s">
        <v>2267</v>
      </c>
      <c r="F480" s="60" t="s">
        <v>75</v>
      </c>
      <c r="G480" t="s">
        <v>13</v>
      </c>
      <c r="H480" t="s">
        <v>12</v>
      </c>
      <c r="I480" s="5" t="s">
        <v>70</v>
      </c>
      <c r="J480" t="s">
        <v>833</v>
      </c>
    </row>
    <row r="481" spans="1:10" x14ac:dyDescent="0.35">
      <c r="A481" s="60" t="s">
        <v>5292</v>
      </c>
      <c r="B481" s="60" t="s">
        <v>5293</v>
      </c>
      <c r="C481" s="60" t="s">
        <v>2317</v>
      </c>
      <c r="D481" s="60" t="s">
        <v>1607</v>
      </c>
      <c r="E481" s="60" t="s">
        <v>1608</v>
      </c>
      <c r="F481" s="60" t="s">
        <v>56</v>
      </c>
      <c r="G481" t="s">
        <v>13</v>
      </c>
      <c r="H481" t="s">
        <v>12</v>
      </c>
      <c r="I481" s="5" t="s">
        <v>55</v>
      </c>
      <c r="J481" t="s">
        <v>839</v>
      </c>
    </row>
    <row r="482" spans="1:10" x14ac:dyDescent="0.35">
      <c r="A482" s="60" t="s">
        <v>3985</v>
      </c>
      <c r="B482" s="60" t="s">
        <v>3986</v>
      </c>
      <c r="C482" s="60" t="s">
        <v>2323</v>
      </c>
      <c r="D482" s="60" t="s">
        <v>1853</v>
      </c>
      <c r="E482" s="60" t="s">
        <v>1854</v>
      </c>
      <c r="F482" s="60" t="s">
        <v>131</v>
      </c>
      <c r="G482" t="s">
        <v>124</v>
      </c>
      <c r="H482" t="s">
        <v>104</v>
      </c>
      <c r="I482" s="5" t="s">
        <v>386</v>
      </c>
      <c r="J482" t="s">
        <v>902</v>
      </c>
    </row>
    <row r="483" spans="1:10" x14ac:dyDescent="0.35">
      <c r="A483" s="60" t="s">
        <v>2445</v>
      </c>
      <c r="B483" s="60" t="s">
        <v>2446</v>
      </c>
      <c r="C483" s="60" t="s">
        <v>2317</v>
      </c>
      <c r="D483" s="60" t="s">
        <v>957</v>
      </c>
      <c r="E483" s="60" t="s">
        <v>958</v>
      </c>
      <c r="F483" s="60" t="s">
        <v>50</v>
      </c>
      <c r="G483" t="s">
        <v>51</v>
      </c>
      <c r="H483" t="s">
        <v>12</v>
      </c>
      <c r="I483" s="5" t="s">
        <v>49</v>
      </c>
      <c r="J483" t="s">
        <v>843</v>
      </c>
    </row>
    <row r="484" spans="1:10" x14ac:dyDescent="0.35">
      <c r="A484" s="60" t="s">
        <v>3947</v>
      </c>
      <c r="B484" s="60" t="s">
        <v>3948</v>
      </c>
      <c r="C484" s="60" t="s">
        <v>2323</v>
      </c>
      <c r="D484" s="60" t="s">
        <v>2148</v>
      </c>
      <c r="E484" s="60" t="s">
        <v>2149</v>
      </c>
      <c r="F484" s="60" t="s">
        <v>216</v>
      </c>
      <c r="G484" t="s">
        <v>83</v>
      </c>
      <c r="H484" t="s">
        <v>48</v>
      </c>
      <c r="I484" s="5" t="s">
        <v>215</v>
      </c>
      <c r="J484" t="s">
        <v>887</v>
      </c>
    </row>
    <row r="485" spans="1:10" x14ac:dyDescent="0.35">
      <c r="A485" s="60" t="s">
        <v>5161</v>
      </c>
      <c r="B485" s="60" t="s">
        <v>5162</v>
      </c>
      <c r="C485" s="60" t="s">
        <v>2338</v>
      </c>
      <c r="D485" s="60" t="s">
        <v>1813</v>
      </c>
      <c r="E485" s="60" t="s">
        <v>1814</v>
      </c>
      <c r="F485" s="60" t="s">
        <v>66</v>
      </c>
      <c r="G485" t="s">
        <v>13</v>
      </c>
      <c r="H485" t="s">
        <v>12</v>
      </c>
      <c r="I485" s="5" t="s">
        <v>65</v>
      </c>
      <c r="J485" t="s">
        <v>840</v>
      </c>
    </row>
    <row r="486" spans="1:10" x14ac:dyDescent="0.35">
      <c r="A486" s="60" t="s">
        <v>3936</v>
      </c>
      <c r="B486" s="60" t="s">
        <v>3937</v>
      </c>
      <c r="C486" s="60" t="s">
        <v>2323</v>
      </c>
      <c r="D486" s="60" t="s">
        <v>1403</v>
      </c>
      <c r="E486" s="60" t="s">
        <v>1404</v>
      </c>
      <c r="F486" s="60" t="s">
        <v>213</v>
      </c>
      <c r="G486" t="s">
        <v>83</v>
      </c>
      <c r="H486" t="s">
        <v>48</v>
      </c>
      <c r="I486" s="5" t="s">
        <v>212</v>
      </c>
      <c r="J486" t="s">
        <v>886</v>
      </c>
    </row>
    <row r="487" spans="1:10" x14ac:dyDescent="0.35">
      <c r="A487" s="60" t="s">
        <v>5383</v>
      </c>
      <c r="B487" s="60" t="s">
        <v>5384</v>
      </c>
      <c r="C487" s="60" t="s">
        <v>2583</v>
      </c>
      <c r="D487" s="60" t="s">
        <v>2039</v>
      </c>
      <c r="E487" s="60" t="s">
        <v>2040</v>
      </c>
      <c r="F487" s="60" t="s">
        <v>91</v>
      </c>
      <c r="G487" t="s">
        <v>92</v>
      </c>
      <c r="H487" t="s">
        <v>93</v>
      </c>
      <c r="I487" s="5" t="s">
        <v>90</v>
      </c>
      <c r="J487" t="s">
        <v>851</v>
      </c>
    </row>
    <row r="488" spans="1:10" x14ac:dyDescent="0.35">
      <c r="A488" s="60" t="s">
        <v>3073</v>
      </c>
      <c r="B488" s="60" t="s">
        <v>3074</v>
      </c>
      <c r="C488" s="60" t="s">
        <v>2323</v>
      </c>
      <c r="D488" s="60" t="s">
        <v>1461</v>
      </c>
      <c r="E488" s="60" t="s">
        <v>1462</v>
      </c>
      <c r="F488" s="60" t="s">
        <v>238</v>
      </c>
      <c r="G488" t="s">
        <v>83</v>
      </c>
      <c r="H488" t="s">
        <v>48</v>
      </c>
      <c r="I488" s="5" t="s">
        <v>237</v>
      </c>
      <c r="J488" t="s">
        <v>893</v>
      </c>
    </row>
    <row r="489" spans="1:10" x14ac:dyDescent="0.35">
      <c r="A489" s="60" t="s">
        <v>5074</v>
      </c>
      <c r="B489" s="60" t="s">
        <v>5075</v>
      </c>
      <c r="C489" s="60" t="s">
        <v>2593</v>
      </c>
      <c r="D489" s="60" t="s">
        <v>2086</v>
      </c>
      <c r="E489" s="60" t="s">
        <v>2087</v>
      </c>
      <c r="F489" s="60" t="s">
        <v>332</v>
      </c>
      <c r="G489" t="s">
        <v>318</v>
      </c>
      <c r="H489" t="s">
        <v>87</v>
      </c>
      <c r="I489" s="5" t="s">
        <v>331</v>
      </c>
      <c r="J489" t="s">
        <v>852</v>
      </c>
    </row>
    <row r="490" spans="1:10" x14ac:dyDescent="0.35">
      <c r="A490" s="60" t="s">
        <v>3218</v>
      </c>
      <c r="B490" s="60" t="s">
        <v>3219</v>
      </c>
      <c r="C490" s="60" t="s">
        <v>3220</v>
      </c>
      <c r="D490" s="60" t="s">
        <v>1883</v>
      </c>
      <c r="E490" s="60" t="s">
        <v>1884</v>
      </c>
      <c r="F490" s="60" t="s">
        <v>235</v>
      </c>
      <c r="G490" t="s">
        <v>124</v>
      </c>
      <c r="H490" t="s">
        <v>104</v>
      </c>
      <c r="I490" s="5" t="s">
        <v>234</v>
      </c>
      <c r="J490" t="s">
        <v>903</v>
      </c>
    </row>
    <row r="491" spans="1:10" x14ac:dyDescent="0.35">
      <c r="A491" s="60" t="s">
        <v>2493</v>
      </c>
      <c r="B491" s="60" t="s">
        <v>2494</v>
      </c>
      <c r="C491" s="60" t="s">
        <v>2495</v>
      </c>
      <c r="D491" s="60" t="s">
        <v>1857</v>
      </c>
      <c r="E491" s="60" t="s">
        <v>1858</v>
      </c>
      <c r="F491" s="60" t="s">
        <v>123</v>
      </c>
      <c r="G491" t="s">
        <v>124</v>
      </c>
      <c r="H491" t="s">
        <v>104</v>
      </c>
      <c r="I491" s="5" t="s">
        <v>122</v>
      </c>
      <c r="J491" t="s">
        <v>865</v>
      </c>
    </row>
    <row r="492" spans="1:10" x14ac:dyDescent="0.35">
      <c r="A492" s="60" t="s">
        <v>5486</v>
      </c>
      <c r="B492" s="60" t="s">
        <v>5487</v>
      </c>
      <c r="C492" s="60" t="s">
        <v>3112</v>
      </c>
      <c r="D492" s="60" t="s">
        <v>1219</v>
      </c>
      <c r="E492" s="60" t="s">
        <v>1220</v>
      </c>
      <c r="F492" s="60" t="s">
        <v>50</v>
      </c>
      <c r="G492" t="s">
        <v>51</v>
      </c>
      <c r="H492" t="s">
        <v>12</v>
      </c>
      <c r="I492" s="5" t="s">
        <v>49</v>
      </c>
      <c r="J492" t="s">
        <v>843</v>
      </c>
    </row>
    <row r="493" spans="1:10" x14ac:dyDescent="0.35">
      <c r="A493" s="60" t="s">
        <v>2693</v>
      </c>
      <c r="B493" s="60" t="s">
        <v>2694</v>
      </c>
      <c r="C493" s="60" t="s">
        <v>2364</v>
      </c>
      <c r="D493" s="60" t="s">
        <v>2188</v>
      </c>
      <c r="E493" s="60" t="s">
        <v>2189</v>
      </c>
      <c r="F493" s="60" t="s">
        <v>356</v>
      </c>
      <c r="G493" t="s">
        <v>299</v>
      </c>
      <c r="H493" t="s">
        <v>87</v>
      </c>
      <c r="I493" s="5" t="s">
        <v>355</v>
      </c>
      <c r="J493" t="s">
        <v>921</v>
      </c>
    </row>
    <row r="494" spans="1:10" x14ac:dyDescent="0.35">
      <c r="A494" s="60" t="s">
        <v>2647</v>
      </c>
      <c r="B494" s="60" t="s">
        <v>2648</v>
      </c>
      <c r="C494" s="60" t="s">
        <v>2495</v>
      </c>
      <c r="D494" s="60" t="s">
        <v>1787</v>
      </c>
      <c r="E494" s="60" t="s">
        <v>1788</v>
      </c>
      <c r="F494" s="60" t="s">
        <v>235</v>
      </c>
      <c r="G494" t="s">
        <v>124</v>
      </c>
      <c r="H494" t="s">
        <v>104</v>
      </c>
      <c r="I494" s="5" t="s">
        <v>234</v>
      </c>
      <c r="J494" t="s">
        <v>903</v>
      </c>
    </row>
    <row r="495" spans="1:10" x14ac:dyDescent="0.35">
      <c r="A495" s="60" t="s">
        <v>3928</v>
      </c>
      <c r="B495" s="60" t="s">
        <v>3929</v>
      </c>
      <c r="C495" s="60" t="s">
        <v>2349</v>
      </c>
      <c r="D495" s="60" t="s">
        <v>1517</v>
      </c>
      <c r="E495" s="60" t="s">
        <v>1518</v>
      </c>
      <c r="F495" s="60" t="s">
        <v>261</v>
      </c>
      <c r="G495" t="s">
        <v>252</v>
      </c>
      <c r="H495" t="s">
        <v>112</v>
      </c>
      <c r="I495" s="5" t="s">
        <v>260</v>
      </c>
      <c r="J495" t="s">
        <v>869</v>
      </c>
    </row>
    <row r="496" spans="1:10" x14ac:dyDescent="0.35">
      <c r="A496" s="60" t="s">
        <v>2483</v>
      </c>
      <c r="B496" s="60" t="s">
        <v>2484</v>
      </c>
      <c r="C496" s="60" t="s">
        <v>2354</v>
      </c>
      <c r="D496" s="60" t="s">
        <v>1621</v>
      </c>
      <c r="E496" s="60" t="s">
        <v>1622</v>
      </c>
      <c r="F496" s="60" t="s">
        <v>61</v>
      </c>
      <c r="G496" t="s">
        <v>21</v>
      </c>
      <c r="H496" t="s">
        <v>12</v>
      </c>
      <c r="I496" s="5" t="s">
        <v>60</v>
      </c>
      <c r="J496" t="s">
        <v>844</v>
      </c>
    </row>
    <row r="497" spans="1:10" x14ac:dyDescent="0.35">
      <c r="A497" s="60" t="s">
        <v>3668</v>
      </c>
      <c r="B497" s="60" t="s">
        <v>3669</v>
      </c>
      <c r="C497" s="60" t="s">
        <v>2910</v>
      </c>
      <c r="D497" s="60" t="s">
        <v>1245</v>
      </c>
      <c r="E497" s="60" t="s">
        <v>1246</v>
      </c>
      <c r="F497" s="60" t="s">
        <v>110</v>
      </c>
      <c r="G497" t="s">
        <v>111</v>
      </c>
      <c r="H497" t="s">
        <v>112</v>
      </c>
      <c r="I497" s="5" t="s">
        <v>109</v>
      </c>
      <c r="J497" t="s">
        <v>858</v>
      </c>
    </row>
    <row r="498" spans="1:10" x14ac:dyDescent="0.35">
      <c r="A498" s="60" t="s">
        <v>2954</v>
      </c>
      <c r="B498" s="60" t="s">
        <v>2955</v>
      </c>
      <c r="C498" s="60" t="s">
        <v>2323</v>
      </c>
      <c r="D498" s="60" t="s">
        <v>1369</v>
      </c>
      <c r="E498" s="60" t="s">
        <v>1370</v>
      </c>
      <c r="F498" s="60" t="s">
        <v>145</v>
      </c>
      <c r="G498" t="s">
        <v>111</v>
      </c>
      <c r="H498" t="s">
        <v>112</v>
      </c>
      <c r="I498" s="5" t="s">
        <v>144</v>
      </c>
      <c r="J498" t="s">
        <v>885</v>
      </c>
    </row>
    <row r="499" spans="1:10" x14ac:dyDescent="0.35">
      <c r="A499" s="60" t="s">
        <v>3267</v>
      </c>
      <c r="B499" s="60" t="s">
        <v>3268</v>
      </c>
      <c r="C499" s="60" t="s">
        <v>2317</v>
      </c>
      <c r="D499" s="60" t="s">
        <v>1565</v>
      </c>
      <c r="E499" s="60" t="s">
        <v>1566</v>
      </c>
      <c r="F499" s="60" t="s">
        <v>77</v>
      </c>
      <c r="G499" t="s">
        <v>51</v>
      </c>
      <c r="H499" t="s">
        <v>12</v>
      </c>
      <c r="I499" s="5" t="s">
        <v>76</v>
      </c>
      <c r="J499" t="s">
        <v>836</v>
      </c>
    </row>
    <row r="500" spans="1:10" x14ac:dyDescent="0.35">
      <c r="A500" s="60" t="s">
        <v>5226</v>
      </c>
      <c r="B500" s="60" t="s">
        <v>5227</v>
      </c>
      <c r="C500" s="60" t="s">
        <v>5228</v>
      </c>
      <c r="D500" s="60" t="s">
        <v>2039</v>
      </c>
      <c r="E500" s="60" t="s">
        <v>2040</v>
      </c>
      <c r="F500" s="60" t="s">
        <v>91</v>
      </c>
      <c r="G500" t="s">
        <v>92</v>
      </c>
      <c r="H500" t="s">
        <v>93</v>
      </c>
      <c r="I500" s="5" t="s">
        <v>90</v>
      </c>
      <c r="J500" t="s">
        <v>851</v>
      </c>
    </row>
    <row r="501" spans="1:10" x14ac:dyDescent="0.35">
      <c r="A501" s="60" t="s">
        <v>4386</v>
      </c>
      <c r="B501" s="60" t="s">
        <v>4387</v>
      </c>
      <c r="C501" s="60" t="s">
        <v>2314</v>
      </c>
      <c r="D501" s="60" t="s">
        <v>1215</v>
      </c>
      <c r="E501" s="60" t="s">
        <v>1216</v>
      </c>
      <c r="F501" s="60" t="s">
        <v>186</v>
      </c>
      <c r="G501" t="s">
        <v>97</v>
      </c>
      <c r="H501" t="s">
        <v>48</v>
      </c>
      <c r="I501" s="5" t="s">
        <v>185</v>
      </c>
      <c r="J501" t="s">
        <v>892</v>
      </c>
    </row>
    <row r="502" spans="1:10" x14ac:dyDescent="0.35">
      <c r="A502" s="60" t="s">
        <v>2721</v>
      </c>
      <c r="B502" s="60" t="s">
        <v>2722</v>
      </c>
      <c r="C502" s="60" t="s">
        <v>2412</v>
      </c>
      <c r="D502" s="60" t="s">
        <v>1995</v>
      </c>
      <c r="E502" s="60" t="s">
        <v>1996</v>
      </c>
      <c r="F502" s="60" t="s">
        <v>183</v>
      </c>
      <c r="G502" t="s">
        <v>111</v>
      </c>
      <c r="H502" t="s">
        <v>112</v>
      </c>
      <c r="I502" s="5" t="s">
        <v>182</v>
      </c>
      <c r="J502" t="s">
        <v>867</v>
      </c>
    </row>
    <row r="503" spans="1:10" x14ac:dyDescent="0.35">
      <c r="A503" s="60" t="s">
        <v>4986</v>
      </c>
      <c r="B503" s="60" t="s">
        <v>4987</v>
      </c>
      <c r="C503" s="60" t="s">
        <v>2323</v>
      </c>
      <c r="D503" s="60" t="s">
        <v>1397</v>
      </c>
      <c r="E503" s="60" t="s">
        <v>1398</v>
      </c>
      <c r="F503" s="60" t="s">
        <v>207</v>
      </c>
      <c r="G503" t="s">
        <v>92</v>
      </c>
      <c r="H503" t="s">
        <v>93</v>
      </c>
      <c r="I503" s="5" t="s">
        <v>206</v>
      </c>
      <c r="J503" t="s">
        <v>884</v>
      </c>
    </row>
    <row r="504" spans="1:10" x14ac:dyDescent="0.35">
      <c r="A504" s="60" t="s">
        <v>2518</v>
      </c>
      <c r="B504" s="60" t="s">
        <v>2519</v>
      </c>
      <c r="C504" s="60" t="s">
        <v>2421</v>
      </c>
      <c r="D504" s="60" t="s">
        <v>2246</v>
      </c>
      <c r="E504" s="60" t="s">
        <v>2247</v>
      </c>
      <c r="F504" s="60" t="s">
        <v>258</v>
      </c>
      <c r="G504" t="s">
        <v>221</v>
      </c>
      <c r="H504" t="s">
        <v>112</v>
      </c>
      <c r="I504" s="5" t="s">
        <v>257</v>
      </c>
      <c r="J504" t="s">
        <v>891</v>
      </c>
    </row>
    <row r="505" spans="1:10" x14ac:dyDescent="0.35">
      <c r="A505" s="60" t="s">
        <v>5302</v>
      </c>
      <c r="B505" s="60" t="s">
        <v>5303</v>
      </c>
      <c r="C505" s="60" t="s">
        <v>2982</v>
      </c>
      <c r="D505" s="60" t="s">
        <v>1415</v>
      </c>
      <c r="E505" s="60" t="s">
        <v>1416</v>
      </c>
      <c r="F505" s="60" t="s">
        <v>216</v>
      </c>
      <c r="G505" t="s">
        <v>83</v>
      </c>
      <c r="H505" t="s">
        <v>48</v>
      </c>
      <c r="I505" s="5" t="s">
        <v>215</v>
      </c>
      <c r="J505" t="s">
        <v>887</v>
      </c>
    </row>
    <row r="506" spans="1:10" x14ac:dyDescent="0.35">
      <c r="A506" s="60" t="s">
        <v>2919</v>
      </c>
      <c r="B506" s="60" t="s">
        <v>2920</v>
      </c>
      <c r="C506" s="60" t="s">
        <v>2921</v>
      </c>
      <c r="D506" s="60" t="s">
        <v>969</v>
      </c>
      <c r="E506" s="60" t="s">
        <v>970</v>
      </c>
      <c r="F506" s="60" t="s">
        <v>103</v>
      </c>
      <c r="G506" t="s">
        <v>101</v>
      </c>
      <c r="H506" t="s">
        <v>104</v>
      </c>
      <c r="I506" s="5" t="s">
        <v>102</v>
      </c>
      <c r="J506" t="s">
        <v>863</v>
      </c>
    </row>
    <row r="507" spans="1:10" x14ac:dyDescent="0.35">
      <c r="A507" s="60" t="s">
        <v>3871</v>
      </c>
      <c r="B507" s="60" t="s">
        <v>3872</v>
      </c>
      <c r="C507" s="60" t="s">
        <v>2412</v>
      </c>
      <c r="D507" s="60" t="s">
        <v>2076</v>
      </c>
      <c r="E507" s="60" t="s">
        <v>2077</v>
      </c>
      <c r="F507" s="60" t="s">
        <v>294</v>
      </c>
      <c r="G507" t="s">
        <v>46</v>
      </c>
      <c r="H507" t="s">
        <v>104</v>
      </c>
      <c r="I507" s="5" t="s">
        <v>293</v>
      </c>
      <c r="J507" t="s">
        <v>896</v>
      </c>
    </row>
    <row r="508" spans="1:10" x14ac:dyDescent="0.35">
      <c r="A508" s="60" t="s">
        <v>2780</v>
      </c>
      <c r="B508" s="60" t="s">
        <v>2781</v>
      </c>
      <c r="C508" s="60" t="s">
        <v>2323</v>
      </c>
      <c r="D508" s="60" t="s">
        <v>1363</v>
      </c>
      <c r="E508" s="60" t="s">
        <v>1364</v>
      </c>
      <c r="F508" s="60" t="s">
        <v>120</v>
      </c>
      <c r="G508" t="s">
        <v>46</v>
      </c>
      <c r="H508" t="s">
        <v>104</v>
      </c>
      <c r="I508" s="5" t="s">
        <v>119</v>
      </c>
      <c r="J508" t="s">
        <v>864</v>
      </c>
    </row>
    <row r="509" spans="1:10" x14ac:dyDescent="0.35">
      <c r="A509" s="60" t="s">
        <v>3342</v>
      </c>
      <c r="B509" s="60" t="s">
        <v>3343</v>
      </c>
      <c r="C509" s="60" t="s">
        <v>2323</v>
      </c>
      <c r="D509" s="60" t="s">
        <v>1341</v>
      </c>
      <c r="E509" s="60" t="s">
        <v>1342</v>
      </c>
      <c r="F509" s="60" t="s">
        <v>100</v>
      </c>
      <c r="G509" t="s">
        <v>83</v>
      </c>
      <c r="H509" t="s">
        <v>48</v>
      </c>
      <c r="I509" s="5" t="s">
        <v>99</v>
      </c>
      <c r="J509" t="s">
        <v>853</v>
      </c>
    </row>
    <row r="510" spans="1:10" x14ac:dyDescent="0.35">
      <c r="A510" s="60" t="s">
        <v>5414</v>
      </c>
      <c r="B510" s="60" t="s">
        <v>5415</v>
      </c>
      <c r="C510" s="60" t="s">
        <v>2880</v>
      </c>
      <c r="D510" s="60" t="s">
        <v>1459</v>
      </c>
      <c r="E510" s="60" t="s">
        <v>1460</v>
      </c>
      <c r="F510" s="60" t="s">
        <v>172</v>
      </c>
      <c r="G510" t="s">
        <v>97</v>
      </c>
      <c r="H510" t="s">
        <v>48</v>
      </c>
      <c r="I510" s="5" t="s">
        <v>171</v>
      </c>
      <c r="J510" t="s">
        <v>877</v>
      </c>
    </row>
    <row r="511" spans="1:10" x14ac:dyDescent="0.35">
      <c r="A511" s="60" t="s">
        <v>3967</v>
      </c>
      <c r="B511" s="60" t="s">
        <v>3968</v>
      </c>
      <c r="C511" s="60" t="s">
        <v>2323</v>
      </c>
      <c r="D511" s="60" t="s">
        <v>2148</v>
      </c>
      <c r="E511" s="60" t="s">
        <v>2149</v>
      </c>
      <c r="F511" s="60" t="s">
        <v>216</v>
      </c>
      <c r="G511" t="s">
        <v>83</v>
      </c>
      <c r="H511" t="s">
        <v>48</v>
      </c>
      <c r="I511" s="5" t="s">
        <v>215</v>
      </c>
      <c r="J511" t="s">
        <v>887</v>
      </c>
    </row>
    <row r="512" spans="1:10" x14ac:dyDescent="0.35">
      <c r="A512" s="60" t="s">
        <v>4421</v>
      </c>
      <c r="B512" s="60" t="s">
        <v>4422</v>
      </c>
      <c r="C512" s="60" t="s">
        <v>4423</v>
      </c>
      <c r="D512" s="60" t="s">
        <v>989</v>
      </c>
      <c r="E512" s="60" t="s">
        <v>990</v>
      </c>
      <c r="F512" s="60" t="s">
        <v>214</v>
      </c>
      <c r="G512" t="s">
        <v>83</v>
      </c>
      <c r="H512" t="s">
        <v>48</v>
      </c>
      <c r="I512" s="5" t="s">
        <v>215</v>
      </c>
      <c r="J512" t="s">
        <v>887</v>
      </c>
    </row>
    <row r="513" spans="1:10" x14ac:dyDescent="0.35">
      <c r="A513" s="60" t="s">
        <v>5153</v>
      </c>
      <c r="B513" s="60" t="s">
        <v>5154</v>
      </c>
      <c r="C513" s="60" t="s">
        <v>2317</v>
      </c>
      <c r="D513" s="60" t="s">
        <v>1079</v>
      </c>
      <c r="E513" s="60" t="s">
        <v>1080</v>
      </c>
      <c r="F513" s="60" t="s">
        <v>32</v>
      </c>
      <c r="G513" t="s">
        <v>13</v>
      </c>
      <c r="H513" t="s">
        <v>12</v>
      </c>
      <c r="I513" s="5" t="s">
        <v>31</v>
      </c>
      <c r="J513" t="s">
        <v>838</v>
      </c>
    </row>
    <row r="514" spans="1:10" x14ac:dyDescent="0.35">
      <c r="A514" s="60" t="s">
        <v>2560</v>
      </c>
      <c r="B514" s="60" t="s">
        <v>2561</v>
      </c>
      <c r="C514" s="60" t="s">
        <v>2354</v>
      </c>
      <c r="D514" s="60" t="s">
        <v>1639</v>
      </c>
      <c r="E514" s="60" t="s">
        <v>1640</v>
      </c>
      <c r="F514" s="60" t="s">
        <v>11</v>
      </c>
      <c r="G514" t="s">
        <v>13</v>
      </c>
      <c r="H514" t="s">
        <v>12</v>
      </c>
      <c r="I514" s="5" t="s">
        <v>10</v>
      </c>
      <c r="J514" t="s">
        <v>845</v>
      </c>
    </row>
    <row r="515" spans="1:10" x14ac:dyDescent="0.35">
      <c r="A515" s="60" t="s">
        <v>4727</v>
      </c>
      <c r="B515" s="60" t="s">
        <v>4728</v>
      </c>
      <c r="C515" s="60" t="s">
        <v>2317</v>
      </c>
      <c r="D515" s="60" t="s">
        <v>1641</v>
      </c>
      <c r="E515" s="60" t="s">
        <v>1642</v>
      </c>
      <c r="F515" s="60" t="s">
        <v>383</v>
      </c>
      <c r="G515" t="s">
        <v>13</v>
      </c>
      <c r="H515" t="s">
        <v>12</v>
      </c>
      <c r="I515" s="5" t="s">
        <v>382</v>
      </c>
      <c r="J515" t="s">
        <v>846</v>
      </c>
    </row>
    <row r="516" spans="1:10" x14ac:dyDescent="0.35">
      <c r="A516" s="60" t="s">
        <v>4519</v>
      </c>
      <c r="B516" s="60" t="s">
        <v>4520</v>
      </c>
      <c r="C516" s="60" t="s">
        <v>4521</v>
      </c>
      <c r="D516" s="60" t="s">
        <v>1055</v>
      </c>
      <c r="E516" s="60" t="s">
        <v>1056</v>
      </c>
      <c r="F516" s="60" t="s">
        <v>216</v>
      </c>
      <c r="G516" t="s">
        <v>83</v>
      </c>
      <c r="H516" t="s">
        <v>48</v>
      </c>
      <c r="I516" s="5" t="s">
        <v>215</v>
      </c>
      <c r="J516" t="s">
        <v>887</v>
      </c>
    </row>
    <row r="517" spans="1:10" x14ac:dyDescent="0.35">
      <c r="A517" s="60" t="s">
        <v>2558</v>
      </c>
      <c r="B517" s="60" t="s">
        <v>2559</v>
      </c>
      <c r="C517" s="60" t="s">
        <v>2323</v>
      </c>
      <c r="D517" s="60" t="s">
        <v>2017</v>
      </c>
      <c r="E517" s="60" t="s">
        <v>2018</v>
      </c>
      <c r="F517" s="60" t="s">
        <v>204</v>
      </c>
      <c r="G517" t="s">
        <v>111</v>
      </c>
      <c r="H517" t="s">
        <v>112</v>
      </c>
      <c r="I517" s="5" t="s">
        <v>203</v>
      </c>
      <c r="J517" t="s">
        <v>883</v>
      </c>
    </row>
    <row r="518" spans="1:10" x14ac:dyDescent="0.35">
      <c r="A518" s="60" t="s">
        <v>5410</v>
      </c>
      <c r="B518" s="60" t="s">
        <v>5411</v>
      </c>
      <c r="C518" s="60" t="s">
        <v>3105</v>
      </c>
      <c r="D518" s="60" t="s">
        <v>1205</v>
      </c>
      <c r="E518" s="60" t="s">
        <v>1206</v>
      </c>
      <c r="F518" s="60" t="s">
        <v>214</v>
      </c>
      <c r="G518" t="s">
        <v>83</v>
      </c>
      <c r="H518" t="s">
        <v>48</v>
      </c>
      <c r="I518" s="5" t="s">
        <v>215</v>
      </c>
      <c r="J518" t="s">
        <v>887</v>
      </c>
    </row>
    <row r="519" spans="1:10" x14ac:dyDescent="0.35">
      <c r="A519" s="60" t="s">
        <v>4278</v>
      </c>
      <c r="B519" s="60" t="s">
        <v>4279</v>
      </c>
      <c r="C519" s="60" t="s">
        <v>2323</v>
      </c>
      <c r="D519" s="60" t="s">
        <v>999</v>
      </c>
      <c r="E519" s="60" t="s">
        <v>1000</v>
      </c>
      <c r="F519" s="60" t="s">
        <v>235</v>
      </c>
      <c r="G519" t="s">
        <v>124</v>
      </c>
      <c r="H519" t="s">
        <v>104</v>
      </c>
      <c r="I519" s="5" t="s">
        <v>234</v>
      </c>
      <c r="J519" t="s">
        <v>903</v>
      </c>
    </row>
    <row r="520" spans="1:10" x14ac:dyDescent="0.35">
      <c r="A520" s="60" t="s">
        <v>4303</v>
      </c>
      <c r="B520" s="60" t="s">
        <v>4304</v>
      </c>
      <c r="C520" s="60" t="s">
        <v>2354</v>
      </c>
      <c r="D520" s="60" t="s">
        <v>1079</v>
      </c>
      <c r="E520" s="60" t="s">
        <v>1080</v>
      </c>
      <c r="F520" s="60" t="s">
        <v>32</v>
      </c>
      <c r="G520" t="s">
        <v>13</v>
      </c>
      <c r="H520" t="s">
        <v>12</v>
      </c>
      <c r="I520" s="5" t="s">
        <v>31</v>
      </c>
      <c r="J520" t="s">
        <v>838</v>
      </c>
    </row>
    <row r="521" spans="1:10" x14ac:dyDescent="0.35">
      <c r="A521" s="60" t="s">
        <v>2706</v>
      </c>
      <c r="B521" s="60" t="s">
        <v>2707</v>
      </c>
      <c r="C521" s="60" t="s">
        <v>2349</v>
      </c>
      <c r="D521" s="60" t="s">
        <v>1153</v>
      </c>
      <c r="E521" s="60" t="s">
        <v>1154</v>
      </c>
      <c r="F521" s="60" t="s">
        <v>145</v>
      </c>
      <c r="G521" t="s">
        <v>111</v>
      </c>
      <c r="H521" t="s">
        <v>112</v>
      </c>
      <c r="I521" s="5" t="s">
        <v>144</v>
      </c>
      <c r="J521" t="s">
        <v>885</v>
      </c>
    </row>
    <row r="522" spans="1:10" x14ac:dyDescent="0.35">
      <c r="A522" s="60" t="s">
        <v>2695</v>
      </c>
      <c r="B522" s="60" t="s">
        <v>2696</v>
      </c>
      <c r="C522" s="60" t="s">
        <v>2421</v>
      </c>
      <c r="D522" s="60" t="s">
        <v>1147</v>
      </c>
      <c r="E522" s="60" t="s">
        <v>1148</v>
      </c>
      <c r="F522" s="60" t="s">
        <v>128</v>
      </c>
      <c r="G522" t="s">
        <v>46</v>
      </c>
      <c r="H522" t="s">
        <v>104</v>
      </c>
      <c r="I522" s="5" t="s">
        <v>127</v>
      </c>
      <c r="J522" t="s">
        <v>904</v>
      </c>
    </row>
    <row r="523" spans="1:10" x14ac:dyDescent="0.35">
      <c r="A523" s="60" t="s">
        <v>4274</v>
      </c>
      <c r="B523" s="60" t="s">
        <v>4275</v>
      </c>
      <c r="C523" s="60" t="s">
        <v>2314</v>
      </c>
      <c r="D523" s="60" t="s">
        <v>973</v>
      </c>
      <c r="E523" s="60" t="s">
        <v>974</v>
      </c>
      <c r="F523" s="60" t="s">
        <v>131</v>
      </c>
      <c r="G523" t="s">
        <v>124</v>
      </c>
      <c r="H523" t="s">
        <v>104</v>
      </c>
      <c r="I523" s="5" t="s">
        <v>386</v>
      </c>
      <c r="J523" t="s">
        <v>902</v>
      </c>
    </row>
    <row r="524" spans="1:10" x14ac:dyDescent="0.35">
      <c r="A524" s="60" t="s">
        <v>5110</v>
      </c>
      <c r="B524" s="60" t="s">
        <v>5111</v>
      </c>
      <c r="C524" s="60" t="s">
        <v>2323</v>
      </c>
      <c r="D524" s="60" t="s">
        <v>1991</v>
      </c>
      <c r="E524" s="60" t="s">
        <v>1992</v>
      </c>
      <c r="F524" s="60" t="s">
        <v>180</v>
      </c>
      <c r="G524" t="s">
        <v>164</v>
      </c>
      <c r="H524" t="s">
        <v>93</v>
      </c>
      <c r="I524" s="5" t="s">
        <v>179</v>
      </c>
      <c r="J524" t="s">
        <v>918</v>
      </c>
    </row>
    <row r="525" spans="1:10" x14ac:dyDescent="0.35">
      <c r="A525" s="60" t="s">
        <v>3746</v>
      </c>
      <c r="B525" s="60" t="s">
        <v>3747</v>
      </c>
      <c r="C525" s="60" t="s">
        <v>2421</v>
      </c>
      <c r="D525" s="60" t="s">
        <v>1751</v>
      </c>
      <c r="E525" s="60" t="s">
        <v>1752</v>
      </c>
      <c r="F525" s="60" t="s">
        <v>235</v>
      </c>
      <c r="G525" t="s">
        <v>124</v>
      </c>
      <c r="H525" t="s">
        <v>104</v>
      </c>
      <c r="I525" s="5" t="s">
        <v>234</v>
      </c>
      <c r="J525" t="s">
        <v>903</v>
      </c>
    </row>
    <row r="526" spans="1:10" x14ac:dyDescent="0.35">
      <c r="A526" s="60" t="s">
        <v>4668</v>
      </c>
      <c r="B526" s="60" t="s">
        <v>4669</v>
      </c>
      <c r="C526" s="60" t="s">
        <v>2317</v>
      </c>
      <c r="D526" s="60" t="s">
        <v>1565</v>
      </c>
      <c r="E526" s="60" t="s">
        <v>1566</v>
      </c>
      <c r="F526" s="60" t="s">
        <v>77</v>
      </c>
      <c r="G526" t="s">
        <v>51</v>
      </c>
      <c r="H526" t="s">
        <v>12</v>
      </c>
      <c r="I526" s="5" t="s">
        <v>76</v>
      </c>
      <c r="J526" t="s">
        <v>836</v>
      </c>
    </row>
    <row r="527" spans="1:10" x14ac:dyDescent="0.35">
      <c r="A527" s="60" t="s">
        <v>4195</v>
      </c>
      <c r="B527" s="60" t="s">
        <v>4196</v>
      </c>
      <c r="C527" s="60" t="s">
        <v>2580</v>
      </c>
      <c r="D527" s="60" t="s">
        <v>951</v>
      </c>
      <c r="E527" s="60" t="s">
        <v>952</v>
      </c>
      <c r="F527" s="60" t="s">
        <v>26</v>
      </c>
      <c r="G527" t="s">
        <v>21</v>
      </c>
      <c r="H527" t="s">
        <v>12</v>
      </c>
      <c r="I527" s="5" t="s">
        <v>25</v>
      </c>
      <c r="J527" t="s">
        <v>835</v>
      </c>
    </row>
    <row r="528" spans="1:10" x14ac:dyDescent="0.35">
      <c r="A528" s="60" t="s">
        <v>4205</v>
      </c>
      <c r="B528" s="60" t="s">
        <v>4206</v>
      </c>
      <c r="C528" s="60" t="s">
        <v>2330</v>
      </c>
      <c r="D528" s="60" t="s">
        <v>1687</v>
      </c>
      <c r="E528" s="60" t="s">
        <v>1688</v>
      </c>
      <c r="F528" s="60" t="s">
        <v>329</v>
      </c>
      <c r="G528" t="s">
        <v>329</v>
      </c>
      <c r="H528" t="s">
        <v>87</v>
      </c>
      <c r="I528" s="5" t="s">
        <v>330</v>
      </c>
      <c r="J528" t="s">
        <v>850</v>
      </c>
    </row>
    <row r="529" spans="1:10" x14ac:dyDescent="0.35">
      <c r="A529" s="60" t="s">
        <v>3738</v>
      </c>
      <c r="B529" s="60" t="s">
        <v>3739</v>
      </c>
      <c r="C529" s="60" t="s">
        <v>2314</v>
      </c>
      <c r="D529" s="60" t="s">
        <v>1429</v>
      </c>
      <c r="E529" s="60" t="s">
        <v>1430</v>
      </c>
      <c r="F529" s="60" t="s">
        <v>231</v>
      </c>
      <c r="G529" t="s">
        <v>232</v>
      </c>
      <c r="H529" t="s">
        <v>48</v>
      </c>
      <c r="I529" s="5" t="s">
        <v>230</v>
      </c>
      <c r="J529" t="s">
        <v>889</v>
      </c>
    </row>
    <row r="530" spans="1:10" x14ac:dyDescent="0.35">
      <c r="A530" s="60" t="s">
        <v>4125</v>
      </c>
      <c r="B530" s="60" t="s">
        <v>4126</v>
      </c>
      <c r="C530" s="60" t="s">
        <v>2442</v>
      </c>
      <c r="D530" s="60" t="s">
        <v>1781</v>
      </c>
      <c r="E530" s="60" t="s">
        <v>1782</v>
      </c>
      <c r="F530" s="60" t="s">
        <v>241</v>
      </c>
      <c r="G530" t="s">
        <v>221</v>
      </c>
      <c r="H530" t="s">
        <v>112</v>
      </c>
      <c r="I530" s="5" t="s">
        <v>240</v>
      </c>
      <c r="J530" t="s">
        <v>870</v>
      </c>
    </row>
    <row r="531" spans="1:10" x14ac:dyDescent="0.35">
      <c r="A531" s="60" t="s">
        <v>3326</v>
      </c>
      <c r="B531" s="60" t="s">
        <v>3327</v>
      </c>
      <c r="C531" s="60" t="s">
        <v>2397</v>
      </c>
      <c r="D531" s="60" t="s">
        <v>2228</v>
      </c>
      <c r="E531" s="60" t="s">
        <v>2229</v>
      </c>
      <c r="F531" s="60" t="s">
        <v>75</v>
      </c>
      <c r="G531" t="s">
        <v>13</v>
      </c>
      <c r="H531" t="s">
        <v>12</v>
      </c>
      <c r="I531" s="5" t="s">
        <v>70</v>
      </c>
      <c r="J531" t="s">
        <v>833</v>
      </c>
    </row>
    <row r="532" spans="1:10" x14ac:dyDescent="0.35">
      <c r="A532" s="60" t="s">
        <v>4175</v>
      </c>
      <c r="B532" s="60" t="s">
        <v>4176</v>
      </c>
      <c r="C532" s="60" t="s">
        <v>2314</v>
      </c>
      <c r="D532" s="60" t="s">
        <v>1335</v>
      </c>
      <c r="E532" s="60" t="s">
        <v>1336</v>
      </c>
      <c r="F532" s="60" t="s">
        <v>96</v>
      </c>
      <c r="G532" t="s">
        <v>97</v>
      </c>
      <c r="H532" t="s">
        <v>48</v>
      </c>
      <c r="I532" s="5" t="s">
        <v>95</v>
      </c>
      <c r="J532" t="s">
        <v>856</v>
      </c>
    </row>
    <row r="533" spans="1:10" x14ac:dyDescent="0.35">
      <c r="A533" s="60" t="s">
        <v>5286</v>
      </c>
      <c r="B533" s="60" t="s">
        <v>5287</v>
      </c>
      <c r="C533" s="60" t="s">
        <v>2412</v>
      </c>
      <c r="D533" s="60" t="s">
        <v>1953</v>
      </c>
      <c r="E533" s="60" t="s">
        <v>1954</v>
      </c>
      <c r="F533" s="60" t="s">
        <v>166</v>
      </c>
      <c r="G533" t="s">
        <v>164</v>
      </c>
      <c r="H533" t="s">
        <v>93</v>
      </c>
      <c r="I533" s="5" t="s">
        <v>167</v>
      </c>
      <c r="J533" t="s">
        <v>899</v>
      </c>
    </row>
    <row r="534" spans="1:10" x14ac:dyDescent="0.35">
      <c r="A534" s="60" t="s">
        <v>5276</v>
      </c>
      <c r="B534" s="60" t="s">
        <v>5277</v>
      </c>
      <c r="C534" s="60" t="s">
        <v>2773</v>
      </c>
      <c r="D534" s="60" t="s">
        <v>1589</v>
      </c>
      <c r="E534" s="60" t="s">
        <v>1590</v>
      </c>
      <c r="F534" s="60" t="s">
        <v>44</v>
      </c>
      <c r="G534" t="s">
        <v>13</v>
      </c>
      <c r="H534" t="s">
        <v>12</v>
      </c>
      <c r="I534" s="5" t="s">
        <v>43</v>
      </c>
      <c r="J534" t="s">
        <v>842</v>
      </c>
    </row>
    <row r="535" spans="1:10" x14ac:dyDescent="0.35">
      <c r="A535" s="60" t="s">
        <v>5157</v>
      </c>
      <c r="B535" s="60" t="s">
        <v>5158</v>
      </c>
      <c r="C535" s="60" t="s">
        <v>2323</v>
      </c>
      <c r="D535" s="60" t="s">
        <v>2114</v>
      </c>
      <c r="E535" s="60" t="s">
        <v>2115</v>
      </c>
      <c r="F535" s="60" t="s">
        <v>110</v>
      </c>
      <c r="G535" t="s">
        <v>111</v>
      </c>
      <c r="H535" t="s">
        <v>112</v>
      </c>
      <c r="I535" s="5" t="s">
        <v>109</v>
      </c>
      <c r="J535" t="s">
        <v>858</v>
      </c>
    </row>
    <row r="536" spans="1:10" x14ac:dyDescent="0.35">
      <c r="A536" s="60" t="s">
        <v>5186</v>
      </c>
      <c r="B536" s="60" t="s">
        <v>5187</v>
      </c>
      <c r="C536" s="60" t="s">
        <v>2317</v>
      </c>
      <c r="D536" s="60" t="s">
        <v>2266</v>
      </c>
      <c r="E536" s="60" t="s">
        <v>2267</v>
      </c>
      <c r="F536" s="60" t="s">
        <v>75</v>
      </c>
      <c r="G536" t="s">
        <v>13</v>
      </c>
      <c r="H536" t="s">
        <v>12</v>
      </c>
      <c r="I536" s="5" t="s">
        <v>70</v>
      </c>
      <c r="J536" t="s">
        <v>833</v>
      </c>
    </row>
    <row r="537" spans="1:10" x14ac:dyDescent="0.35">
      <c r="A537" s="60" t="s">
        <v>5266</v>
      </c>
      <c r="B537" s="60" t="s">
        <v>5267</v>
      </c>
      <c r="C537" s="60" t="s">
        <v>2323</v>
      </c>
      <c r="D537" s="60" t="s">
        <v>1973</v>
      </c>
      <c r="E537" s="60" t="s">
        <v>1974</v>
      </c>
      <c r="F537" s="60" t="s">
        <v>170</v>
      </c>
      <c r="G537" t="s">
        <v>143</v>
      </c>
      <c r="H537" t="s">
        <v>93</v>
      </c>
      <c r="I537" s="5" t="s">
        <v>169</v>
      </c>
      <c r="J537" t="s">
        <v>879</v>
      </c>
    </row>
    <row r="538" spans="1:10" x14ac:dyDescent="0.35">
      <c r="A538" s="60" t="s">
        <v>3888</v>
      </c>
      <c r="B538" s="60" t="s">
        <v>3889</v>
      </c>
      <c r="C538" s="60" t="s">
        <v>2323</v>
      </c>
      <c r="D538" s="60" t="s">
        <v>2298</v>
      </c>
      <c r="E538" s="60" t="s">
        <v>2299</v>
      </c>
      <c r="F538" s="60" t="s">
        <v>101</v>
      </c>
      <c r="G538" t="s">
        <v>105</v>
      </c>
      <c r="H538" t="s">
        <v>104</v>
      </c>
      <c r="I538" s="5" t="s">
        <v>648</v>
      </c>
      <c r="J538" t="s">
        <v>898</v>
      </c>
    </row>
    <row r="539" spans="1:10" x14ac:dyDescent="0.35">
      <c r="A539" s="60" t="s">
        <v>3214</v>
      </c>
      <c r="B539" s="60" t="s">
        <v>3215</v>
      </c>
      <c r="C539" s="60" t="s">
        <v>2373</v>
      </c>
      <c r="D539" s="60" t="s">
        <v>2162</v>
      </c>
      <c r="E539" s="60" t="s">
        <v>2163</v>
      </c>
      <c r="F539" s="60" t="s">
        <v>310</v>
      </c>
      <c r="G539" t="s">
        <v>306</v>
      </c>
      <c r="H539" t="s">
        <v>87</v>
      </c>
      <c r="I539" s="5" t="s">
        <v>310</v>
      </c>
      <c r="J539" t="s">
        <v>922</v>
      </c>
    </row>
    <row r="540" spans="1:10" x14ac:dyDescent="0.35">
      <c r="A540" s="60" t="s">
        <v>5044</v>
      </c>
      <c r="B540" s="60" t="s">
        <v>5045</v>
      </c>
      <c r="C540" s="60" t="s">
        <v>2349</v>
      </c>
      <c r="D540" s="60" t="s">
        <v>2057</v>
      </c>
      <c r="E540" s="60" t="s">
        <v>2058</v>
      </c>
      <c r="F540" s="60" t="s">
        <v>186</v>
      </c>
      <c r="G540" t="s">
        <v>97</v>
      </c>
      <c r="H540" t="s">
        <v>48</v>
      </c>
      <c r="I540" s="5" t="s">
        <v>185</v>
      </c>
      <c r="J540" t="s">
        <v>892</v>
      </c>
    </row>
    <row r="541" spans="1:10" x14ac:dyDescent="0.35">
      <c r="A541" s="60" t="s">
        <v>2471</v>
      </c>
      <c r="B541" s="60" t="s">
        <v>2472</v>
      </c>
      <c r="C541" s="60" t="s">
        <v>2317</v>
      </c>
      <c r="D541" s="60" t="s">
        <v>1633</v>
      </c>
      <c r="E541" s="60" t="s">
        <v>1634</v>
      </c>
      <c r="F541" s="60" t="s">
        <v>66</v>
      </c>
      <c r="G541" t="s">
        <v>13</v>
      </c>
      <c r="H541" t="s">
        <v>12</v>
      </c>
      <c r="I541" s="5" t="s">
        <v>65</v>
      </c>
      <c r="J541" t="s">
        <v>840</v>
      </c>
    </row>
    <row r="542" spans="1:10" x14ac:dyDescent="0.35">
      <c r="A542" s="60" t="s">
        <v>5108</v>
      </c>
      <c r="B542" s="60" t="s">
        <v>5109</v>
      </c>
      <c r="C542" s="60" t="s">
        <v>2323</v>
      </c>
      <c r="D542" s="60" t="s">
        <v>2280</v>
      </c>
      <c r="E542" s="60" t="s">
        <v>2281</v>
      </c>
      <c r="F542" s="60" t="s">
        <v>255</v>
      </c>
      <c r="G542" t="s">
        <v>252</v>
      </c>
      <c r="H542" t="s">
        <v>112</v>
      </c>
      <c r="I542" s="5" t="s">
        <v>681</v>
      </c>
      <c r="J542" t="s">
        <v>862</v>
      </c>
    </row>
    <row r="543" spans="1:10" x14ac:dyDescent="0.35">
      <c r="A543" s="60" t="s">
        <v>4179</v>
      </c>
      <c r="B543" s="60" t="s">
        <v>4180</v>
      </c>
      <c r="C543" s="60" t="s">
        <v>2314</v>
      </c>
      <c r="D543" s="60" t="s">
        <v>1397</v>
      </c>
      <c r="E543" s="60" t="s">
        <v>1398</v>
      </c>
      <c r="F543" s="60" t="s">
        <v>207</v>
      </c>
      <c r="G543" t="s">
        <v>92</v>
      </c>
      <c r="H543" t="s">
        <v>93</v>
      </c>
      <c r="I543" s="5" t="s">
        <v>206</v>
      </c>
      <c r="J543" t="s">
        <v>884</v>
      </c>
    </row>
    <row r="544" spans="1:10" x14ac:dyDescent="0.35">
      <c r="A544" s="60" t="s">
        <v>4747</v>
      </c>
      <c r="B544" s="60" t="s">
        <v>4748</v>
      </c>
      <c r="C544" s="60" t="s">
        <v>2588</v>
      </c>
      <c r="D544" s="60" t="s">
        <v>1617</v>
      </c>
      <c r="E544" s="60" t="s">
        <v>1618</v>
      </c>
      <c r="F544" s="60" t="s">
        <v>216</v>
      </c>
      <c r="G544" t="s">
        <v>83</v>
      </c>
      <c r="H544" t="s">
        <v>48</v>
      </c>
      <c r="I544" s="5" t="s">
        <v>215</v>
      </c>
      <c r="J544" t="s">
        <v>887</v>
      </c>
    </row>
    <row r="545" spans="1:10" x14ac:dyDescent="0.35">
      <c r="A545" s="60" t="s">
        <v>4300</v>
      </c>
      <c r="B545" s="60" t="s">
        <v>4301</v>
      </c>
      <c r="C545" s="60" t="s">
        <v>4302</v>
      </c>
      <c r="D545" s="60" t="s">
        <v>1029</v>
      </c>
      <c r="E545" s="60" t="s">
        <v>1030</v>
      </c>
      <c r="F545" s="60" t="s">
        <v>307</v>
      </c>
      <c r="G545" t="s">
        <v>259</v>
      </c>
      <c r="H545" t="s">
        <v>303</v>
      </c>
      <c r="I545" s="5" t="s">
        <v>303</v>
      </c>
      <c r="J545" t="s">
        <v>887</v>
      </c>
    </row>
    <row r="546" spans="1:10" x14ac:dyDescent="0.35">
      <c r="A546" s="60" t="s">
        <v>3208</v>
      </c>
      <c r="B546" s="60" t="s">
        <v>3209</v>
      </c>
      <c r="C546" s="60" t="s">
        <v>2314</v>
      </c>
      <c r="D546" s="60" t="s">
        <v>1283</v>
      </c>
      <c r="E546" s="60" t="s">
        <v>1284</v>
      </c>
      <c r="F546" s="60" t="s">
        <v>269</v>
      </c>
      <c r="G546" t="s">
        <v>252</v>
      </c>
      <c r="H546" t="s">
        <v>112</v>
      </c>
      <c r="I546" s="5" t="s">
        <v>268</v>
      </c>
      <c r="J546" t="s">
        <v>871</v>
      </c>
    </row>
    <row r="547" spans="1:10" x14ac:dyDescent="0.35">
      <c r="A547" s="60" t="s">
        <v>2888</v>
      </c>
      <c r="B547" s="60" t="s">
        <v>2889</v>
      </c>
      <c r="C547" s="60" t="s">
        <v>2323</v>
      </c>
      <c r="D547" s="60" t="s">
        <v>1421</v>
      </c>
      <c r="E547" s="60" t="s">
        <v>1422</v>
      </c>
      <c r="F547" s="60" t="s">
        <v>91</v>
      </c>
      <c r="G547" t="s">
        <v>92</v>
      </c>
      <c r="H547" t="s">
        <v>93</v>
      </c>
      <c r="I547" s="5" t="s">
        <v>90</v>
      </c>
      <c r="J547" t="s">
        <v>851</v>
      </c>
    </row>
    <row r="548" spans="1:10" x14ac:dyDescent="0.35">
      <c r="A548" s="60" t="s">
        <v>4268</v>
      </c>
      <c r="B548" s="60" t="s">
        <v>4269</v>
      </c>
      <c r="C548" s="60" t="s">
        <v>2323</v>
      </c>
      <c r="D548" s="60" t="s">
        <v>1981</v>
      </c>
      <c r="E548" s="60" t="s">
        <v>1982</v>
      </c>
      <c r="F548" s="60" t="s">
        <v>173</v>
      </c>
      <c r="G548" t="s">
        <v>164</v>
      </c>
      <c r="H548" t="s">
        <v>93</v>
      </c>
      <c r="I548" s="5" t="s">
        <v>174</v>
      </c>
      <c r="J548" t="s">
        <v>881</v>
      </c>
    </row>
    <row r="549" spans="1:10" x14ac:dyDescent="0.35">
      <c r="A549" s="60" t="s">
        <v>4411</v>
      </c>
      <c r="B549" s="60" t="s">
        <v>4412</v>
      </c>
      <c r="C549" s="60" t="s">
        <v>2323</v>
      </c>
      <c r="D549" s="60" t="s">
        <v>1343</v>
      </c>
      <c r="E549" s="60" t="s">
        <v>1344</v>
      </c>
      <c r="F549" s="60" t="s">
        <v>100</v>
      </c>
      <c r="G549" t="s">
        <v>83</v>
      </c>
      <c r="H549" t="s">
        <v>48</v>
      </c>
      <c r="I549" s="5" t="s">
        <v>99</v>
      </c>
      <c r="J549" t="s">
        <v>853</v>
      </c>
    </row>
    <row r="550" spans="1:10" x14ac:dyDescent="0.35">
      <c r="A550" s="60" t="s">
        <v>5472</v>
      </c>
      <c r="B550" s="60" t="s">
        <v>5473</v>
      </c>
      <c r="C550" s="60" t="s">
        <v>2373</v>
      </c>
      <c r="D550" s="60" t="s">
        <v>2186</v>
      </c>
      <c r="E550" s="60" t="s">
        <v>2187</v>
      </c>
      <c r="F550" s="60" t="s">
        <v>308</v>
      </c>
      <c r="G550" t="s">
        <v>299</v>
      </c>
      <c r="H550" t="s">
        <v>87</v>
      </c>
      <c r="I550" s="5" t="s">
        <v>309</v>
      </c>
      <c r="J550" t="s">
        <v>919</v>
      </c>
    </row>
    <row r="551" spans="1:10" x14ac:dyDescent="0.35">
      <c r="A551" s="60" t="s">
        <v>5254</v>
      </c>
      <c r="B551" s="60" t="s">
        <v>5255</v>
      </c>
      <c r="C551" s="60" t="s">
        <v>2330</v>
      </c>
      <c r="D551" s="60" t="s">
        <v>1311</v>
      </c>
      <c r="E551" s="60" t="s">
        <v>1312</v>
      </c>
      <c r="F551" s="60" t="s">
        <v>350</v>
      </c>
      <c r="G551" t="s">
        <v>81</v>
      </c>
      <c r="H551" t="s">
        <v>87</v>
      </c>
      <c r="I551" s="5" t="s">
        <v>349</v>
      </c>
      <c r="J551" t="s">
        <v>914</v>
      </c>
    </row>
    <row r="552" spans="1:10" x14ac:dyDescent="0.35">
      <c r="A552" s="60" t="s">
        <v>3892</v>
      </c>
      <c r="B552" s="60" t="s">
        <v>3893</v>
      </c>
      <c r="C552" s="60" t="s">
        <v>2323</v>
      </c>
      <c r="D552" s="60" t="s">
        <v>1375</v>
      </c>
      <c r="E552" s="60" t="s">
        <v>1376</v>
      </c>
      <c r="F552" s="60" t="s">
        <v>172</v>
      </c>
      <c r="G552" t="s">
        <v>97</v>
      </c>
      <c r="H552" t="s">
        <v>48</v>
      </c>
      <c r="I552" s="5" t="s">
        <v>171</v>
      </c>
      <c r="J552" t="s">
        <v>877</v>
      </c>
    </row>
    <row r="553" spans="1:10" x14ac:dyDescent="0.35">
      <c r="A553" s="60" t="s">
        <v>3644</v>
      </c>
      <c r="B553" s="60" t="s">
        <v>3645</v>
      </c>
      <c r="C553" s="60" t="s">
        <v>2323</v>
      </c>
      <c r="D553" s="60" t="s">
        <v>1377</v>
      </c>
      <c r="E553" s="60" t="s">
        <v>1378</v>
      </c>
      <c r="F553" s="60" t="s">
        <v>172</v>
      </c>
      <c r="G553" t="s">
        <v>97</v>
      </c>
      <c r="H553" t="s">
        <v>48</v>
      </c>
      <c r="I553" s="5" t="s">
        <v>171</v>
      </c>
      <c r="J553" t="s">
        <v>877</v>
      </c>
    </row>
    <row r="554" spans="1:10" x14ac:dyDescent="0.35">
      <c r="A554" s="60" t="s">
        <v>3752</v>
      </c>
      <c r="B554" s="60" t="s">
        <v>3753</v>
      </c>
      <c r="C554" s="60" t="s">
        <v>2580</v>
      </c>
      <c r="D554" s="60" t="s">
        <v>1801</v>
      </c>
      <c r="E554" s="60" t="s">
        <v>1802</v>
      </c>
      <c r="F554" s="60" t="s">
        <v>77</v>
      </c>
      <c r="G554" t="s">
        <v>51</v>
      </c>
      <c r="H554" t="s">
        <v>12</v>
      </c>
      <c r="I554" s="5" t="s">
        <v>76</v>
      </c>
      <c r="J554" t="s">
        <v>836</v>
      </c>
    </row>
    <row r="555" spans="1:10" x14ac:dyDescent="0.35">
      <c r="A555" s="60" t="s">
        <v>3943</v>
      </c>
      <c r="B555" s="60" t="s">
        <v>3944</v>
      </c>
      <c r="C555" s="60" t="s">
        <v>2330</v>
      </c>
      <c r="D555" s="60" t="s">
        <v>1703</v>
      </c>
      <c r="E555" s="60" t="s">
        <v>1704</v>
      </c>
      <c r="F555" s="60" t="s">
        <v>317</v>
      </c>
      <c r="G555" t="s">
        <v>318</v>
      </c>
      <c r="H555" t="s">
        <v>87</v>
      </c>
      <c r="I555" s="5" t="s">
        <v>317</v>
      </c>
      <c r="J555" t="s">
        <v>931</v>
      </c>
    </row>
    <row r="556" spans="1:10" x14ac:dyDescent="0.35">
      <c r="A556" s="60" t="s">
        <v>3881</v>
      </c>
      <c r="B556" s="60" t="s">
        <v>3882</v>
      </c>
      <c r="C556" s="60" t="s">
        <v>2314</v>
      </c>
      <c r="D556" s="60" t="s">
        <v>1905</v>
      </c>
      <c r="E556" s="60" t="s">
        <v>1906</v>
      </c>
      <c r="F556" s="60" t="s">
        <v>96</v>
      </c>
      <c r="G556" t="s">
        <v>97</v>
      </c>
      <c r="H556" t="s">
        <v>48</v>
      </c>
      <c r="I556" s="5" t="s">
        <v>95</v>
      </c>
      <c r="J556" t="s">
        <v>856</v>
      </c>
    </row>
    <row r="557" spans="1:10" x14ac:dyDescent="0.35">
      <c r="A557" s="60" t="s">
        <v>4057</v>
      </c>
      <c r="B557" s="60" t="s">
        <v>4058</v>
      </c>
      <c r="C557" s="60" t="s">
        <v>2728</v>
      </c>
      <c r="D557" s="60" t="s">
        <v>1961</v>
      </c>
      <c r="E557" s="60" t="s">
        <v>1962</v>
      </c>
      <c r="F557" s="60" t="s">
        <v>148</v>
      </c>
      <c r="G557" t="s">
        <v>46</v>
      </c>
      <c r="H557" t="s">
        <v>104</v>
      </c>
      <c r="I557" s="5" t="s">
        <v>147</v>
      </c>
      <c r="J557" t="s">
        <v>873</v>
      </c>
    </row>
    <row r="558" spans="1:10" x14ac:dyDescent="0.35">
      <c r="A558" s="60" t="s">
        <v>2406</v>
      </c>
      <c r="B558" s="60" t="s">
        <v>2407</v>
      </c>
      <c r="C558" s="60" t="s">
        <v>2323</v>
      </c>
      <c r="D558" s="60" t="s">
        <v>1387</v>
      </c>
      <c r="E558" s="60" t="s">
        <v>1388</v>
      </c>
      <c r="F558" s="60" t="s">
        <v>204</v>
      </c>
      <c r="G558" t="s">
        <v>111</v>
      </c>
      <c r="H558" t="s">
        <v>112</v>
      </c>
      <c r="I558" s="5" t="s">
        <v>203</v>
      </c>
      <c r="J558" t="s">
        <v>883</v>
      </c>
    </row>
    <row r="559" spans="1:10" x14ac:dyDescent="0.35">
      <c r="A559" s="60" t="s">
        <v>4033</v>
      </c>
      <c r="B559" s="60" t="s">
        <v>4034</v>
      </c>
      <c r="C559" s="60" t="s">
        <v>2323</v>
      </c>
      <c r="D559" s="60" t="s">
        <v>1367</v>
      </c>
      <c r="E559" s="60" t="s">
        <v>1368</v>
      </c>
      <c r="F559" s="60" t="s">
        <v>142</v>
      </c>
      <c r="G559" t="s">
        <v>143</v>
      </c>
      <c r="H559" t="s">
        <v>93</v>
      </c>
      <c r="I559" s="5" t="s">
        <v>141</v>
      </c>
      <c r="J559" t="s">
        <v>866</v>
      </c>
    </row>
    <row r="560" spans="1:10" x14ac:dyDescent="0.35">
      <c r="A560" s="60" t="s">
        <v>4919</v>
      </c>
      <c r="B560" s="60" t="s">
        <v>4920</v>
      </c>
      <c r="C560" s="60" t="s">
        <v>4921</v>
      </c>
      <c r="D560" s="60" t="s">
        <v>1577</v>
      </c>
      <c r="E560" s="60" t="s">
        <v>1578</v>
      </c>
      <c r="F560" s="60" t="s">
        <v>307</v>
      </c>
      <c r="G560" t="s">
        <v>259</v>
      </c>
      <c r="H560" t="s">
        <v>303</v>
      </c>
      <c r="I560" s="5" t="s">
        <v>303</v>
      </c>
      <c r="J560" t="s">
        <v>887</v>
      </c>
    </row>
    <row r="561" spans="1:10" x14ac:dyDescent="0.35">
      <c r="A561" s="60" t="s">
        <v>4288</v>
      </c>
      <c r="B561" s="60" t="s">
        <v>4289</v>
      </c>
      <c r="C561" s="60" t="s">
        <v>2354</v>
      </c>
      <c r="D561" s="60" t="s">
        <v>1227</v>
      </c>
      <c r="E561" s="60" t="s">
        <v>1228</v>
      </c>
      <c r="F561" s="60" t="s">
        <v>50</v>
      </c>
      <c r="G561" t="s">
        <v>51</v>
      </c>
      <c r="H561" t="s">
        <v>12</v>
      </c>
      <c r="I561" s="5" t="s">
        <v>49</v>
      </c>
      <c r="J561" t="s">
        <v>843</v>
      </c>
    </row>
    <row r="562" spans="1:10" x14ac:dyDescent="0.35">
      <c r="A562" s="60" t="s">
        <v>4522</v>
      </c>
      <c r="B562" s="60" t="s">
        <v>4523</v>
      </c>
      <c r="C562" s="60" t="s">
        <v>2323</v>
      </c>
      <c r="D562" s="60" t="s">
        <v>2106</v>
      </c>
      <c r="E562" s="60" t="s">
        <v>2107</v>
      </c>
      <c r="F562" s="60" t="s">
        <v>264</v>
      </c>
      <c r="G562" t="s">
        <v>111</v>
      </c>
      <c r="H562" t="s">
        <v>112</v>
      </c>
      <c r="I562" s="5" t="s">
        <v>263</v>
      </c>
      <c r="J562" t="s">
        <v>926</v>
      </c>
    </row>
    <row r="563" spans="1:10" x14ac:dyDescent="0.35">
      <c r="A563" s="60" t="s">
        <v>2710</v>
      </c>
      <c r="B563" s="60" t="s">
        <v>2711</v>
      </c>
      <c r="C563" s="60" t="s">
        <v>2323</v>
      </c>
      <c r="D563" s="60" t="s">
        <v>1001</v>
      </c>
      <c r="E563" s="60" t="s">
        <v>1002</v>
      </c>
      <c r="F563" s="60" t="s">
        <v>235</v>
      </c>
      <c r="G563" t="s">
        <v>124</v>
      </c>
      <c r="H563" t="s">
        <v>104</v>
      </c>
      <c r="I563" s="5" t="s">
        <v>234</v>
      </c>
      <c r="J563" t="s">
        <v>903</v>
      </c>
    </row>
    <row r="564" spans="1:10" x14ac:dyDescent="0.35">
      <c r="A564" s="60" t="s">
        <v>3223</v>
      </c>
      <c r="B564" s="60" t="s">
        <v>3224</v>
      </c>
      <c r="C564" s="60" t="s">
        <v>2323</v>
      </c>
      <c r="D564" s="60" t="s">
        <v>2304</v>
      </c>
      <c r="E564" s="60" t="s">
        <v>2305</v>
      </c>
      <c r="F564" s="60" t="s">
        <v>258</v>
      </c>
      <c r="G564" t="s">
        <v>221</v>
      </c>
      <c r="H564" t="s">
        <v>112</v>
      </c>
      <c r="I564" s="5" t="s">
        <v>257</v>
      </c>
      <c r="J564" t="s">
        <v>891</v>
      </c>
    </row>
    <row r="565" spans="1:10" x14ac:dyDescent="0.35">
      <c r="A565" s="60" t="s">
        <v>4294</v>
      </c>
      <c r="B565" s="60" t="s">
        <v>4295</v>
      </c>
      <c r="C565" s="60" t="s">
        <v>2323</v>
      </c>
      <c r="D565" s="60" t="s">
        <v>1321</v>
      </c>
      <c r="E565" s="60" t="s">
        <v>1322</v>
      </c>
      <c r="F565" s="60" t="s">
        <v>145</v>
      </c>
      <c r="G565" t="s">
        <v>111</v>
      </c>
      <c r="H565" t="s">
        <v>112</v>
      </c>
      <c r="I565" s="5" t="s">
        <v>144</v>
      </c>
      <c r="J565" t="s">
        <v>885</v>
      </c>
    </row>
    <row r="566" spans="1:10" x14ac:dyDescent="0.35">
      <c r="A566" s="60" t="s">
        <v>2680</v>
      </c>
      <c r="B566" s="60" t="s">
        <v>2681</v>
      </c>
      <c r="C566" s="60" t="s">
        <v>2364</v>
      </c>
      <c r="D566" s="60" t="s">
        <v>2180</v>
      </c>
      <c r="E566" s="60" t="s">
        <v>2181</v>
      </c>
      <c r="F566" s="60" t="s">
        <v>350</v>
      </c>
      <c r="G566" t="s">
        <v>81</v>
      </c>
      <c r="H566" t="s">
        <v>87</v>
      </c>
      <c r="I566" s="5" t="s">
        <v>349</v>
      </c>
      <c r="J566" t="s">
        <v>914</v>
      </c>
    </row>
    <row r="567" spans="1:10" x14ac:dyDescent="0.35">
      <c r="A567" s="60" t="s">
        <v>4483</v>
      </c>
      <c r="B567" s="60" t="s">
        <v>4484</v>
      </c>
      <c r="C567" s="60" t="s">
        <v>2317</v>
      </c>
      <c r="D567" s="60" t="s">
        <v>1573</v>
      </c>
      <c r="E567" s="60" t="s">
        <v>1574</v>
      </c>
      <c r="F567" s="60" t="s">
        <v>36</v>
      </c>
      <c r="G567" t="s">
        <v>21</v>
      </c>
      <c r="H567" t="s">
        <v>12</v>
      </c>
      <c r="I567" s="5" t="s">
        <v>35</v>
      </c>
      <c r="J567" t="s">
        <v>837</v>
      </c>
    </row>
    <row r="568" spans="1:10" x14ac:dyDescent="0.35">
      <c r="A568" s="60" t="s">
        <v>2932</v>
      </c>
      <c r="B568" s="60" t="s">
        <v>2933</v>
      </c>
      <c r="C568" s="60" t="s">
        <v>2354</v>
      </c>
      <c r="D568" s="60" t="s">
        <v>1227</v>
      </c>
      <c r="E568" s="60" t="s">
        <v>1228</v>
      </c>
      <c r="F568" s="60" t="s">
        <v>50</v>
      </c>
      <c r="G568" t="s">
        <v>51</v>
      </c>
      <c r="H568" t="s">
        <v>12</v>
      </c>
      <c r="I568" s="5" t="s">
        <v>49</v>
      </c>
      <c r="J568" t="s">
        <v>843</v>
      </c>
    </row>
    <row r="569" spans="1:10" x14ac:dyDescent="0.35">
      <c r="A569" s="60" t="s">
        <v>5432</v>
      </c>
      <c r="B569" s="60" t="s">
        <v>5433</v>
      </c>
      <c r="C569" s="60" t="s">
        <v>2323</v>
      </c>
      <c r="D569" s="60" t="s">
        <v>2282</v>
      </c>
      <c r="E569" s="60" t="s">
        <v>2283</v>
      </c>
      <c r="F569" s="60" t="s">
        <v>255</v>
      </c>
      <c r="G569" t="s">
        <v>252</v>
      </c>
      <c r="H569" t="s">
        <v>112</v>
      </c>
      <c r="I569" s="5" t="s">
        <v>681</v>
      </c>
      <c r="J569" t="s">
        <v>862</v>
      </c>
    </row>
    <row r="570" spans="1:10" x14ac:dyDescent="0.35">
      <c r="A570" s="60" t="s">
        <v>5196</v>
      </c>
      <c r="B570" s="60" t="s">
        <v>5197</v>
      </c>
      <c r="C570" s="60" t="s">
        <v>2323</v>
      </c>
      <c r="D570" s="60" t="s">
        <v>1327</v>
      </c>
      <c r="E570" s="60" t="s">
        <v>1328</v>
      </c>
      <c r="F570" s="60" t="s">
        <v>246</v>
      </c>
      <c r="G570" t="s">
        <v>221</v>
      </c>
      <c r="H570" t="s">
        <v>112</v>
      </c>
      <c r="I570" s="5" t="s">
        <v>245</v>
      </c>
      <c r="J570" t="s">
        <v>854</v>
      </c>
    </row>
    <row r="571" spans="1:10" x14ac:dyDescent="0.35">
      <c r="A571" s="60" t="s">
        <v>3790</v>
      </c>
      <c r="B571" s="60" t="s">
        <v>3791</v>
      </c>
      <c r="C571" s="60" t="s">
        <v>2580</v>
      </c>
      <c r="D571" s="60" t="s">
        <v>1799</v>
      </c>
      <c r="E571" s="60" t="s">
        <v>1800</v>
      </c>
      <c r="F571" s="60" t="s">
        <v>56</v>
      </c>
      <c r="G571" t="s">
        <v>13</v>
      </c>
      <c r="H571" t="s">
        <v>12</v>
      </c>
      <c r="I571" s="5" t="s">
        <v>55</v>
      </c>
      <c r="J571" t="s">
        <v>839</v>
      </c>
    </row>
    <row r="572" spans="1:10" x14ac:dyDescent="0.35">
      <c r="A572" s="60" t="s">
        <v>3426</v>
      </c>
      <c r="B572" s="60" t="s">
        <v>3427</v>
      </c>
      <c r="C572" s="60" t="s">
        <v>2317</v>
      </c>
      <c r="D572" s="60" t="s">
        <v>1587</v>
      </c>
      <c r="E572" s="60" t="s">
        <v>1588</v>
      </c>
      <c r="F572" s="60" t="s">
        <v>39</v>
      </c>
      <c r="G572" t="s">
        <v>13</v>
      </c>
      <c r="H572" t="s">
        <v>12</v>
      </c>
      <c r="I572" s="5" t="s">
        <v>38</v>
      </c>
      <c r="J572" t="s">
        <v>841</v>
      </c>
    </row>
    <row r="573" spans="1:10" x14ac:dyDescent="0.35">
      <c r="A573" s="60" t="s">
        <v>4378</v>
      </c>
      <c r="B573" s="60" t="s">
        <v>4379</v>
      </c>
      <c r="C573" s="60" t="s">
        <v>2323</v>
      </c>
      <c r="D573" s="60" t="s">
        <v>2112</v>
      </c>
      <c r="E573" s="60" t="s">
        <v>2113</v>
      </c>
      <c r="F573" s="60" t="s">
        <v>110</v>
      </c>
      <c r="G573" t="s">
        <v>111</v>
      </c>
      <c r="H573" t="s">
        <v>112</v>
      </c>
      <c r="I573" s="5" t="s">
        <v>109</v>
      </c>
      <c r="J573" t="s">
        <v>858</v>
      </c>
    </row>
    <row r="574" spans="1:10" x14ac:dyDescent="0.35">
      <c r="A574" s="60" t="s">
        <v>5234</v>
      </c>
      <c r="B574" s="60" t="s">
        <v>5235</v>
      </c>
      <c r="C574" s="60" t="s">
        <v>2323</v>
      </c>
      <c r="D574" s="60" t="s">
        <v>1425</v>
      </c>
      <c r="E574" s="60" t="s">
        <v>1426</v>
      </c>
      <c r="F574" s="60" t="s">
        <v>145</v>
      </c>
      <c r="G574" t="s">
        <v>111</v>
      </c>
      <c r="H574" t="s">
        <v>112</v>
      </c>
      <c r="I574" s="5" t="s">
        <v>144</v>
      </c>
      <c r="J574" t="s">
        <v>885</v>
      </c>
    </row>
    <row r="575" spans="1:10" x14ac:dyDescent="0.35">
      <c r="A575" s="60" t="s">
        <v>5102</v>
      </c>
      <c r="B575" s="60" t="s">
        <v>5103</v>
      </c>
      <c r="C575" s="60" t="s">
        <v>2593</v>
      </c>
      <c r="D575" s="60" t="s">
        <v>1197</v>
      </c>
      <c r="E575" s="60" t="s">
        <v>1198</v>
      </c>
      <c r="F575" s="60" t="s">
        <v>214</v>
      </c>
      <c r="G575" t="s">
        <v>83</v>
      </c>
      <c r="H575" t="s">
        <v>48</v>
      </c>
      <c r="I575" s="5" t="s">
        <v>215</v>
      </c>
      <c r="J575" t="s">
        <v>887</v>
      </c>
    </row>
    <row r="576" spans="1:10" x14ac:dyDescent="0.35">
      <c r="A576" s="60" t="s">
        <v>5230</v>
      </c>
      <c r="B576" s="60" t="s">
        <v>5231</v>
      </c>
      <c r="C576" s="60" t="s">
        <v>3105</v>
      </c>
      <c r="D576" s="60" t="s">
        <v>1615</v>
      </c>
      <c r="E576" s="60" t="s">
        <v>1616</v>
      </c>
      <c r="F576" s="60" t="s">
        <v>216</v>
      </c>
      <c r="G576" t="s">
        <v>83</v>
      </c>
      <c r="H576" t="s">
        <v>48</v>
      </c>
      <c r="I576" s="5" t="s">
        <v>215</v>
      </c>
      <c r="J576" t="s">
        <v>887</v>
      </c>
    </row>
    <row r="577" spans="1:10" x14ac:dyDescent="0.35">
      <c r="A577" s="60" t="s">
        <v>3374</v>
      </c>
      <c r="B577" s="60" t="s">
        <v>3375</v>
      </c>
      <c r="C577" s="60" t="s">
        <v>2373</v>
      </c>
      <c r="D577" s="60" t="s">
        <v>1881</v>
      </c>
      <c r="E577" s="60" t="s">
        <v>1882</v>
      </c>
      <c r="F577" s="60" t="s">
        <v>235</v>
      </c>
      <c r="G577" t="s">
        <v>124</v>
      </c>
      <c r="H577" t="s">
        <v>104</v>
      </c>
      <c r="I577" s="5" t="s">
        <v>234</v>
      </c>
      <c r="J577" t="s">
        <v>903</v>
      </c>
    </row>
    <row r="578" spans="1:10" x14ac:dyDescent="0.35">
      <c r="A578" s="60" t="s">
        <v>4316</v>
      </c>
      <c r="B578" s="60" t="s">
        <v>4317</v>
      </c>
      <c r="C578" s="60" t="s">
        <v>2349</v>
      </c>
      <c r="D578" s="60" t="s">
        <v>1931</v>
      </c>
      <c r="E578" s="60" t="s">
        <v>1932</v>
      </c>
      <c r="F578" s="60" t="s">
        <v>110</v>
      </c>
      <c r="G578" t="s">
        <v>111</v>
      </c>
      <c r="H578" t="s">
        <v>112</v>
      </c>
      <c r="I578" s="5" t="s">
        <v>109</v>
      </c>
      <c r="J578" t="s">
        <v>858</v>
      </c>
    </row>
    <row r="579" spans="1:10" x14ac:dyDescent="0.35">
      <c r="A579" s="60" t="s">
        <v>4380</v>
      </c>
      <c r="B579" s="60" t="s">
        <v>4381</v>
      </c>
      <c r="C579" s="60" t="s">
        <v>2330</v>
      </c>
      <c r="D579" s="60" t="s">
        <v>1065</v>
      </c>
      <c r="E579" s="60" t="s">
        <v>1066</v>
      </c>
      <c r="F579" s="60" t="s">
        <v>226</v>
      </c>
      <c r="G579" t="s">
        <v>83</v>
      </c>
      <c r="H579" t="s">
        <v>48</v>
      </c>
      <c r="I579" s="5" t="s">
        <v>225</v>
      </c>
      <c r="J579" t="s">
        <v>888</v>
      </c>
    </row>
    <row r="580" spans="1:10" x14ac:dyDescent="0.35">
      <c r="A580" s="60" t="s">
        <v>2689</v>
      </c>
      <c r="B580" s="60" t="s">
        <v>2690</v>
      </c>
      <c r="C580" s="60" t="s">
        <v>2397</v>
      </c>
      <c r="D580" s="60" t="s">
        <v>1819</v>
      </c>
      <c r="E580" s="60" t="s">
        <v>1820</v>
      </c>
      <c r="F580" s="60" t="s">
        <v>50</v>
      </c>
      <c r="G580" t="s">
        <v>51</v>
      </c>
      <c r="H580" t="s">
        <v>12</v>
      </c>
      <c r="I580" s="5" t="s">
        <v>49</v>
      </c>
      <c r="J580" t="s">
        <v>843</v>
      </c>
    </row>
    <row r="581" spans="1:10" x14ac:dyDescent="0.35">
      <c r="A581" s="60" t="s">
        <v>2824</v>
      </c>
      <c r="B581" s="60" t="s">
        <v>2825</v>
      </c>
      <c r="C581" s="60" t="s">
        <v>2317</v>
      </c>
      <c r="D581" s="60" t="s">
        <v>1555</v>
      </c>
      <c r="E581" s="60" t="s">
        <v>1556</v>
      </c>
      <c r="F581" s="60" t="s">
        <v>26</v>
      </c>
      <c r="G581" t="s">
        <v>21</v>
      </c>
      <c r="H581" t="s">
        <v>12</v>
      </c>
      <c r="I581" s="5" t="s">
        <v>25</v>
      </c>
      <c r="J581" t="s">
        <v>835</v>
      </c>
    </row>
    <row r="582" spans="1:10" x14ac:dyDescent="0.35">
      <c r="A582" s="60" t="s">
        <v>3424</v>
      </c>
      <c r="B582" s="60" t="s">
        <v>3425</v>
      </c>
      <c r="C582" s="60" t="s">
        <v>2349</v>
      </c>
      <c r="D582" s="60" t="s">
        <v>1515</v>
      </c>
      <c r="E582" s="60" t="s">
        <v>1516</v>
      </c>
      <c r="F582" s="60" t="s">
        <v>261</v>
      </c>
      <c r="G582" t="s">
        <v>252</v>
      </c>
      <c r="H582" t="s">
        <v>112</v>
      </c>
      <c r="I582" s="5" t="s">
        <v>260</v>
      </c>
      <c r="J582" t="s">
        <v>869</v>
      </c>
    </row>
    <row r="583" spans="1:10" x14ac:dyDescent="0.35">
      <c r="A583" s="60" t="s">
        <v>4027</v>
      </c>
      <c r="B583" s="60" t="s">
        <v>4028</v>
      </c>
      <c r="C583" s="60" t="s">
        <v>2373</v>
      </c>
      <c r="D583" s="60" t="s">
        <v>1879</v>
      </c>
      <c r="E583" s="60" t="s">
        <v>1880</v>
      </c>
      <c r="F583" s="60" t="s">
        <v>91</v>
      </c>
      <c r="G583" t="s">
        <v>92</v>
      </c>
      <c r="H583" t="s">
        <v>93</v>
      </c>
      <c r="I583" s="5" t="s">
        <v>90</v>
      </c>
      <c r="J583" t="s">
        <v>851</v>
      </c>
    </row>
    <row r="584" spans="1:10" x14ac:dyDescent="0.35">
      <c r="A584" s="60" t="s">
        <v>5088</v>
      </c>
      <c r="B584" s="60" t="s">
        <v>5089</v>
      </c>
      <c r="C584" s="60" t="s">
        <v>2314</v>
      </c>
      <c r="D584" s="60" t="s">
        <v>1959</v>
      </c>
      <c r="E584" s="60" t="s">
        <v>1960</v>
      </c>
      <c r="F584" s="60" t="s">
        <v>148</v>
      </c>
      <c r="G584" t="s">
        <v>46</v>
      </c>
      <c r="H584" t="s">
        <v>104</v>
      </c>
      <c r="I584" s="5" t="s">
        <v>147</v>
      </c>
      <c r="J584" t="s">
        <v>873</v>
      </c>
    </row>
    <row r="585" spans="1:10" x14ac:dyDescent="0.35">
      <c r="A585" s="60" t="s">
        <v>4173</v>
      </c>
      <c r="B585" s="60" t="s">
        <v>4174</v>
      </c>
      <c r="C585" s="60" t="s">
        <v>2373</v>
      </c>
      <c r="D585" s="60" t="s">
        <v>1359</v>
      </c>
      <c r="E585" s="60" t="s">
        <v>1360</v>
      </c>
      <c r="F585" s="60" t="s">
        <v>110</v>
      </c>
      <c r="G585" t="s">
        <v>111</v>
      </c>
      <c r="H585" t="s">
        <v>112</v>
      </c>
      <c r="I585" s="5" t="s">
        <v>109</v>
      </c>
      <c r="J585" t="s">
        <v>858</v>
      </c>
    </row>
    <row r="586" spans="1:10" x14ac:dyDescent="0.35">
      <c r="A586" s="60" t="s">
        <v>4934</v>
      </c>
      <c r="B586" s="60" t="s">
        <v>4935</v>
      </c>
      <c r="C586" s="60" t="s">
        <v>2323</v>
      </c>
      <c r="D586" s="60" t="s">
        <v>1895</v>
      </c>
      <c r="E586" s="60" t="s">
        <v>1896</v>
      </c>
      <c r="F586" s="60" t="s">
        <v>81</v>
      </c>
      <c r="G586" t="s">
        <v>83</v>
      </c>
      <c r="H586" t="s">
        <v>48</v>
      </c>
      <c r="I586" s="5" t="s">
        <v>82</v>
      </c>
      <c r="J586" t="s">
        <v>849</v>
      </c>
    </row>
    <row r="587" spans="1:10" x14ac:dyDescent="0.35">
      <c r="A587" s="60" t="s">
        <v>4584</v>
      </c>
      <c r="B587" s="60" t="s">
        <v>4585</v>
      </c>
      <c r="C587" s="60" t="s">
        <v>2364</v>
      </c>
      <c r="D587" s="60" t="s">
        <v>2190</v>
      </c>
      <c r="E587" s="60" t="s">
        <v>2191</v>
      </c>
      <c r="F587" s="60" t="s">
        <v>361</v>
      </c>
      <c r="G587" t="s">
        <v>81</v>
      </c>
      <c r="H587" t="s">
        <v>87</v>
      </c>
      <c r="I587" s="5" t="s">
        <v>360</v>
      </c>
      <c r="J587" t="s">
        <v>929</v>
      </c>
    </row>
    <row r="588" spans="1:10" x14ac:dyDescent="0.35">
      <c r="A588" s="60" t="s">
        <v>4886</v>
      </c>
      <c r="B588" s="60" t="s">
        <v>4887</v>
      </c>
      <c r="C588" s="60" t="s">
        <v>2733</v>
      </c>
      <c r="D588" s="60" t="s">
        <v>1225</v>
      </c>
      <c r="E588" s="60" t="s">
        <v>1226</v>
      </c>
      <c r="F588" s="60" t="s">
        <v>50</v>
      </c>
      <c r="G588" t="s">
        <v>51</v>
      </c>
      <c r="H588" t="s">
        <v>12</v>
      </c>
      <c r="I588" s="5" t="s">
        <v>49</v>
      </c>
      <c r="J588" t="s">
        <v>843</v>
      </c>
    </row>
    <row r="589" spans="1:10" x14ac:dyDescent="0.35">
      <c r="A589" s="60" t="s">
        <v>4546</v>
      </c>
      <c r="B589" s="60" t="s">
        <v>4547</v>
      </c>
      <c r="C589" s="60" t="s">
        <v>2314</v>
      </c>
      <c r="D589" s="60" t="s">
        <v>1989</v>
      </c>
      <c r="E589" s="60" t="s">
        <v>1990</v>
      </c>
      <c r="F589" s="60" t="s">
        <v>284</v>
      </c>
      <c r="G589" t="s">
        <v>164</v>
      </c>
      <c r="H589" t="s">
        <v>93</v>
      </c>
      <c r="I589" s="5" t="s">
        <v>283</v>
      </c>
      <c r="J589" t="s">
        <v>880</v>
      </c>
    </row>
    <row r="590" spans="1:10" x14ac:dyDescent="0.35">
      <c r="A590" s="60" t="s">
        <v>3265</v>
      </c>
      <c r="B590" s="60" t="s">
        <v>3266</v>
      </c>
      <c r="C590" s="60" t="s">
        <v>2421</v>
      </c>
      <c r="D590" s="60" t="s">
        <v>1279</v>
      </c>
      <c r="E590" s="60" t="s">
        <v>1280</v>
      </c>
      <c r="F590" s="60" t="s">
        <v>219</v>
      </c>
      <c r="G590" t="s">
        <v>221</v>
      </c>
      <c r="H590" t="s">
        <v>112</v>
      </c>
      <c r="I590" s="5" t="s">
        <v>220</v>
      </c>
      <c r="J590" t="s">
        <v>934</v>
      </c>
    </row>
    <row r="591" spans="1:10" x14ac:dyDescent="0.35">
      <c r="A591" s="60" t="s">
        <v>5224</v>
      </c>
      <c r="B591" s="60" t="s">
        <v>5225</v>
      </c>
      <c r="C591" s="60" t="s">
        <v>2323</v>
      </c>
      <c r="D591" s="60" t="s">
        <v>2212</v>
      </c>
      <c r="E591" s="60" t="s">
        <v>2213</v>
      </c>
      <c r="F591" s="60" t="s">
        <v>142</v>
      </c>
      <c r="G591" t="s">
        <v>143</v>
      </c>
      <c r="H591" t="s">
        <v>93</v>
      </c>
      <c r="I591" s="5" t="s">
        <v>141</v>
      </c>
      <c r="J591" t="s">
        <v>866</v>
      </c>
    </row>
    <row r="592" spans="1:10" x14ac:dyDescent="0.35">
      <c r="A592" s="60" t="s">
        <v>2886</v>
      </c>
      <c r="B592" s="60" t="s">
        <v>2887</v>
      </c>
      <c r="C592" s="60" t="s">
        <v>2373</v>
      </c>
      <c r="D592" s="60" t="s">
        <v>1313</v>
      </c>
      <c r="E592" s="60" t="s">
        <v>1314</v>
      </c>
      <c r="F592" s="60" t="s">
        <v>339</v>
      </c>
      <c r="G592" t="s">
        <v>329</v>
      </c>
      <c r="H592" t="s">
        <v>87</v>
      </c>
      <c r="I592" s="5" t="s">
        <v>338</v>
      </c>
      <c r="J592" t="s">
        <v>901</v>
      </c>
    </row>
    <row r="593" spans="1:10" x14ac:dyDescent="0.35">
      <c r="A593" s="60" t="s">
        <v>4820</v>
      </c>
      <c r="B593" s="60" t="s">
        <v>4821</v>
      </c>
      <c r="C593" s="60" t="s">
        <v>2364</v>
      </c>
      <c r="D593" s="60" t="s">
        <v>2202</v>
      </c>
      <c r="E593" s="60" t="s">
        <v>2203</v>
      </c>
      <c r="F593" s="60" t="s">
        <v>364</v>
      </c>
      <c r="G593" t="s">
        <v>81</v>
      </c>
      <c r="H593" t="s">
        <v>87</v>
      </c>
      <c r="I593" s="5" t="s">
        <v>363</v>
      </c>
      <c r="J593" t="s">
        <v>941</v>
      </c>
    </row>
    <row r="594" spans="1:10" x14ac:dyDescent="0.35">
      <c r="A594" s="60" t="s">
        <v>4322</v>
      </c>
      <c r="B594" s="60" t="s">
        <v>4323</v>
      </c>
      <c r="C594" s="60" t="s">
        <v>2549</v>
      </c>
      <c r="D594" s="60" t="s">
        <v>1811</v>
      </c>
      <c r="E594" s="60" t="s">
        <v>1812</v>
      </c>
      <c r="F594" s="60" t="s">
        <v>61</v>
      </c>
      <c r="G594" t="s">
        <v>21</v>
      </c>
      <c r="H594" t="s">
        <v>12</v>
      </c>
      <c r="I594" s="5" t="s">
        <v>60</v>
      </c>
      <c r="J594" t="s">
        <v>844</v>
      </c>
    </row>
    <row r="595" spans="1:10" x14ac:dyDescent="0.35">
      <c r="A595" s="60" t="s">
        <v>5341</v>
      </c>
      <c r="B595" s="60" t="s">
        <v>5342</v>
      </c>
      <c r="C595" s="60" t="s">
        <v>2544</v>
      </c>
      <c r="D595" s="60" t="s">
        <v>1051</v>
      </c>
      <c r="E595" s="60" t="s">
        <v>1052</v>
      </c>
      <c r="F595" s="60" t="s">
        <v>264</v>
      </c>
      <c r="G595" t="s">
        <v>111</v>
      </c>
      <c r="H595" t="s">
        <v>112</v>
      </c>
      <c r="I595" s="5" t="s">
        <v>263</v>
      </c>
      <c r="J595" t="s">
        <v>926</v>
      </c>
    </row>
    <row r="596" spans="1:10" x14ac:dyDescent="0.35">
      <c r="A596" s="60" t="s">
        <v>3805</v>
      </c>
      <c r="B596" s="60" t="s">
        <v>3806</v>
      </c>
      <c r="C596" s="60" t="s">
        <v>2314</v>
      </c>
      <c r="D596" s="60" t="s">
        <v>1947</v>
      </c>
      <c r="E596" s="60" t="s">
        <v>1948</v>
      </c>
      <c r="F596" s="60" t="s">
        <v>142</v>
      </c>
      <c r="G596" t="s">
        <v>143</v>
      </c>
      <c r="H596" t="s">
        <v>93</v>
      </c>
      <c r="I596" s="5" t="s">
        <v>141</v>
      </c>
      <c r="J596" t="s">
        <v>866</v>
      </c>
    </row>
    <row r="597" spans="1:10" x14ac:dyDescent="0.35">
      <c r="A597" s="60" t="s">
        <v>2976</v>
      </c>
      <c r="B597" s="60" t="s">
        <v>2977</v>
      </c>
      <c r="C597" s="60" t="s">
        <v>2314</v>
      </c>
      <c r="D597" s="60" t="s">
        <v>1917</v>
      </c>
      <c r="E597" s="60" t="s">
        <v>1918</v>
      </c>
      <c r="F597" s="60" t="s">
        <v>107</v>
      </c>
      <c r="G597" t="s">
        <v>46</v>
      </c>
      <c r="H597" t="s">
        <v>104</v>
      </c>
      <c r="I597" s="5" t="s">
        <v>106</v>
      </c>
      <c r="J597" t="s">
        <v>857</v>
      </c>
    </row>
    <row r="598" spans="1:10" x14ac:dyDescent="0.35">
      <c r="A598" s="60" t="s">
        <v>3136</v>
      </c>
      <c r="B598" s="60" t="s">
        <v>3137</v>
      </c>
      <c r="C598" s="60" t="s">
        <v>2373</v>
      </c>
      <c r="D598" s="60" t="s">
        <v>2098</v>
      </c>
      <c r="E598" s="60" t="s">
        <v>2099</v>
      </c>
      <c r="F598" s="60" t="s">
        <v>85</v>
      </c>
      <c r="G598" t="s">
        <v>86</v>
      </c>
      <c r="H598" t="s">
        <v>87</v>
      </c>
      <c r="I598" s="5" t="s">
        <v>331</v>
      </c>
      <c r="J598" t="s">
        <v>853</v>
      </c>
    </row>
    <row r="599" spans="1:10" x14ac:dyDescent="0.35">
      <c r="A599" s="60" t="s">
        <v>2802</v>
      </c>
      <c r="B599" s="60" t="s">
        <v>2803</v>
      </c>
      <c r="C599" s="60" t="s">
        <v>2349</v>
      </c>
      <c r="D599" s="60" t="s">
        <v>1159</v>
      </c>
      <c r="E599" s="60" t="s">
        <v>1160</v>
      </c>
      <c r="F599" s="60" t="s">
        <v>178</v>
      </c>
      <c r="G599" t="s">
        <v>164</v>
      </c>
      <c r="H599" t="s">
        <v>93</v>
      </c>
      <c r="I599" s="5" t="s">
        <v>179</v>
      </c>
      <c r="J599" t="s">
        <v>918</v>
      </c>
    </row>
    <row r="600" spans="1:10" x14ac:dyDescent="0.35">
      <c r="A600" s="60" t="s">
        <v>3863</v>
      </c>
      <c r="B600" s="60" t="s">
        <v>3864</v>
      </c>
      <c r="C600" s="60" t="s">
        <v>2421</v>
      </c>
      <c r="D600" s="60" t="s">
        <v>1741</v>
      </c>
      <c r="E600" s="60" t="s">
        <v>1742</v>
      </c>
      <c r="F600" s="60" t="s">
        <v>238</v>
      </c>
      <c r="G600" t="s">
        <v>83</v>
      </c>
      <c r="H600" t="s">
        <v>48</v>
      </c>
      <c r="I600" s="5" t="s">
        <v>237</v>
      </c>
      <c r="J600" t="s">
        <v>893</v>
      </c>
    </row>
    <row r="601" spans="1:10" x14ac:dyDescent="0.35">
      <c r="A601" s="60" t="s">
        <v>2608</v>
      </c>
      <c r="B601" s="60" t="s">
        <v>2609</v>
      </c>
      <c r="C601" s="60" t="s">
        <v>2349</v>
      </c>
      <c r="D601" s="60" t="s">
        <v>1043</v>
      </c>
      <c r="E601" s="60" t="s">
        <v>1044</v>
      </c>
      <c r="F601" s="60" t="s">
        <v>96</v>
      </c>
      <c r="G601" t="s">
        <v>97</v>
      </c>
      <c r="H601" t="s">
        <v>48</v>
      </c>
      <c r="I601" s="5" t="s">
        <v>95</v>
      </c>
      <c r="J601" t="s">
        <v>856</v>
      </c>
    </row>
    <row r="602" spans="1:10" x14ac:dyDescent="0.35">
      <c r="A602" s="60" t="s">
        <v>4430</v>
      </c>
      <c r="B602" s="60" t="s">
        <v>4431</v>
      </c>
      <c r="C602" s="60" t="s">
        <v>2349</v>
      </c>
      <c r="D602" s="60" t="s">
        <v>1155</v>
      </c>
      <c r="E602" s="60" t="s">
        <v>1156</v>
      </c>
      <c r="F602" s="60" t="s">
        <v>163</v>
      </c>
      <c r="G602" t="s">
        <v>164</v>
      </c>
      <c r="H602" t="s">
        <v>93</v>
      </c>
      <c r="I602" s="5" t="s">
        <v>162</v>
      </c>
      <c r="J602" t="s">
        <v>876</v>
      </c>
    </row>
    <row r="603" spans="1:10" x14ac:dyDescent="0.35">
      <c r="A603" s="60" t="s">
        <v>2765</v>
      </c>
      <c r="B603" s="60" t="s">
        <v>2766</v>
      </c>
      <c r="C603" s="60" t="s">
        <v>2349</v>
      </c>
      <c r="D603" s="60" t="s">
        <v>1651</v>
      </c>
      <c r="E603" s="60" t="s">
        <v>1652</v>
      </c>
      <c r="F603" s="60" t="s">
        <v>107</v>
      </c>
      <c r="G603" t="s">
        <v>46</v>
      </c>
      <c r="H603" t="s">
        <v>104</v>
      </c>
      <c r="I603" s="5" t="s">
        <v>106</v>
      </c>
      <c r="J603" t="s">
        <v>857</v>
      </c>
    </row>
    <row r="604" spans="1:10" x14ac:dyDescent="0.35">
      <c r="A604" s="60" t="s">
        <v>3408</v>
      </c>
      <c r="B604" s="60" t="s">
        <v>3409</v>
      </c>
      <c r="C604" s="60" t="s">
        <v>2323</v>
      </c>
      <c r="D604" s="60" t="s">
        <v>2037</v>
      </c>
      <c r="E604" s="60" t="s">
        <v>2038</v>
      </c>
      <c r="F604" s="60" t="s">
        <v>216</v>
      </c>
      <c r="G604" t="s">
        <v>83</v>
      </c>
      <c r="H604" t="s">
        <v>48</v>
      </c>
      <c r="I604" s="5" t="s">
        <v>215</v>
      </c>
      <c r="J604" t="s">
        <v>887</v>
      </c>
    </row>
    <row r="605" spans="1:10" x14ac:dyDescent="0.35">
      <c r="A605" s="60" t="s">
        <v>4994</v>
      </c>
      <c r="B605" s="60" t="s">
        <v>4995</v>
      </c>
      <c r="C605" s="60" t="s">
        <v>2323</v>
      </c>
      <c r="D605" s="60" t="s">
        <v>1453</v>
      </c>
      <c r="E605" s="60" t="s">
        <v>1454</v>
      </c>
      <c r="F605" s="60" t="s">
        <v>291</v>
      </c>
      <c r="G605" t="s">
        <v>105</v>
      </c>
      <c r="H605" t="s">
        <v>104</v>
      </c>
      <c r="I605" s="5" t="s">
        <v>290</v>
      </c>
      <c r="J605" t="s">
        <v>895</v>
      </c>
    </row>
    <row r="606" spans="1:10" x14ac:dyDescent="0.35">
      <c r="A606" s="60" t="s">
        <v>3542</v>
      </c>
      <c r="B606" s="60" t="s">
        <v>3543</v>
      </c>
      <c r="C606" s="60" t="s">
        <v>2317</v>
      </c>
      <c r="D606" s="60" t="s">
        <v>1557</v>
      </c>
      <c r="E606" s="60" t="s">
        <v>1558</v>
      </c>
      <c r="F606" s="60" t="s">
        <v>26</v>
      </c>
      <c r="G606" t="s">
        <v>21</v>
      </c>
      <c r="H606" t="s">
        <v>12</v>
      </c>
      <c r="I606" s="5" t="s">
        <v>25</v>
      </c>
      <c r="J606" t="s">
        <v>835</v>
      </c>
    </row>
    <row r="607" spans="1:10" x14ac:dyDescent="0.35">
      <c r="A607" s="60" t="s">
        <v>5064</v>
      </c>
      <c r="B607" s="60" t="s">
        <v>5065</v>
      </c>
      <c r="C607" s="60" t="s">
        <v>2323</v>
      </c>
      <c r="D607" s="60" t="s">
        <v>1431</v>
      </c>
      <c r="E607" s="60" t="s">
        <v>1432</v>
      </c>
      <c r="F607" s="60" t="s">
        <v>219</v>
      </c>
      <c r="G607" t="s">
        <v>221</v>
      </c>
      <c r="H607" t="s">
        <v>112</v>
      </c>
      <c r="I607" s="5" t="s">
        <v>220</v>
      </c>
      <c r="J607" t="s">
        <v>934</v>
      </c>
    </row>
    <row r="608" spans="1:10" x14ac:dyDescent="0.35">
      <c r="A608" s="60" t="s">
        <v>5397</v>
      </c>
      <c r="B608" s="60" t="s">
        <v>5398</v>
      </c>
      <c r="C608" s="60" t="s">
        <v>2583</v>
      </c>
      <c r="D608" s="60" t="s">
        <v>1915</v>
      </c>
      <c r="E608" s="60" t="s">
        <v>1916</v>
      </c>
      <c r="F608" s="60" t="s">
        <v>103</v>
      </c>
      <c r="G608" t="s">
        <v>101</v>
      </c>
      <c r="H608" t="s">
        <v>104</v>
      </c>
      <c r="I608" s="5" t="s">
        <v>102</v>
      </c>
      <c r="J608" t="s">
        <v>863</v>
      </c>
    </row>
    <row r="609" spans="1:10" x14ac:dyDescent="0.35">
      <c r="A609" s="60" t="s">
        <v>5036</v>
      </c>
      <c r="B609" s="60" t="s">
        <v>5037</v>
      </c>
      <c r="C609" s="60" t="s">
        <v>2323</v>
      </c>
      <c r="D609" s="60" t="s">
        <v>2112</v>
      </c>
      <c r="E609" s="60" t="s">
        <v>2113</v>
      </c>
      <c r="F609" s="60" t="s">
        <v>110</v>
      </c>
      <c r="G609" t="s">
        <v>111</v>
      </c>
      <c r="H609" t="s">
        <v>112</v>
      </c>
      <c r="I609" s="5" t="s">
        <v>109</v>
      </c>
      <c r="J609" t="s">
        <v>858</v>
      </c>
    </row>
    <row r="610" spans="1:10" x14ac:dyDescent="0.35">
      <c r="A610" s="60" t="s">
        <v>4017</v>
      </c>
      <c r="B610" s="60" t="s">
        <v>4018</v>
      </c>
      <c r="C610" s="60" t="s">
        <v>2317</v>
      </c>
      <c r="D610" s="60" t="s">
        <v>1225</v>
      </c>
      <c r="E610" s="60" t="s">
        <v>1226</v>
      </c>
      <c r="F610" s="60" t="s">
        <v>50</v>
      </c>
      <c r="G610" t="s">
        <v>51</v>
      </c>
      <c r="H610" t="s">
        <v>12</v>
      </c>
      <c r="I610" s="5" t="s">
        <v>49</v>
      </c>
      <c r="J610" t="s">
        <v>843</v>
      </c>
    </row>
    <row r="611" spans="1:10" x14ac:dyDescent="0.35">
      <c r="A611" s="60" t="s">
        <v>4646</v>
      </c>
      <c r="B611" s="60" t="s">
        <v>4647</v>
      </c>
      <c r="C611" s="60" t="s">
        <v>2323</v>
      </c>
      <c r="D611" s="60" t="s">
        <v>1465</v>
      </c>
      <c r="E611" s="60" t="s">
        <v>1466</v>
      </c>
      <c r="F611" s="60" t="s">
        <v>231</v>
      </c>
      <c r="G611" t="s">
        <v>232</v>
      </c>
      <c r="H611" t="s">
        <v>48</v>
      </c>
      <c r="I611" s="5" t="s">
        <v>230</v>
      </c>
      <c r="J611" t="s">
        <v>889</v>
      </c>
    </row>
    <row r="612" spans="1:10" x14ac:dyDescent="0.35">
      <c r="A612" s="60" t="s">
        <v>4838</v>
      </c>
      <c r="B612" s="60" t="s">
        <v>4839</v>
      </c>
      <c r="C612" s="60" t="s">
        <v>2317</v>
      </c>
      <c r="D612" s="60" t="s">
        <v>1639</v>
      </c>
      <c r="E612" s="60" t="s">
        <v>1640</v>
      </c>
      <c r="F612" s="60" t="s">
        <v>11</v>
      </c>
      <c r="G612" t="s">
        <v>13</v>
      </c>
      <c r="H612" t="s">
        <v>12</v>
      </c>
      <c r="I612" s="5" t="s">
        <v>10</v>
      </c>
      <c r="J612" t="s">
        <v>845</v>
      </c>
    </row>
    <row r="613" spans="1:10" x14ac:dyDescent="0.35">
      <c r="A613" s="60" t="s">
        <v>2993</v>
      </c>
      <c r="B613" s="60" t="s">
        <v>2994</v>
      </c>
      <c r="C613" s="60" t="s">
        <v>2323</v>
      </c>
      <c r="D613" s="60" t="s">
        <v>1433</v>
      </c>
      <c r="E613" s="60" t="s">
        <v>1434</v>
      </c>
      <c r="F613" s="60" t="s">
        <v>269</v>
      </c>
      <c r="G613" t="s">
        <v>252</v>
      </c>
      <c r="H613" t="s">
        <v>112</v>
      </c>
      <c r="I613" s="5" t="s">
        <v>268</v>
      </c>
      <c r="J613" t="s">
        <v>871</v>
      </c>
    </row>
    <row r="614" spans="1:10" x14ac:dyDescent="0.35">
      <c r="A614" s="60" t="s">
        <v>3471</v>
      </c>
      <c r="B614" s="60" t="s">
        <v>3472</v>
      </c>
      <c r="C614" s="60" t="s">
        <v>2323</v>
      </c>
      <c r="D614" s="60" t="s">
        <v>2158</v>
      </c>
      <c r="E614" s="60" t="s">
        <v>2159</v>
      </c>
      <c r="F614" s="60" t="s">
        <v>219</v>
      </c>
      <c r="G614" t="s">
        <v>221</v>
      </c>
      <c r="H614" t="s">
        <v>112</v>
      </c>
      <c r="I614" s="5" t="s">
        <v>220</v>
      </c>
      <c r="J614" t="s">
        <v>934</v>
      </c>
    </row>
    <row r="615" spans="1:10" x14ac:dyDescent="0.35">
      <c r="A615" s="60" t="s">
        <v>4629</v>
      </c>
      <c r="B615" s="60" t="s">
        <v>4630</v>
      </c>
      <c r="C615" s="60" t="s">
        <v>2323</v>
      </c>
      <c r="D615" s="60" t="s">
        <v>1353</v>
      </c>
      <c r="E615" s="60" t="s">
        <v>1354</v>
      </c>
      <c r="F615" s="60" t="s">
        <v>107</v>
      </c>
      <c r="G615" t="s">
        <v>46</v>
      </c>
      <c r="H615" t="s">
        <v>104</v>
      </c>
      <c r="I615" s="5" t="s">
        <v>106</v>
      </c>
      <c r="J615" t="s">
        <v>857</v>
      </c>
    </row>
    <row r="616" spans="1:10" x14ac:dyDescent="0.35">
      <c r="A616" s="60" t="s">
        <v>4187</v>
      </c>
      <c r="B616" s="60" t="s">
        <v>4188</v>
      </c>
      <c r="C616" s="60" t="s">
        <v>2583</v>
      </c>
      <c r="D616" s="60" t="s">
        <v>1527</v>
      </c>
      <c r="E616" s="60" t="s">
        <v>1528</v>
      </c>
      <c r="F616" s="60" t="s">
        <v>103</v>
      </c>
      <c r="G616" t="s">
        <v>101</v>
      </c>
      <c r="H616" t="s">
        <v>104</v>
      </c>
      <c r="I616" s="5" t="s">
        <v>102</v>
      </c>
      <c r="J616" t="s">
        <v>863</v>
      </c>
    </row>
    <row r="617" spans="1:10" x14ac:dyDescent="0.35">
      <c r="A617" s="60" t="s">
        <v>4579</v>
      </c>
      <c r="B617" s="60" t="s">
        <v>4580</v>
      </c>
      <c r="C617" s="60" t="s">
        <v>2323</v>
      </c>
      <c r="D617" s="60" t="s">
        <v>1349</v>
      </c>
      <c r="E617" s="60" t="s">
        <v>1350</v>
      </c>
      <c r="F617" s="60" t="s">
        <v>103</v>
      </c>
      <c r="G617" t="s">
        <v>101</v>
      </c>
      <c r="H617" t="s">
        <v>104</v>
      </c>
      <c r="I617" s="5" t="s">
        <v>102</v>
      </c>
      <c r="J617" t="s">
        <v>863</v>
      </c>
    </row>
    <row r="618" spans="1:10" x14ac:dyDescent="0.35">
      <c r="A618" s="60" t="s">
        <v>2610</v>
      </c>
      <c r="B618" s="60" t="s">
        <v>2611</v>
      </c>
      <c r="C618" s="60" t="s">
        <v>2317</v>
      </c>
      <c r="D618" s="60" t="s">
        <v>1623</v>
      </c>
      <c r="E618" s="60" t="s">
        <v>1624</v>
      </c>
      <c r="F618" s="60" t="s">
        <v>61</v>
      </c>
      <c r="G618" t="s">
        <v>21</v>
      </c>
      <c r="H618" t="s">
        <v>12</v>
      </c>
      <c r="I618" s="5" t="s">
        <v>60</v>
      </c>
      <c r="J618" t="s">
        <v>844</v>
      </c>
    </row>
    <row r="619" spans="1:10" x14ac:dyDescent="0.35">
      <c r="A619" s="60" t="s">
        <v>4974</v>
      </c>
      <c r="B619" s="60" t="s">
        <v>4975</v>
      </c>
      <c r="C619" s="60" t="s">
        <v>2317</v>
      </c>
      <c r="D619" s="60" t="s">
        <v>1641</v>
      </c>
      <c r="E619" s="60" t="s">
        <v>1642</v>
      </c>
      <c r="F619" s="60" t="s">
        <v>383</v>
      </c>
      <c r="G619" t="s">
        <v>13</v>
      </c>
      <c r="H619" t="s">
        <v>12</v>
      </c>
      <c r="I619" s="5" t="s">
        <v>382</v>
      </c>
      <c r="J619" t="s">
        <v>846</v>
      </c>
    </row>
    <row r="620" spans="1:10" x14ac:dyDescent="0.35">
      <c r="A620" s="60" t="s">
        <v>4161</v>
      </c>
      <c r="B620" s="60" t="s">
        <v>4162</v>
      </c>
      <c r="C620" s="60" t="s">
        <v>2317</v>
      </c>
      <c r="D620" s="60" t="s">
        <v>1079</v>
      </c>
      <c r="E620" s="60" t="s">
        <v>1080</v>
      </c>
      <c r="F620" s="60" t="s">
        <v>32</v>
      </c>
      <c r="G620" t="s">
        <v>13</v>
      </c>
      <c r="H620" t="s">
        <v>12</v>
      </c>
      <c r="I620" s="5" t="s">
        <v>31</v>
      </c>
      <c r="J620" t="s">
        <v>838</v>
      </c>
    </row>
    <row r="621" spans="1:10" x14ac:dyDescent="0.35">
      <c r="A621" s="60" t="s">
        <v>4101</v>
      </c>
      <c r="B621" s="60" t="s">
        <v>4102</v>
      </c>
      <c r="C621" s="60" t="s">
        <v>2373</v>
      </c>
      <c r="D621" s="60" t="s">
        <v>1621</v>
      </c>
      <c r="E621" s="60" t="s">
        <v>1622</v>
      </c>
      <c r="F621" s="60" t="s">
        <v>61</v>
      </c>
      <c r="G621" t="s">
        <v>21</v>
      </c>
      <c r="H621" t="s">
        <v>12</v>
      </c>
      <c r="I621" s="5" t="s">
        <v>60</v>
      </c>
      <c r="J621" t="s">
        <v>844</v>
      </c>
    </row>
    <row r="622" spans="1:10" x14ac:dyDescent="0.35">
      <c r="A622" s="60" t="s">
        <v>3091</v>
      </c>
      <c r="B622" s="60" t="s">
        <v>3092</v>
      </c>
      <c r="C622" s="60" t="s">
        <v>2317</v>
      </c>
      <c r="D622" s="60" t="s">
        <v>1557</v>
      </c>
      <c r="E622" s="60" t="s">
        <v>1558</v>
      </c>
      <c r="F622" s="60" t="s">
        <v>26</v>
      </c>
      <c r="G622" t="s">
        <v>21</v>
      </c>
      <c r="H622" t="s">
        <v>12</v>
      </c>
      <c r="I622" s="5" t="s">
        <v>25</v>
      </c>
      <c r="J622" t="s">
        <v>835</v>
      </c>
    </row>
    <row r="623" spans="1:10" x14ac:dyDescent="0.35">
      <c r="A623" s="60" t="s">
        <v>4702</v>
      </c>
      <c r="B623" s="60" t="s">
        <v>4703</v>
      </c>
      <c r="C623" s="60" t="s">
        <v>2373</v>
      </c>
      <c r="D623" s="60" t="s">
        <v>1909</v>
      </c>
      <c r="E623" s="60" t="s">
        <v>1910</v>
      </c>
      <c r="F623" s="60" t="s">
        <v>96</v>
      </c>
      <c r="G623" t="s">
        <v>97</v>
      </c>
      <c r="H623" t="s">
        <v>48</v>
      </c>
      <c r="I623" s="5" t="s">
        <v>95</v>
      </c>
      <c r="J623" t="s">
        <v>856</v>
      </c>
    </row>
    <row r="624" spans="1:10" x14ac:dyDescent="0.35">
      <c r="A624" s="60" t="s">
        <v>4970</v>
      </c>
      <c r="B624" s="60" t="s">
        <v>4971</v>
      </c>
      <c r="C624" s="60" t="s">
        <v>2330</v>
      </c>
      <c r="D624" s="60" t="s">
        <v>1789</v>
      </c>
      <c r="E624" s="60" t="s">
        <v>1790</v>
      </c>
      <c r="F624" s="60" t="s">
        <v>322</v>
      </c>
      <c r="G624" t="s">
        <v>318</v>
      </c>
      <c r="H624" t="s">
        <v>87</v>
      </c>
      <c r="I624" s="5" t="s">
        <v>322</v>
      </c>
      <c r="J624" t="s">
        <v>937</v>
      </c>
    </row>
    <row r="625" spans="1:10" x14ac:dyDescent="0.35">
      <c r="A625" s="60" t="s">
        <v>4888</v>
      </c>
      <c r="B625" s="60" t="s">
        <v>4889</v>
      </c>
      <c r="C625" s="60" t="s">
        <v>2373</v>
      </c>
      <c r="D625" s="60" t="s">
        <v>1627</v>
      </c>
      <c r="E625" s="60" t="s">
        <v>1628</v>
      </c>
      <c r="F625" s="60" t="s">
        <v>328</v>
      </c>
      <c r="G625" t="s">
        <v>259</v>
      </c>
      <c r="H625" t="s">
        <v>303</v>
      </c>
      <c r="I625" s="5" t="s">
        <v>327</v>
      </c>
      <c r="J625" t="s">
        <v>913</v>
      </c>
    </row>
    <row r="626" spans="1:10" x14ac:dyDescent="0.35">
      <c r="A626" s="60" t="s">
        <v>4789</v>
      </c>
      <c r="B626" s="60" t="s">
        <v>4790</v>
      </c>
      <c r="C626" s="60" t="s">
        <v>2373</v>
      </c>
      <c r="D626" s="60" t="s">
        <v>2027</v>
      </c>
      <c r="E626" s="60" t="s">
        <v>2028</v>
      </c>
      <c r="F626" s="60" t="s">
        <v>216</v>
      </c>
      <c r="G626" t="s">
        <v>83</v>
      </c>
      <c r="H626" t="s">
        <v>48</v>
      </c>
      <c r="I626" s="5" t="s">
        <v>215</v>
      </c>
      <c r="J626" t="s">
        <v>887</v>
      </c>
    </row>
    <row r="627" spans="1:10" x14ac:dyDescent="0.35">
      <c r="A627" s="60" t="s">
        <v>2924</v>
      </c>
      <c r="B627" s="60" t="s">
        <v>2925</v>
      </c>
      <c r="C627" s="60" t="s">
        <v>2323</v>
      </c>
      <c r="D627" s="60" t="s">
        <v>1383</v>
      </c>
      <c r="E627" s="60" t="s">
        <v>1384</v>
      </c>
      <c r="F627" s="60" t="s">
        <v>183</v>
      </c>
      <c r="G627" t="s">
        <v>111</v>
      </c>
      <c r="H627" t="s">
        <v>112</v>
      </c>
      <c r="I627" s="5" t="s">
        <v>182</v>
      </c>
      <c r="J627" t="s">
        <v>867</v>
      </c>
    </row>
    <row r="628" spans="1:10" x14ac:dyDescent="0.35">
      <c r="A628" s="60" t="s">
        <v>4552</v>
      </c>
      <c r="B628" s="60" t="s">
        <v>4553</v>
      </c>
      <c r="C628" s="60" t="s">
        <v>2314</v>
      </c>
      <c r="D628" s="60" t="s">
        <v>1215</v>
      </c>
      <c r="E628" s="60" t="s">
        <v>1216</v>
      </c>
      <c r="F628" s="60" t="s">
        <v>187</v>
      </c>
      <c r="G628" t="s">
        <v>97</v>
      </c>
      <c r="H628" t="s">
        <v>48</v>
      </c>
      <c r="I628" s="5" t="s">
        <v>185</v>
      </c>
      <c r="J628" t="s">
        <v>892</v>
      </c>
    </row>
    <row r="629" spans="1:10" x14ac:dyDescent="0.35">
      <c r="A629" s="60" t="s">
        <v>2876</v>
      </c>
      <c r="B629" s="60" t="s">
        <v>2877</v>
      </c>
      <c r="C629" s="60" t="s">
        <v>2330</v>
      </c>
      <c r="D629" s="60" t="s">
        <v>1713</v>
      </c>
      <c r="E629" s="60" t="s">
        <v>1714</v>
      </c>
      <c r="F629" s="60" t="s">
        <v>329</v>
      </c>
      <c r="G629" t="s">
        <v>329</v>
      </c>
      <c r="H629" t="s">
        <v>87</v>
      </c>
      <c r="I629" s="5" t="s">
        <v>330</v>
      </c>
      <c r="J629" t="s">
        <v>850</v>
      </c>
    </row>
    <row r="630" spans="1:10" x14ac:dyDescent="0.35">
      <c r="A630" s="60" t="s">
        <v>4666</v>
      </c>
      <c r="B630" s="60" t="s">
        <v>4667</v>
      </c>
      <c r="C630" s="60" t="s">
        <v>2338</v>
      </c>
      <c r="D630" s="60" t="s">
        <v>953</v>
      </c>
      <c r="E630" s="60" t="s">
        <v>954</v>
      </c>
      <c r="F630" s="60" t="s">
        <v>26</v>
      </c>
      <c r="G630" t="s">
        <v>21</v>
      </c>
      <c r="H630" t="s">
        <v>12</v>
      </c>
      <c r="I630" s="5" t="s">
        <v>25</v>
      </c>
      <c r="J630" t="s">
        <v>835</v>
      </c>
    </row>
    <row r="631" spans="1:10" x14ac:dyDescent="0.35">
      <c r="A631" s="60" t="s">
        <v>2958</v>
      </c>
      <c r="B631" s="60" t="s">
        <v>2959</v>
      </c>
      <c r="C631" s="60" t="s">
        <v>2314</v>
      </c>
      <c r="D631" s="60" t="s">
        <v>1615</v>
      </c>
      <c r="E631" s="60" t="s">
        <v>1616</v>
      </c>
      <c r="F631" s="60" t="s">
        <v>216</v>
      </c>
      <c r="G631" t="s">
        <v>83</v>
      </c>
      <c r="H631" t="s">
        <v>48</v>
      </c>
      <c r="I631" s="5" t="s">
        <v>215</v>
      </c>
      <c r="J631" t="s">
        <v>887</v>
      </c>
    </row>
    <row r="632" spans="1:10" x14ac:dyDescent="0.35">
      <c r="A632" s="60" t="s">
        <v>2806</v>
      </c>
      <c r="B632" s="60" t="s">
        <v>2807</v>
      </c>
      <c r="C632" s="60" t="s">
        <v>2314</v>
      </c>
      <c r="D632" s="60" t="s">
        <v>1887</v>
      </c>
      <c r="E632" s="60" t="s">
        <v>1888</v>
      </c>
      <c r="F632" s="60" t="s">
        <v>246</v>
      </c>
      <c r="G632" t="s">
        <v>221</v>
      </c>
      <c r="H632" t="s">
        <v>112</v>
      </c>
      <c r="I632" s="5" t="s">
        <v>245</v>
      </c>
      <c r="J632" t="s">
        <v>854</v>
      </c>
    </row>
    <row r="633" spans="1:10" x14ac:dyDescent="0.35">
      <c r="A633" s="60" t="s">
        <v>4199</v>
      </c>
      <c r="B633" s="60" t="s">
        <v>4200</v>
      </c>
      <c r="C633" s="60" t="s">
        <v>2323</v>
      </c>
      <c r="D633" s="60" t="s">
        <v>2146</v>
      </c>
      <c r="E633" s="60" t="s">
        <v>2147</v>
      </c>
      <c r="F633" s="60" t="s">
        <v>216</v>
      </c>
      <c r="G633" t="s">
        <v>83</v>
      </c>
      <c r="H633" t="s">
        <v>48</v>
      </c>
      <c r="I633" s="5" t="s">
        <v>215</v>
      </c>
      <c r="J633" t="s">
        <v>887</v>
      </c>
    </row>
    <row r="634" spans="1:10" x14ac:dyDescent="0.35">
      <c r="A634" s="60" t="s">
        <v>5090</v>
      </c>
      <c r="B634" s="60" t="s">
        <v>5091</v>
      </c>
      <c r="C634" s="60" t="s">
        <v>2323</v>
      </c>
      <c r="D634" s="60" t="s">
        <v>2268</v>
      </c>
      <c r="E634" s="60" t="s">
        <v>2269</v>
      </c>
      <c r="F634" s="60" t="s">
        <v>255</v>
      </c>
      <c r="G634" t="s">
        <v>252</v>
      </c>
      <c r="H634" t="s">
        <v>112</v>
      </c>
      <c r="I634" s="5" t="s">
        <v>681</v>
      </c>
      <c r="J634" t="s">
        <v>862</v>
      </c>
    </row>
    <row r="635" spans="1:10" x14ac:dyDescent="0.35">
      <c r="A635" s="60" t="s">
        <v>2530</v>
      </c>
      <c r="B635" s="60" t="s">
        <v>2531</v>
      </c>
      <c r="C635" s="60" t="s">
        <v>2314</v>
      </c>
      <c r="D635" s="60" t="s">
        <v>1957</v>
      </c>
      <c r="E635" s="60" t="s">
        <v>1958</v>
      </c>
      <c r="F635" s="60" t="s">
        <v>145</v>
      </c>
      <c r="G635" t="s">
        <v>111</v>
      </c>
      <c r="H635" t="s">
        <v>112</v>
      </c>
      <c r="I635" s="5" t="s">
        <v>144</v>
      </c>
      <c r="J635" t="s">
        <v>885</v>
      </c>
    </row>
    <row r="636" spans="1:10" x14ac:dyDescent="0.35">
      <c r="A636" s="60" t="s">
        <v>4627</v>
      </c>
      <c r="B636" s="60" t="s">
        <v>4628</v>
      </c>
      <c r="C636" s="60" t="s">
        <v>2323</v>
      </c>
      <c r="D636" s="60" t="s">
        <v>1437</v>
      </c>
      <c r="E636" s="60" t="s">
        <v>1438</v>
      </c>
      <c r="F636" s="60" t="s">
        <v>269</v>
      </c>
      <c r="G636" t="s">
        <v>252</v>
      </c>
      <c r="H636" t="s">
        <v>112</v>
      </c>
      <c r="I636" s="5" t="s">
        <v>268</v>
      </c>
      <c r="J636" t="s">
        <v>871</v>
      </c>
    </row>
    <row r="637" spans="1:10" x14ac:dyDescent="0.35">
      <c r="A637" s="60" t="s">
        <v>4729</v>
      </c>
      <c r="B637" s="60" t="s">
        <v>4730</v>
      </c>
      <c r="C637" s="60" t="s">
        <v>2323</v>
      </c>
      <c r="D637" s="60" t="s">
        <v>2106</v>
      </c>
      <c r="E637" s="60" t="s">
        <v>2107</v>
      </c>
      <c r="F637" s="60" t="s">
        <v>264</v>
      </c>
      <c r="G637" t="s">
        <v>111</v>
      </c>
      <c r="H637" t="s">
        <v>112</v>
      </c>
      <c r="I637" s="5" t="s">
        <v>263</v>
      </c>
      <c r="J637" t="s">
        <v>926</v>
      </c>
    </row>
    <row r="638" spans="1:10" x14ac:dyDescent="0.35">
      <c r="A638" s="60" t="s">
        <v>2796</v>
      </c>
      <c r="B638" s="60" t="s">
        <v>2797</v>
      </c>
      <c r="C638" s="60" t="s">
        <v>2330</v>
      </c>
      <c r="D638" s="60" t="s">
        <v>1717</v>
      </c>
      <c r="E638" s="60" t="s">
        <v>1718</v>
      </c>
      <c r="F638" s="60" t="s">
        <v>364</v>
      </c>
      <c r="G638" t="s">
        <v>81</v>
      </c>
      <c r="H638" t="s">
        <v>87</v>
      </c>
      <c r="I638" s="5" t="s">
        <v>363</v>
      </c>
      <c r="J638" t="s">
        <v>941</v>
      </c>
    </row>
    <row r="639" spans="1:10" x14ac:dyDescent="0.35">
      <c r="A639" s="60" t="s">
        <v>5385</v>
      </c>
      <c r="B639" s="60" t="s">
        <v>5386</v>
      </c>
      <c r="C639" s="60" t="s">
        <v>2544</v>
      </c>
      <c r="D639" s="60" t="s">
        <v>1899</v>
      </c>
      <c r="E639" s="60" t="s">
        <v>1900</v>
      </c>
      <c r="F639" s="60" t="s">
        <v>228</v>
      </c>
      <c r="G639" t="s">
        <v>92</v>
      </c>
      <c r="H639" t="s">
        <v>93</v>
      </c>
      <c r="I639" s="5" t="s">
        <v>227</v>
      </c>
      <c r="J639" t="s">
        <v>855</v>
      </c>
    </row>
    <row r="640" spans="1:10" x14ac:dyDescent="0.35">
      <c r="A640" s="60" t="s">
        <v>2828</v>
      </c>
      <c r="B640" s="60" t="s">
        <v>2829</v>
      </c>
      <c r="C640" s="60" t="s">
        <v>2323</v>
      </c>
      <c r="D640" s="60" t="s">
        <v>1401</v>
      </c>
      <c r="E640" s="60" t="s">
        <v>1402</v>
      </c>
      <c r="F640" s="60" t="s">
        <v>207</v>
      </c>
      <c r="G640" t="s">
        <v>92</v>
      </c>
      <c r="H640" t="s">
        <v>93</v>
      </c>
      <c r="I640" s="5" t="s">
        <v>206</v>
      </c>
      <c r="J640" t="s">
        <v>884</v>
      </c>
    </row>
    <row r="641" spans="1:10" x14ac:dyDescent="0.35">
      <c r="A641" s="60" t="s">
        <v>2699</v>
      </c>
      <c r="B641" s="60" t="s">
        <v>2700</v>
      </c>
      <c r="C641" s="60" t="s">
        <v>2701</v>
      </c>
      <c r="D641" s="60" t="s">
        <v>1871</v>
      </c>
      <c r="E641" s="60" t="s">
        <v>1872</v>
      </c>
      <c r="F641" s="60" t="s">
        <v>216</v>
      </c>
      <c r="G641" t="s">
        <v>83</v>
      </c>
      <c r="H641" t="s">
        <v>48</v>
      </c>
      <c r="I641" s="5" t="s">
        <v>215</v>
      </c>
      <c r="J641" t="s">
        <v>887</v>
      </c>
    </row>
    <row r="642" spans="1:10" x14ac:dyDescent="0.35">
      <c r="A642" s="60" t="s">
        <v>2532</v>
      </c>
      <c r="B642" s="60" t="s">
        <v>2533</v>
      </c>
      <c r="C642" s="60" t="s">
        <v>2349</v>
      </c>
      <c r="D642" s="60" t="s">
        <v>1873</v>
      </c>
      <c r="E642" s="60" t="s">
        <v>1874</v>
      </c>
      <c r="F642" s="60" t="s">
        <v>100</v>
      </c>
      <c r="G642" t="s">
        <v>83</v>
      </c>
      <c r="H642" t="s">
        <v>48</v>
      </c>
      <c r="I642" s="5" t="s">
        <v>99</v>
      </c>
      <c r="J642" t="s">
        <v>853</v>
      </c>
    </row>
    <row r="643" spans="1:10" x14ac:dyDescent="0.35">
      <c r="A643" s="60" t="s">
        <v>3045</v>
      </c>
      <c r="B643" s="60" t="s">
        <v>3046</v>
      </c>
      <c r="C643" s="60" t="s">
        <v>3047</v>
      </c>
      <c r="D643" s="60" t="s">
        <v>1041</v>
      </c>
      <c r="E643" s="60" t="s">
        <v>1042</v>
      </c>
      <c r="F643" s="60" t="s">
        <v>216</v>
      </c>
      <c r="G643" t="s">
        <v>83</v>
      </c>
      <c r="H643" t="s">
        <v>48</v>
      </c>
      <c r="I643" s="5" t="s">
        <v>215</v>
      </c>
      <c r="J643" t="s">
        <v>887</v>
      </c>
    </row>
    <row r="644" spans="1:10" x14ac:dyDescent="0.35">
      <c r="A644" s="60" t="s">
        <v>2600</v>
      </c>
      <c r="B644" s="60" t="s">
        <v>2601</v>
      </c>
      <c r="C644" s="60" t="s">
        <v>2314</v>
      </c>
      <c r="D644" s="60" t="s">
        <v>1911</v>
      </c>
      <c r="E644" s="60" t="s">
        <v>1912</v>
      </c>
      <c r="F644" s="60" t="s">
        <v>100</v>
      </c>
      <c r="G644" t="s">
        <v>83</v>
      </c>
      <c r="H644" t="s">
        <v>48</v>
      </c>
      <c r="I644" s="5" t="s">
        <v>99</v>
      </c>
      <c r="J644" t="s">
        <v>853</v>
      </c>
    </row>
    <row r="645" spans="1:10" x14ac:dyDescent="0.35">
      <c r="A645" s="60" t="s">
        <v>4848</v>
      </c>
      <c r="B645" s="60" t="s">
        <v>4849</v>
      </c>
      <c r="C645" s="60" t="s">
        <v>2349</v>
      </c>
      <c r="D645" s="60" t="s">
        <v>1521</v>
      </c>
      <c r="E645" s="60" t="s">
        <v>1522</v>
      </c>
      <c r="F645" s="60" t="s">
        <v>207</v>
      </c>
      <c r="G645" t="s">
        <v>92</v>
      </c>
      <c r="H645" t="s">
        <v>93</v>
      </c>
      <c r="I645" s="5" t="s">
        <v>206</v>
      </c>
      <c r="J645" t="s">
        <v>884</v>
      </c>
    </row>
    <row r="646" spans="1:10" x14ac:dyDescent="0.35">
      <c r="A646" s="60" t="s">
        <v>2554</v>
      </c>
      <c r="B646" s="60" t="s">
        <v>2555</v>
      </c>
      <c r="C646" s="60" t="s">
        <v>2442</v>
      </c>
      <c r="D646" s="60" t="s">
        <v>1767</v>
      </c>
      <c r="E646" s="60" t="s">
        <v>1768</v>
      </c>
      <c r="F646" s="60" t="s">
        <v>103</v>
      </c>
      <c r="G646" t="s">
        <v>101</v>
      </c>
      <c r="H646" t="s">
        <v>104</v>
      </c>
      <c r="I646" s="5" t="s">
        <v>102</v>
      </c>
      <c r="J646" t="s">
        <v>863</v>
      </c>
    </row>
    <row r="647" spans="1:10" x14ac:dyDescent="0.35">
      <c r="A647" s="60" t="s">
        <v>2489</v>
      </c>
      <c r="B647" s="60" t="s">
        <v>2490</v>
      </c>
      <c r="C647" s="60" t="s">
        <v>2338</v>
      </c>
      <c r="D647" s="60" t="s">
        <v>1849</v>
      </c>
      <c r="E647" s="60" t="s">
        <v>1850</v>
      </c>
      <c r="F647" s="60" t="s">
        <v>36</v>
      </c>
      <c r="G647" t="s">
        <v>21</v>
      </c>
      <c r="H647" t="s">
        <v>12</v>
      </c>
      <c r="I647" s="5" t="s">
        <v>35</v>
      </c>
      <c r="J647" t="s">
        <v>837</v>
      </c>
    </row>
    <row r="648" spans="1:10" x14ac:dyDescent="0.35">
      <c r="A648" s="60" t="s">
        <v>5012</v>
      </c>
      <c r="B648" s="60" t="s">
        <v>5013</v>
      </c>
      <c r="C648" s="60" t="s">
        <v>2330</v>
      </c>
      <c r="D648" s="60" t="s">
        <v>1683</v>
      </c>
      <c r="E648" s="60" t="s">
        <v>1684</v>
      </c>
      <c r="F648" s="60" t="s">
        <v>139</v>
      </c>
      <c r="G648" t="s">
        <v>81</v>
      </c>
      <c r="H648" t="s">
        <v>87</v>
      </c>
      <c r="I648" s="5" t="s">
        <v>139</v>
      </c>
      <c r="J648" t="s">
        <v>897</v>
      </c>
    </row>
    <row r="649" spans="1:10" x14ac:dyDescent="0.35">
      <c r="A649" s="60" t="s">
        <v>4029</v>
      </c>
      <c r="B649" s="60" t="s">
        <v>4030</v>
      </c>
      <c r="C649" s="60" t="s">
        <v>2349</v>
      </c>
      <c r="D649" s="60" t="s">
        <v>1677</v>
      </c>
      <c r="E649" s="60" t="s">
        <v>1678</v>
      </c>
      <c r="F649" s="60" t="s">
        <v>241</v>
      </c>
      <c r="G649" t="s">
        <v>221</v>
      </c>
      <c r="H649" t="s">
        <v>112</v>
      </c>
      <c r="I649" s="5" t="s">
        <v>240</v>
      </c>
      <c r="J649" t="s">
        <v>870</v>
      </c>
    </row>
    <row r="650" spans="1:10" x14ac:dyDescent="0.35">
      <c r="A650" s="60" t="s">
        <v>4513</v>
      </c>
      <c r="B650" s="60" t="s">
        <v>4514</v>
      </c>
      <c r="C650" s="60" t="s">
        <v>2364</v>
      </c>
      <c r="D650" s="60" t="s">
        <v>2180</v>
      </c>
      <c r="E650" s="60" t="s">
        <v>2181</v>
      </c>
      <c r="F650" s="60" t="s">
        <v>350</v>
      </c>
      <c r="G650" t="s">
        <v>81</v>
      </c>
      <c r="H650" t="s">
        <v>87</v>
      </c>
      <c r="I650" s="5" t="s">
        <v>349</v>
      </c>
      <c r="J650" t="s">
        <v>914</v>
      </c>
    </row>
    <row r="651" spans="1:10" x14ac:dyDescent="0.35">
      <c r="A651" s="60" t="s">
        <v>3009</v>
      </c>
      <c r="B651" s="60" t="s">
        <v>3010</v>
      </c>
      <c r="C651" s="60" t="s">
        <v>2421</v>
      </c>
      <c r="D651" s="60" t="s">
        <v>1545</v>
      </c>
      <c r="E651" s="60" t="s">
        <v>1546</v>
      </c>
      <c r="F651" s="60" t="s">
        <v>216</v>
      </c>
      <c r="G651" t="s">
        <v>83</v>
      </c>
      <c r="H651" t="s">
        <v>48</v>
      </c>
      <c r="I651" s="5" t="s">
        <v>215</v>
      </c>
      <c r="J651" t="s">
        <v>887</v>
      </c>
    </row>
    <row r="652" spans="1:10" x14ac:dyDescent="0.35">
      <c r="A652" s="60" t="s">
        <v>2950</v>
      </c>
      <c r="B652" s="60" t="s">
        <v>2951</v>
      </c>
      <c r="C652" s="60" t="s">
        <v>2349</v>
      </c>
      <c r="D652" s="60" t="s">
        <v>1877</v>
      </c>
      <c r="E652" s="60" t="s">
        <v>1878</v>
      </c>
      <c r="F652" s="60" t="s">
        <v>131</v>
      </c>
      <c r="G652" t="s">
        <v>124</v>
      </c>
      <c r="H652" t="s">
        <v>104</v>
      </c>
      <c r="I652" s="5" t="s">
        <v>386</v>
      </c>
      <c r="J652" t="s">
        <v>902</v>
      </c>
    </row>
    <row r="653" spans="1:10" x14ac:dyDescent="0.35">
      <c r="A653" s="60" t="s">
        <v>3877</v>
      </c>
      <c r="B653" s="60" t="s">
        <v>3878</v>
      </c>
      <c r="C653" s="60" t="s">
        <v>2593</v>
      </c>
      <c r="D653" s="60" t="s">
        <v>1611</v>
      </c>
      <c r="E653" s="60" t="s">
        <v>1612</v>
      </c>
      <c r="F653" s="60" t="s">
        <v>214</v>
      </c>
      <c r="G653" t="s">
        <v>83</v>
      </c>
      <c r="H653" t="s">
        <v>48</v>
      </c>
      <c r="I653" s="5" t="s">
        <v>215</v>
      </c>
      <c r="J653" t="s">
        <v>887</v>
      </c>
    </row>
    <row r="654" spans="1:10" x14ac:dyDescent="0.35">
      <c r="A654" s="60" t="s">
        <v>3879</v>
      </c>
      <c r="B654" s="60" t="s">
        <v>3880</v>
      </c>
      <c r="C654" s="60" t="s">
        <v>2323</v>
      </c>
      <c r="D654" s="60" t="s">
        <v>1895</v>
      </c>
      <c r="E654" s="60" t="s">
        <v>1896</v>
      </c>
      <c r="F654" s="60" t="s">
        <v>81</v>
      </c>
      <c r="G654" t="s">
        <v>83</v>
      </c>
      <c r="H654" t="s">
        <v>48</v>
      </c>
      <c r="I654" s="5" t="s">
        <v>82</v>
      </c>
      <c r="J654" t="s">
        <v>849</v>
      </c>
    </row>
    <row r="655" spans="1:10" x14ac:dyDescent="0.35">
      <c r="A655" s="60" t="s">
        <v>5252</v>
      </c>
      <c r="B655" s="60" t="s">
        <v>5253</v>
      </c>
      <c r="C655" s="60" t="s">
        <v>2544</v>
      </c>
      <c r="D655" s="60" t="s">
        <v>1945</v>
      </c>
      <c r="E655" s="60" t="s">
        <v>1946</v>
      </c>
      <c r="F655" s="60" t="s">
        <v>194</v>
      </c>
      <c r="G655" t="s">
        <v>92</v>
      </c>
      <c r="H655" t="s">
        <v>93</v>
      </c>
      <c r="I655" s="5" t="s">
        <v>195</v>
      </c>
      <c r="J655" t="s">
        <v>925</v>
      </c>
    </row>
    <row r="656" spans="1:10" x14ac:dyDescent="0.35">
      <c r="A656" s="60" t="s">
        <v>3696</v>
      </c>
      <c r="B656" s="60" t="s">
        <v>3697</v>
      </c>
      <c r="C656" s="60" t="s">
        <v>2421</v>
      </c>
      <c r="D656" s="60" t="s">
        <v>1493</v>
      </c>
      <c r="E656" s="60" t="s">
        <v>1494</v>
      </c>
      <c r="F656" s="60" t="s">
        <v>128</v>
      </c>
      <c r="G656" t="s">
        <v>46</v>
      </c>
      <c r="H656" t="s">
        <v>104</v>
      </c>
      <c r="I656" s="5" t="s">
        <v>127</v>
      </c>
      <c r="J656" t="s">
        <v>904</v>
      </c>
    </row>
    <row r="657" spans="1:10" x14ac:dyDescent="0.35">
      <c r="A657" s="60" t="s">
        <v>2870</v>
      </c>
      <c r="B657" s="60" t="s">
        <v>2871</v>
      </c>
      <c r="C657" s="60" t="s">
        <v>2373</v>
      </c>
      <c r="D657" s="60" t="s">
        <v>2094</v>
      </c>
      <c r="E657" s="60" t="s">
        <v>2095</v>
      </c>
      <c r="F657" s="60" t="s">
        <v>216</v>
      </c>
      <c r="G657" t="s">
        <v>83</v>
      </c>
      <c r="H657" t="s">
        <v>48</v>
      </c>
      <c r="I657" s="5" t="s">
        <v>215</v>
      </c>
      <c r="J657" t="s">
        <v>887</v>
      </c>
    </row>
    <row r="658" spans="1:10" x14ac:dyDescent="0.35">
      <c r="A658" s="60" t="s">
        <v>2983</v>
      </c>
      <c r="B658" s="60" t="s">
        <v>2984</v>
      </c>
      <c r="C658" s="60" t="s">
        <v>2323</v>
      </c>
      <c r="D658" s="60" t="s">
        <v>2296</v>
      </c>
      <c r="E658" s="60" t="s">
        <v>2297</v>
      </c>
      <c r="F658" s="60" t="s">
        <v>101</v>
      </c>
      <c r="G658" t="s">
        <v>105</v>
      </c>
      <c r="H658" t="s">
        <v>104</v>
      </c>
      <c r="I658" s="5" t="s">
        <v>648</v>
      </c>
      <c r="J658" t="s">
        <v>898</v>
      </c>
    </row>
    <row r="659" spans="1:10" x14ac:dyDescent="0.35">
      <c r="A659" s="60" t="s">
        <v>3920</v>
      </c>
      <c r="B659" s="60" t="s">
        <v>3921</v>
      </c>
      <c r="C659" s="60" t="s">
        <v>2330</v>
      </c>
      <c r="D659" s="60" t="s">
        <v>1693</v>
      </c>
      <c r="E659" s="60" t="s">
        <v>1694</v>
      </c>
      <c r="F659" s="60" t="s">
        <v>308</v>
      </c>
      <c r="G659" t="s">
        <v>299</v>
      </c>
      <c r="H659" t="s">
        <v>87</v>
      </c>
      <c r="I659" s="5" t="s">
        <v>309</v>
      </c>
      <c r="J659" t="s">
        <v>919</v>
      </c>
    </row>
    <row r="660" spans="1:10" x14ac:dyDescent="0.35">
      <c r="A660" s="60" t="s">
        <v>4258</v>
      </c>
      <c r="B660" s="60" t="s">
        <v>4259</v>
      </c>
      <c r="C660" s="60" t="s">
        <v>2373</v>
      </c>
      <c r="D660" s="60" t="s">
        <v>2033</v>
      </c>
      <c r="E660" s="60" t="s">
        <v>2034</v>
      </c>
      <c r="F660" s="60" t="s">
        <v>219</v>
      </c>
      <c r="G660" t="s">
        <v>221</v>
      </c>
      <c r="H660" t="s">
        <v>112</v>
      </c>
      <c r="I660" s="5" t="s">
        <v>220</v>
      </c>
      <c r="J660" t="s">
        <v>934</v>
      </c>
    </row>
    <row r="661" spans="1:10" x14ac:dyDescent="0.35">
      <c r="A661" s="60" t="s">
        <v>5242</v>
      </c>
      <c r="B661" s="60" t="s">
        <v>5243</v>
      </c>
      <c r="C661" s="60" t="s">
        <v>2323</v>
      </c>
      <c r="D661" s="60" t="s">
        <v>2278</v>
      </c>
      <c r="E661" s="60" t="s">
        <v>2279</v>
      </c>
      <c r="F661" s="60" t="s">
        <v>255</v>
      </c>
      <c r="G661" t="s">
        <v>252</v>
      </c>
      <c r="H661" t="s">
        <v>112</v>
      </c>
      <c r="I661" s="5" t="s">
        <v>681</v>
      </c>
      <c r="J661" t="s">
        <v>862</v>
      </c>
    </row>
    <row r="662" spans="1:10" x14ac:dyDescent="0.35">
      <c r="A662" s="60" t="s">
        <v>3650</v>
      </c>
      <c r="B662" s="60" t="s">
        <v>3651</v>
      </c>
      <c r="C662" s="60" t="s">
        <v>2323</v>
      </c>
      <c r="D662" s="60" t="s">
        <v>1243</v>
      </c>
      <c r="E662" s="60" t="s">
        <v>1244</v>
      </c>
      <c r="F662" s="60" t="s">
        <v>241</v>
      </c>
      <c r="G662" t="s">
        <v>221</v>
      </c>
      <c r="H662" t="s">
        <v>112</v>
      </c>
      <c r="I662" s="5" t="s">
        <v>240</v>
      </c>
      <c r="J662" t="s">
        <v>870</v>
      </c>
    </row>
    <row r="663" spans="1:10" x14ac:dyDescent="0.35">
      <c r="A663" s="60" t="s">
        <v>4554</v>
      </c>
      <c r="B663" s="60" t="s">
        <v>4555</v>
      </c>
      <c r="C663" s="60" t="s">
        <v>2364</v>
      </c>
      <c r="D663" s="60" t="s">
        <v>2166</v>
      </c>
      <c r="E663" s="60" t="s">
        <v>2167</v>
      </c>
      <c r="F663" s="60" t="s">
        <v>379</v>
      </c>
      <c r="G663" t="s">
        <v>353</v>
      </c>
      <c r="H663" t="s">
        <v>87</v>
      </c>
      <c r="I663" s="5" t="s">
        <v>380</v>
      </c>
      <c r="J663" t="s">
        <v>940</v>
      </c>
    </row>
    <row r="664" spans="1:10" x14ac:dyDescent="0.35">
      <c r="A664" s="60" t="s">
        <v>3225</v>
      </c>
      <c r="B664" s="60" t="s">
        <v>3226</v>
      </c>
      <c r="C664" s="60" t="s">
        <v>2323</v>
      </c>
      <c r="D664" s="60" t="s">
        <v>1377</v>
      </c>
      <c r="E664" s="60" t="s">
        <v>1378</v>
      </c>
      <c r="F664" s="60" t="s">
        <v>172</v>
      </c>
      <c r="G664" t="s">
        <v>97</v>
      </c>
      <c r="H664" t="s">
        <v>48</v>
      </c>
      <c r="I664" s="5" t="s">
        <v>171</v>
      </c>
      <c r="J664" t="s">
        <v>877</v>
      </c>
    </row>
    <row r="665" spans="1:10" x14ac:dyDescent="0.35">
      <c r="A665" s="60" t="s">
        <v>2389</v>
      </c>
      <c r="B665" s="60" t="s">
        <v>2390</v>
      </c>
      <c r="C665" s="60" t="s">
        <v>2354</v>
      </c>
      <c r="D665" s="60" t="s">
        <v>1557</v>
      </c>
      <c r="E665" s="60" t="s">
        <v>1558</v>
      </c>
      <c r="F665" s="60" t="s">
        <v>26</v>
      </c>
      <c r="G665" t="s">
        <v>21</v>
      </c>
      <c r="H665" t="s">
        <v>12</v>
      </c>
      <c r="I665" s="5" t="s">
        <v>25</v>
      </c>
      <c r="J665" t="s">
        <v>835</v>
      </c>
    </row>
    <row r="666" spans="1:10" x14ac:dyDescent="0.35">
      <c r="A666" s="60" t="s">
        <v>3698</v>
      </c>
      <c r="B666" s="60" t="s">
        <v>3699</v>
      </c>
      <c r="C666" s="60" t="s">
        <v>3700</v>
      </c>
      <c r="D666" s="60" t="s">
        <v>2041</v>
      </c>
      <c r="E666" s="60" t="s">
        <v>2042</v>
      </c>
      <c r="F666" s="60" t="s">
        <v>231</v>
      </c>
      <c r="G666" t="s">
        <v>232</v>
      </c>
      <c r="H666" t="s">
        <v>48</v>
      </c>
      <c r="I666" s="5" t="s">
        <v>230</v>
      </c>
      <c r="J666" t="s">
        <v>889</v>
      </c>
    </row>
    <row r="667" spans="1:10" x14ac:dyDescent="0.35">
      <c r="A667" s="60" t="s">
        <v>3666</v>
      </c>
      <c r="B667" s="60" t="s">
        <v>3667</v>
      </c>
      <c r="C667" s="60" t="s">
        <v>2373</v>
      </c>
      <c r="D667" s="60" t="s">
        <v>1865</v>
      </c>
      <c r="E667" s="60" t="s">
        <v>1866</v>
      </c>
      <c r="F667" s="60" t="s">
        <v>216</v>
      </c>
      <c r="G667" t="s">
        <v>83</v>
      </c>
      <c r="H667" t="s">
        <v>48</v>
      </c>
      <c r="I667" s="5" t="s">
        <v>215</v>
      </c>
      <c r="J667" t="s">
        <v>887</v>
      </c>
    </row>
    <row r="668" spans="1:10" x14ac:dyDescent="0.35">
      <c r="A668" s="60" t="s">
        <v>5428</v>
      </c>
      <c r="B668" s="60" t="s">
        <v>5429</v>
      </c>
      <c r="C668" s="60" t="s">
        <v>2323</v>
      </c>
      <c r="D668" s="60" t="s">
        <v>2292</v>
      </c>
      <c r="E668" s="60" t="s">
        <v>2293</v>
      </c>
      <c r="F668" s="60" t="s">
        <v>258</v>
      </c>
      <c r="G668" t="s">
        <v>221</v>
      </c>
      <c r="H668" t="s">
        <v>112</v>
      </c>
      <c r="I668" s="5" t="s">
        <v>257</v>
      </c>
      <c r="J668" t="s">
        <v>891</v>
      </c>
    </row>
    <row r="669" spans="1:10" x14ac:dyDescent="0.35">
      <c r="A669" s="60" t="s">
        <v>3015</v>
      </c>
      <c r="B669" s="60" t="s">
        <v>3016</v>
      </c>
      <c r="C669" s="60" t="s">
        <v>2317</v>
      </c>
      <c r="D669" s="60" t="s">
        <v>1563</v>
      </c>
      <c r="E669" s="60" t="s">
        <v>1564</v>
      </c>
      <c r="F669" s="60" t="s">
        <v>77</v>
      </c>
      <c r="G669" t="s">
        <v>51</v>
      </c>
      <c r="H669" t="s">
        <v>12</v>
      </c>
      <c r="I669" s="5" t="s">
        <v>76</v>
      </c>
      <c r="J669" t="s">
        <v>836</v>
      </c>
    </row>
    <row r="670" spans="1:10" x14ac:dyDescent="0.35">
      <c r="A670" s="60" t="s">
        <v>5436</v>
      </c>
      <c r="B670" s="60" t="s">
        <v>5437</v>
      </c>
      <c r="C670" s="60" t="s">
        <v>2760</v>
      </c>
      <c r="D670" s="60" t="s">
        <v>1881</v>
      </c>
      <c r="E670" s="60" t="s">
        <v>1882</v>
      </c>
      <c r="F670" s="60" t="s">
        <v>235</v>
      </c>
      <c r="G670" t="s">
        <v>124</v>
      </c>
      <c r="H670" t="s">
        <v>104</v>
      </c>
      <c r="I670" s="5" t="s">
        <v>234</v>
      </c>
      <c r="J670" t="s">
        <v>903</v>
      </c>
    </row>
    <row r="671" spans="1:10" x14ac:dyDescent="0.35">
      <c r="A671" s="60" t="s">
        <v>3164</v>
      </c>
      <c r="B671" s="60" t="s">
        <v>3165</v>
      </c>
      <c r="C671" s="60" t="s">
        <v>2354</v>
      </c>
      <c r="D671" s="60" t="s">
        <v>1657</v>
      </c>
      <c r="E671" s="60" t="s">
        <v>1658</v>
      </c>
      <c r="F671" s="60" t="s">
        <v>80</v>
      </c>
      <c r="G671" t="s">
        <v>51</v>
      </c>
      <c r="H671" t="s">
        <v>12</v>
      </c>
      <c r="I671" s="5" t="s">
        <v>79</v>
      </c>
      <c r="J671" t="s">
        <v>847</v>
      </c>
    </row>
    <row r="672" spans="1:10" x14ac:dyDescent="0.35">
      <c r="A672" s="60" t="s">
        <v>4797</v>
      </c>
      <c r="B672" s="60" t="s">
        <v>4798</v>
      </c>
      <c r="C672" s="60" t="s">
        <v>2349</v>
      </c>
      <c r="D672" s="60" t="s">
        <v>1395</v>
      </c>
      <c r="E672" s="60" t="s">
        <v>1396</v>
      </c>
      <c r="F672" s="60" t="s">
        <v>261</v>
      </c>
      <c r="G672" t="s">
        <v>252</v>
      </c>
      <c r="H672" t="s">
        <v>112</v>
      </c>
      <c r="I672" s="5" t="s">
        <v>260</v>
      </c>
      <c r="J672" t="s">
        <v>869</v>
      </c>
    </row>
    <row r="673" spans="1:10" x14ac:dyDescent="0.35">
      <c r="A673" s="60" t="s">
        <v>2878</v>
      </c>
      <c r="B673" s="60" t="s">
        <v>2879</v>
      </c>
      <c r="C673" s="60" t="s">
        <v>2880</v>
      </c>
      <c r="D673" s="60" t="s">
        <v>1649</v>
      </c>
      <c r="E673" s="60" t="s">
        <v>1650</v>
      </c>
      <c r="F673" s="60" t="s">
        <v>96</v>
      </c>
      <c r="G673" t="s">
        <v>97</v>
      </c>
      <c r="H673" t="s">
        <v>48</v>
      </c>
      <c r="I673" s="5" t="s">
        <v>95</v>
      </c>
      <c r="J673" t="s">
        <v>856</v>
      </c>
    </row>
    <row r="674" spans="1:10" x14ac:dyDescent="0.35">
      <c r="A674" s="60" t="s">
        <v>3007</v>
      </c>
      <c r="B674" s="60" t="s">
        <v>3008</v>
      </c>
      <c r="C674" s="60" t="s">
        <v>2323</v>
      </c>
      <c r="D674" s="60" t="s">
        <v>2296</v>
      </c>
      <c r="E674" s="60" t="s">
        <v>2297</v>
      </c>
      <c r="F674" s="60" t="s">
        <v>101</v>
      </c>
      <c r="G674" t="s">
        <v>105</v>
      </c>
      <c r="H674" t="s">
        <v>104</v>
      </c>
      <c r="I674" s="5" t="s">
        <v>648</v>
      </c>
      <c r="J674" t="s">
        <v>898</v>
      </c>
    </row>
    <row r="675" spans="1:10" x14ac:dyDescent="0.35">
      <c r="A675" s="60" t="s">
        <v>4716</v>
      </c>
      <c r="B675" s="60" t="s">
        <v>4717</v>
      </c>
      <c r="C675" s="60" t="s">
        <v>2442</v>
      </c>
      <c r="D675" s="60" t="s">
        <v>1737</v>
      </c>
      <c r="E675" s="60" t="s">
        <v>1738</v>
      </c>
      <c r="F675" s="60" t="s">
        <v>261</v>
      </c>
      <c r="G675" t="s">
        <v>252</v>
      </c>
      <c r="H675" t="s">
        <v>112</v>
      </c>
      <c r="I675" s="5" t="s">
        <v>260</v>
      </c>
      <c r="J675" t="s">
        <v>869</v>
      </c>
    </row>
    <row r="676" spans="1:10" x14ac:dyDescent="0.35">
      <c r="A676" s="60" t="s">
        <v>4039</v>
      </c>
      <c r="B676" s="60" t="s">
        <v>4040</v>
      </c>
      <c r="C676" s="60" t="s">
        <v>2364</v>
      </c>
      <c r="D676" s="60" t="s">
        <v>2196</v>
      </c>
      <c r="E676" s="60" t="s">
        <v>2197</v>
      </c>
      <c r="F676" s="60" t="s">
        <v>368</v>
      </c>
      <c r="G676" t="s">
        <v>336</v>
      </c>
      <c r="H676" t="s">
        <v>87</v>
      </c>
      <c r="I676" s="5" t="s">
        <v>369</v>
      </c>
      <c r="J676" t="s">
        <v>887</v>
      </c>
    </row>
    <row r="677" spans="1:10" x14ac:dyDescent="0.35">
      <c r="A677" s="60" t="s">
        <v>3117</v>
      </c>
      <c r="B677" s="60" t="s">
        <v>3118</v>
      </c>
      <c r="C677" s="60" t="s">
        <v>2354</v>
      </c>
      <c r="D677" s="60" t="s">
        <v>1657</v>
      </c>
      <c r="E677" s="60" t="s">
        <v>1658</v>
      </c>
      <c r="F677" s="60" t="s">
        <v>80</v>
      </c>
      <c r="G677" t="s">
        <v>51</v>
      </c>
      <c r="H677" t="s">
        <v>12</v>
      </c>
      <c r="I677" s="5" t="s">
        <v>79</v>
      </c>
      <c r="J677" t="s">
        <v>847</v>
      </c>
    </row>
    <row r="678" spans="1:10" x14ac:dyDescent="0.35">
      <c r="A678" s="60" t="s">
        <v>3989</v>
      </c>
      <c r="B678" s="60" t="s">
        <v>3990</v>
      </c>
      <c r="C678" s="60" t="s">
        <v>2323</v>
      </c>
      <c r="D678" s="60" t="s">
        <v>1417</v>
      </c>
      <c r="E678" s="60" t="s">
        <v>1418</v>
      </c>
      <c r="F678" s="60" t="s">
        <v>91</v>
      </c>
      <c r="G678" t="s">
        <v>92</v>
      </c>
      <c r="H678" t="s">
        <v>93</v>
      </c>
      <c r="I678" s="5" t="s">
        <v>90</v>
      </c>
      <c r="J678" t="s">
        <v>851</v>
      </c>
    </row>
    <row r="679" spans="1:10" x14ac:dyDescent="0.35">
      <c r="A679" s="60" t="s">
        <v>2447</v>
      </c>
      <c r="B679" s="60" t="s">
        <v>2448</v>
      </c>
      <c r="C679" s="60" t="s">
        <v>2357</v>
      </c>
      <c r="D679" s="60" t="s">
        <v>1575</v>
      </c>
      <c r="E679" s="60" t="s">
        <v>1576</v>
      </c>
      <c r="F679" s="60" t="s">
        <v>36</v>
      </c>
      <c r="G679" t="s">
        <v>21</v>
      </c>
      <c r="H679" t="s">
        <v>12</v>
      </c>
      <c r="I679" s="5" t="s">
        <v>35</v>
      </c>
      <c r="J679" t="s">
        <v>837</v>
      </c>
    </row>
    <row r="680" spans="1:10" x14ac:dyDescent="0.35">
      <c r="A680" s="60" t="s">
        <v>3894</v>
      </c>
      <c r="B680" s="60" t="s">
        <v>3895</v>
      </c>
      <c r="C680" s="60" t="s">
        <v>2314</v>
      </c>
      <c r="D680" s="60" t="s">
        <v>1939</v>
      </c>
      <c r="E680" s="60" t="s">
        <v>1940</v>
      </c>
      <c r="F680" s="60" t="s">
        <v>136</v>
      </c>
      <c r="G680" t="s">
        <v>97</v>
      </c>
      <c r="H680" t="s">
        <v>48</v>
      </c>
      <c r="I680" s="5" t="s">
        <v>387</v>
      </c>
      <c r="J680" t="s">
        <v>861</v>
      </c>
    </row>
    <row r="681" spans="1:10" x14ac:dyDescent="0.35">
      <c r="A681" s="60" t="s">
        <v>4222</v>
      </c>
      <c r="B681" s="60" t="s">
        <v>4223</v>
      </c>
      <c r="C681" s="60" t="s">
        <v>2323</v>
      </c>
      <c r="D681" s="60" t="s">
        <v>1243</v>
      </c>
      <c r="E681" s="60" t="s">
        <v>1244</v>
      </c>
      <c r="F681" s="60" t="s">
        <v>241</v>
      </c>
      <c r="G681" t="s">
        <v>221</v>
      </c>
      <c r="H681" t="s">
        <v>112</v>
      </c>
      <c r="I681" s="5" t="s">
        <v>240</v>
      </c>
      <c r="J681" t="s">
        <v>870</v>
      </c>
    </row>
    <row r="682" spans="1:10" x14ac:dyDescent="0.35">
      <c r="A682" s="60" t="s">
        <v>5408</v>
      </c>
      <c r="B682" s="60" t="s">
        <v>5409</v>
      </c>
      <c r="C682" s="60" t="s">
        <v>2323</v>
      </c>
      <c r="D682" s="60" t="s">
        <v>2033</v>
      </c>
      <c r="E682" s="60" t="s">
        <v>2034</v>
      </c>
      <c r="F682" s="60" t="s">
        <v>219</v>
      </c>
      <c r="G682" t="s">
        <v>221</v>
      </c>
      <c r="H682" t="s">
        <v>112</v>
      </c>
      <c r="I682" s="5" t="s">
        <v>220</v>
      </c>
      <c r="J682" t="s">
        <v>934</v>
      </c>
    </row>
    <row r="683" spans="1:10" x14ac:dyDescent="0.35">
      <c r="A683" s="60" t="s">
        <v>3013</v>
      </c>
      <c r="B683" s="60" t="s">
        <v>3014</v>
      </c>
      <c r="C683" s="60" t="s">
        <v>2314</v>
      </c>
      <c r="D683" s="60" t="s">
        <v>2076</v>
      </c>
      <c r="E683" s="60" t="s">
        <v>2077</v>
      </c>
      <c r="F683" s="60" t="s">
        <v>294</v>
      </c>
      <c r="G683" t="s">
        <v>46</v>
      </c>
      <c r="H683" t="s">
        <v>104</v>
      </c>
      <c r="I683" s="5" t="s">
        <v>293</v>
      </c>
      <c r="J683" t="s">
        <v>896</v>
      </c>
    </row>
    <row r="684" spans="1:10" x14ac:dyDescent="0.35">
      <c r="A684" s="60" t="s">
        <v>4803</v>
      </c>
      <c r="B684" s="60" t="s">
        <v>4804</v>
      </c>
      <c r="C684" s="60" t="s">
        <v>2364</v>
      </c>
      <c r="D684" s="60" t="s">
        <v>2192</v>
      </c>
      <c r="E684" s="60" t="s">
        <v>2193</v>
      </c>
      <c r="F684" s="60" t="s">
        <v>317</v>
      </c>
      <c r="G684" t="s">
        <v>318</v>
      </c>
      <c r="H684" t="s">
        <v>87</v>
      </c>
      <c r="I684" s="5" t="s">
        <v>317</v>
      </c>
      <c r="J684" t="s">
        <v>931</v>
      </c>
    </row>
    <row r="685" spans="1:10" x14ac:dyDescent="0.35">
      <c r="A685" s="60" t="s">
        <v>3605</v>
      </c>
      <c r="B685" s="60" t="s">
        <v>3606</v>
      </c>
      <c r="C685" s="60" t="s">
        <v>2349</v>
      </c>
      <c r="D685" s="60" t="s">
        <v>1271</v>
      </c>
      <c r="E685" s="60" t="s">
        <v>1272</v>
      </c>
      <c r="F685" s="60" t="s">
        <v>91</v>
      </c>
      <c r="G685" t="s">
        <v>92</v>
      </c>
      <c r="H685" t="s">
        <v>93</v>
      </c>
      <c r="I685" s="5" t="s">
        <v>90</v>
      </c>
      <c r="J685" t="s">
        <v>851</v>
      </c>
    </row>
    <row r="686" spans="1:10" x14ac:dyDescent="0.35">
      <c r="A686" s="60" t="s">
        <v>4936</v>
      </c>
      <c r="B686" s="60" t="s">
        <v>4937</v>
      </c>
      <c r="C686" s="60" t="s">
        <v>2323</v>
      </c>
      <c r="D686" s="60" t="s">
        <v>1239</v>
      </c>
      <c r="E686" s="60" t="s">
        <v>1240</v>
      </c>
      <c r="F686" s="60" t="s">
        <v>241</v>
      </c>
      <c r="G686" t="s">
        <v>221</v>
      </c>
      <c r="H686" t="s">
        <v>112</v>
      </c>
      <c r="I686" s="5" t="s">
        <v>240</v>
      </c>
      <c r="J686" t="s">
        <v>870</v>
      </c>
    </row>
    <row r="687" spans="1:10" x14ac:dyDescent="0.35">
      <c r="A687" s="60" t="s">
        <v>3756</v>
      </c>
      <c r="B687" s="60" t="s">
        <v>3757</v>
      </c>
      <c r="C687" s="60" t="s">
        <v>2349</v>
      </c>
      <c r="D687" s="60" t="s">
        <v>1773</v>
      </c>
      <c r="E687" s="60" t="s">
        <v>1774</v>
      </c>
      <c r="F687" s="60" t="s">
        <v>123</v>
      </c>
      <c r="G687" t="s">
        <v>124</v>
      </c>
      <c r="H687" t="s">
        <v>104</v>
      </c>
      <c r="I687" s="5" t="s">
        <v>122</v>
      </c>
      <c r="J687" t="s">
        <v>865</v>
      </c>
    </row>
    <row r="688" spans="1:10" x14ac:dyDescent="0.35">
      <c r="A688" s="60" t="s">
        <v>2844</v>
      </c>
      <c r="B688" s="60" t="s">
        <v>2845</v>
      </c>
      <c r="C688" s="60" t="s">
        <v>2760</v>
      </c>
      <c r="D688" s="60" t="s">
        <v>2268</v>
      </c>
      <c r="E688" s="60" t="s">
        <v>2269</v>
      </c>
      <c r="F688" s="60" t="s">
        <v>255</v>
      </c>
      <c r="G688" t="s">
        <v>252</v>
      </c>
      <c r="H688" t="s">
        <v>112</v>
      </c>
      <c r="I688" s="5" t="s">
        <v>681</v>
      </c>
      <c r="J688" t="s">
        <v>862</v>
      </c>
    </row>
    <row r="689" spans="1:10" x14ac:dyDescent="0.35">
      <c r="A689" s="60" t="s">
        <v>3340</v>
      </c>
      <c r="B689" s="60" t="s">
        <v>3341</v>
      </c>
      <c r="C689" s="60" t="s">
        <v>2317</v>
      </c>
      <c r="D689" s="60" t="s">
        <v>1557</v>
      </c>
      <c r="E689" s="60" t="s">
        <v>1558</v>
      </c>
      <c r="F689" s="60" t="s">
        <v>26</v>
      </c>
      <c r="G689" t="s">
        <v>21</v>
      </c>
      <c r="H689" t="s">
        <v>12</v>
      </c>
      <c r="I689" s="5" t="s">
        <v>25</v>
      </c>
      <c r="J689" t="s">
        <v>835</v>
      </c>
    </row>
    <row r="690" spans="1:10" x14ac:dyDescent="0.35">
      <c r="A690" s="60" t="s">
        <v>4307</v>
      </c>
      <c r="B690" s="60" t="s">
        <v>4308</v>
      </c>
      <c r="C690" s="60" t="s">
        <v>2397</v>
      </c>
      <c r="D690" s="60" t="s">
        <v>1843</v>
      </c>
      <c r="E690" s="60" t="s">
        <v>1844</v>
      </c>
      <c r="F690" s="60" t="s">
        <v>66</v>
      </c>
      <c r="G690" t="s">
        <v>13</v>
      </c>
      <c r="H690" t="s">
        <v>12</v>
      </c>
      <c r="I690" s="5" t="s">
        <v>65</v>
      </c>
      <c r="J690" t="s">
        <v>840</v>
      </c>
    </row>
    <row r="691" spans="1:10" x14ac:dyDescent="0.35">
      <c r="A691" s="60" t="s">
        <v>5442</v>
      </c>
      <c r="B691" s="60" t="s">
        <v>5443</v>
      </c>
      <c r="C691" s="60" t="s">
        <v>2583</v>
      </c>
      <c r="D691" s="60" t="s">
        <v>2039</v>
      </c>
      <c r="E691" s="60" t="s">
        <v>2040</v>
      </c>
      <c r="F691" s="60" t="s">
        <v>91</v>
      </c>
      <c r="G691" t="s">
        <v>92</v>
      </c>
      <c r="H691" t="s">
        <v>93</v>
      </c>
      <c r="I691" s="5" t="s">
        <v>90</v>
      </c>
      <c r="J691" t="s">
        <v>851</v>
      </c>
    </row>
    <row r="692" spans="1:10" x14ac:dyDescent="0.35">
      <c r="A692" s="60" t="s">
        <v>4938</v>
      </c>
      <c r="B692" s="60" t="s">
        <v>4939</v>
      </c>
      <c r="C692" s="60" t="s">
        <v>2323</v>
      </c>
      <c r="D692" s="60" t="s">
        <v>1239</v>
      </c>
      <c r="E692" s="60" t="s">
        <v>1240</v>
      </c>
      <c r="F692" s="60" t="s">
        <v>241</v>
      </c>
      <c r="G692" t="s">
        <v>221</v>
      </c>
      <c r="H692" t="s">
        <v>112</v>
      </c>
      <c r="I692" s="5" t="s">
        <v>240</v>
      </c>
      <c r="J692" t="s">
        <v>870</v>
      </c>
    </row>
    <row r="693" spans="1:10" x14ac:dyDescent="0.35">
      <c r="A693" s="60" t="s">
        <v>3378</v>
      </c>
      <c r="B693" s="60" t="s">
        <v>3379</v>
      </c>
      <c r="C693" s="60" t="s">
        <v>2373</v>
      </c>
      <c r="D693" s="60" t="s">
        <v>1399</v>
      </c>
      <c r="E693" s="60" t="s">
        <v>1400</v>
      </c>
      <c r="F693" s="60" t="s">
        <v>207</v>
      </c>
      <c r="G693" t="s">
        <v>92</v>
      </c>
      <c r="H693" t="s">
        <v>93</v>
      </c>
      <c r="I693" s="5" t="s">
        <v>206</v>
      </c>
      <c r="J693" t="s">
        <v>884</v>
      </c>
    </row>
    <row r="694" spans="1:10" x14ac:dyDescent="0.35">
      <c r="A694" s="60" t="s">
        <v>2440</v>
      </c>
      <c r="B694" s="60" t="s">
        <v>2441</v>
      </c>
      <c r="C694" s="60" t="s">
        <v>2442</v>
      </c>
      <c r="D694" s="60" t="s">
        <v>1179</v>
      </c>
      <c r="E694" s="60" t="s">
        <v>1180</v>
      </c>
      <c r="F694" s="60" t="s">
        <v>120</v>
      </c>
      <c r="G694" t="s">
        <v>46</v>
      </c>
      <c r="H694" t="s">
        <v>104</v>
      </c>
      <c r="I694" s="5" t="s">
        <v>119</v>
      </c>
      <c r="J694" t="s">
        <v>864</v>
      </c>
    </row>
    <row r="695" spans="1:10" x14ac:dyDescent="0.35">
      <c r="A695" s="60" t="s">
        <v>2685</v>
      </c>
      <c r="B695" s="60" t="s">
        <v>2686</v>
      </c>
      <c r="C695" s="60" t="s">
        <v>2428</v>
      </c>
      <c r="D695" s="60" t="s">
        <v>1745</v>
      </c>
      <c r="E695" s="60" t="s">
        <v>1746</v>
      </c>
      <c r="F695" s="60" t="s">
        <v>339</v>
      </c>
      <c r="G695" t="s">
        <v>329</v>
      </c>
      <c r="H695" t="s">
        <v>87</v>
      </c>
      <c r="I695" s="5" t="s">
        <v>338</v>
      </c>
      <c r="J695" t="s">
        <v>901</v>
      </c>
    </row>
    <row r="696" spans="1:10" x14ac:dyDescent="0.35">
      <c r="A696" s="60" t="s">
        <v>4594</v>
      </c>
      <c r="B696" s="60" t="s">
        <v>4595</v>
      </c>
      <c r="C696" s="60" t="s">
        <v>2373</v>
      </c>
      <c r="D696" s="60" t="s">
        <v>1891</v>
      </c>
      <c r="E696" s="60" t="s">
        <v>1892</v>
      </c>
      <c r="F696" s="60" t="s">
        <v>285</v>
      </c>
      <c r="G696" t="s">
        <v>124</v>
      </c>
      <c r="H696" t="s">
        <v>104</v>
      </c>
      <c r="I696" s="5" t="s">
        <v>286</v>
      </c>
      <c r="J696" t="s">
        <v>834</v>
      </c>
    </row>
    <row r="697" spans="1:10" x14ac:dyDescent="0.35">
      <c r="A697" s="60" t="s">
        <v>3181</v>
      </c>
      <c r="B697" s="60" t="s">
        <v>3182</v>
      </c>
      <c r="C697" s="60" t="s">
        <v>2338</v>
      </c>
      <c r="D697" s="60" t="s">
        <v>1113</v>
      </c>
      <c r="E697" s="60" t="s">
        <v>1114</v>
      </c>
      <c r="F697" s="60" t="s">
        <v>44</v>
      </c>
      <c r="G697" t="s">
        <v>13</v>
      </c>
      <c r="H697" t="s">
        <v>12</v>
      </c>
      <c r="I697" s="5" t="s">
        <v>43</v>
      </c>
      <c r="J697" t="s">
        <v>842</v>
      </c>
    </row>
    <row r="698" spans="1:10" x14ac:dyDescent="0.35">
      <c r="A698" s="60" t="s">
        <v>5315</v>
      </c>
      <c r="B698" s="60" t="s">
        <v>5316</v>
      </c>
      <c r="C698" s="60" t="s">
        <v>2364</v>
      </c>
      <c r="D698" s="60" t="s">
        <v>2172</v>
      </c>
      <c r="E698" s="60" t="s">
        <v>2173</v>
      </c>
      <c r="F698" s="60" t="s">
        <v>339</v>
      </c>
      <c r="G698" t="s">
        <v>329</v>
      </c>
      <c r="H698" t="s">
        <v>87</v>
      </c>
      <c r="I698" s="5" t="s">
        <v>338</v>
      </c>
      <c r="J698" t="s">
        <v>901</v>
      </c>
    </row>
    <row r="699" spans="1:10" x14ac:dyDescent="0.35">
      <c r="A699" s="60" t="s">
        <v>5141</v>
      </c>
      <c r="B699" s="60" t="s">
        <v>5142</v>
      </c>
      <c r="C699" s="60" t="s">
        <v>2593</v>
      </c>
      <c r="D699" s="60" t="s">
        <v>1643</v>
      </c>
      <c r="E699" s="60" t="s">
        <v>1644</v>
      </c>
      <c r="F699" s="60" t="s">
        <v>136</v>
      </c>
      <c r="G699" t="s">
        <v>97</v>
      </c>
      <c r="H699" t="s">
        <v>48</v>
      </c>
      <c r="I699" s="5" t="s">
        <v>387</v>
      </c>
      <c r="J699" t="s">
        <v>861</v>
      </c>
    </row>
    <row r="700" spans="1:10" x14ac:dyDescent="0.35">
      <c r="A700" s="60" t="s">
        <v>4407</v>
      </c>
      <c r="B700" s="60" t="s">
        <v>4408</v>
      </c>
      <c r="C700" s="60" t="s">
        <v>2544</v>
      </c>
      <c r="D700" s="60" t="s">
        <v>1573</v>
      </c>
      <c r="E700" s="60" t="s">
        <v>1574</v>
      </c>
      <c r="F700" s="60" t="s">
        <v>36</v>
      </c>
      <c r="G700" t="s">
        <v>21</v>
      </c>
      <c r="H700" t="s">
        <v>12</v>
      </c>
      <c r="I700" s="5" t="s">
        <v>35</v>
      </c>
      <c r="J700" t="s">
        <v>837</v>
      </c>
    </row>
    <row r="701" spans="1:10" x14ac:dyDescent="0.35">
      <c r="A701" s="60" t="s">
        <v>3052</v>
      </c>
      <c r="B701" s="60" t="s">
        <v>3053</v>
      </c>
      <c r="C701" s="60" t="s">
        <v>2323</v>
      </c>
      <c r="D701" s="60" t="s">
        <v>1417</v>
      </c>
      <c r="E701" s="60" t="s">
        <v>1418</v>
      </c>
      <c r="F701" s="60" t="s">
        <v>91</v>
      </c>
      <c r="G701" t="s">
        <v>92</v>
      </c>
      <c r="H701" t="s">
        <v>93</v>
      </c>
      <c r="I701" s="5" t="s">
        <v>90</v>
      </c>
      <c r="J701" t="s">
        <v>851</v>
      </c>
    </row>
    <row r="702" spans="1:10" x14ac:dyDescent="0.35">
      <c r="A702" s="60" t="s">
        <v>2995</v>
      </c>
      <c r="B702" s="60" t="s">
        <v>2996</v>
      </c>
      <c r="C702" s="60" t="s">
        <v>2323</v>
      </c>
      <c r="D702" s="60" t="s">
        <v>2009</v>
      </c>
      <c r="E702" s="60" t="s">
        <v>2010</v>
      </c>
      <c r="F702" s="60" t="s">
        <v>204</v>
      </c>
      <c r="G702" t="s">
        <v>111</v>
      </c>
      <c r="H702" t="s">
        <v>112</v>
      </c>
      <c r="I702" s="5" t="s">
        <v>203</v>
      </c>
      <c r="J702" t="s">
        <v>883</v>
      </c>
    </row>
    <row r="703" spans="1:10" x14ac:dyDescent="0.35">
      <c r="A703" s="60" t="s">
        <v>3725</v>
      </c>
      <c r="B703" s="60" t="s">
        <v>3726</v>
      </c>
      <c r="C703" s="60" t="s">
        <v>2349</v>
      </c>
      <c r="D703" s="60" t="s">
        <v>1503</v>
      </c>
      <c r="E703" s="60" t="s">
        <v>1504</v>
      </c>
      <c r="F703" s="60" t="s">
        <v>172</v>
      </c>
      <c r="G703" t="s">
        <v>97</v>
      </c>
      <c r="H703" t="s">
        <v>48</v>
      </c>
      <c r="I703" s="5" t="s">
        <v>171</v>
      </c>
      <c r="J703" t="s">
        <v>877</v>
      </c>
    </row>
    <row r="704" spans="1:10" x14ac:dyDescent="0.35">
      <c r="A704" s="60" t="s">
        <v>3707</v>
      </c>
      <c r="B704" s="60" t="s">
        <v>3708</v>
      </c>
      <c r="C704" s="60" t="s">
        <v>2495</v>
      </c>
      <c r="D704" s="60" t="s">
        <v>1169</v>
      </c>
      <c r="E704" s="60" t="s">
        <v>1170</v>
      </c>
      <c r="F704" s="60" t="s">
        <v>219</v>
      </c>
      <c r="G704" t="s">
        <v>221</v>
      </c>
      <c r="H704" t="s">
        <v>112</v>
      </c>
      <c r="I704" s="5" t="s">
        <v>220</v>
      </c>
      <c r="J704" t="s">
        <v>934</v>
      </c>
    </row>
    <row r="705" spans="1:10" x14ac:dyDescent="0.35">
      <c r="A705" s="60" t="s">
        <v>4019</v>
      </c>
      <c r="B705" s="60" t="s">
        <v>4020</v>
      </c>
      <c r="C705" s="60" t="s">
        <v>2588</v>
      </c>
      <c r="D705" s="60" t="s">
        <v>1875</v>
      </c>
      <c r="E705" s="60" t="s">
        <v>1876</v>
      </c>
      <c r="F705" s="60" t="s">
        <v>137</v>
      </c>
      <c r="G705" t="s">
        <v>97</v>
      </c>
      <c r="H705" t="s">
        <v>48</v>
      </c>
      <c r="I705" s="5" t="s">
        <v>387</v>
      </c>
      <c r="J705" t="s">
        <v>861</v>
      </c>
    </row>
    <row r="706" spans="1:10" x14ac:dyDescent="0.35">
      <c r="A706" s="60" t="s">
        <v>4868</v>
      </c>
      <c r="B706" s="60" t="s">
        <v>4869</v>
      </c>
      <c r="C706" s="60" t="s">
        <v>2323</v>
      </c>
      <c r="D706" s="60" t="s">
        <v>1367</v>
      </c>
      <c r="E706" s="60" t="s">
        <v>1368</v>
      </c>
      <c r="F706" s="60" t="s">
        <v>142</v>
      </c>
      <c r="G706" t="s">
        <v>143</v>
      </c>
      <c r="H706" t="s">
        <v>93</v>
      </c>
      <c r="I706" s="5" t="s">
        <v>141</v>
      </c>
      <c r="J706" t="s">
        <v>866</v>
      </c>
    </row>
    <row r="707" spans="1:10" x14ac:dyDescent="0.35">
      <c r="A707" s="60" t="s">
        <v>2415</v>
      </c>
      <c r="B707" s="60" t="s">
        <v>2416</v>
      </c>
      <c r="C707" s="60" t="s">
        <v>2354</v>
      </c>
      <c r="D707" s="60" t="s">
        <v>2266</v>
      </c>
      <c r="E707" s="60" t="s">
        <v>2267</v>
      </c>
      <c r="F707" s="60" t="s">
        <v>75</v>
      </c>
      <c r="G707" t="s">
        <v>13</v>
      </c>
      <c r="H707" t="s">
        <v>12</v>
      </c>
      <c r="I707" s="5" t="s">
        <v>70</v>
      </c>
      <c r="J707" t="s">
        <v>833</v>
      </c>
    </row>
    <row r="708" spans="1:10" x14ac:dyDescent="0.35">
      <c r="A708" s="60" t="s">
        <v>3729</v>
      </c>
      <c r="B708" s="60" t="s">
        <v>3730</v>
      </c>
      <c r="C708" s="60" t="s">
        <v>2349</v>
      </c>
      <c r="D708" s="60" t="s">
        <v>1263</v>
      </c>
      <c r="E708" s="60" t="s">
        <v>1264</v>
      </c>
      <c r="F708" s="60" t="s">
        <v>204</v>
      </c>
      <c r="G708" t="s">
        <v>111</v>
      </c>
      <c r="H708" t="s">
        <v>112</v>
      </c>
      <c r="I708" s="5" t="s">
        <v>203</v>
      </c>
      <c r="J708" t="s">
        <v>883</v>
      </c>
    </row>
    <row r="709" spans="1:10" x14ac:dyDescent="0.35">
      <c r="A709" s="60" t="s">
        <v>4900</v>
      </c>
      <c r="B709" s="60" t="s">
        <v>4901</v>
      </c>
      <c r="C709" s="60" t="s">
        <v>2323</v>
      </c>
      <c r="D709" s="60" t="s">
        <v>2292</v>
      </c>
      <c r="E709" s="60" t="s">
        <v>2293</v>
      </c>
      <c r="F709" s="60" t="s">
        <v>258</v>
      </c>
      <c r="G709" t="s">
        <v>221</v>
      </c>
      <c r="H709" t="s">
        <v>112</v>
      </c>
      <c r="I709" s="5" t="s">
        <v>257</v>
      </c>
      <c r="J709" t="s">
        <v>891</v>
      </c>
    </row>
    <row r="710" spans="1:10" x14ac:dyDescent="0.35">
      <c r="A710" s="60" t="s">
        <v>4143</v>
      </c>
      <c r="B710" s="60" t="s">
        <v>4144</v>
      </c>
      <c r="C710" s="60" t="s">
        <v>2317</v>
      </c>
      <c r="D710" s="60" t="s">
        <v>1629</v>
      </c>
      <c r="E710" s="60" t="s">
        <v>1630</v>
      </c>
      <c r="F710" s="60" t="s">
        <v>66</v>
      </c>
      <c r="G710" t="s">
        <v>13</v>
      </c>
      <c r="H710" t="s">
        <v>12</v>
      </c>
      <c r="I710" s="5" t="s">
        <v>65</v>
      </c>
      <c r="J710" t="s">
        <v>840</v>
      </c>
    </row>
    <row r="711" spans="1:10" x14ac:dyDescent="0.35">
      <c r="A711" s="60" t="s">
        <v>4684</v>
      </c>
      <c r="B711" s="60" t="s">
        <v>4685</v>
      </c>
      <c r="C711" s="60" t="s">
        <v>2323</v>
      </c>
      <c r="D711" s="60" t="s">
        <v>2037</v>
      </c>
      <c r="E711" s="60" t="s">
        <v>2038</v>
      </c>
      <c r="F711" s="60" t="s">
        <v>216</v>
      </c>
      <c r="G711" t="s">
        <v>83</v>
      </c>
      <c r="H711" t="s">
        <v>48</v>
      </c>
      <c r="I711" s="5" t="s">
        <v>215</v>
      </c>
      <c r="J711" t="s">
        <v>887</v>
      </c>
    </row>
    <row r="712" spans="1:10" x14ac:dyDescent="0.35">
      <c r="A712" s="60" t="s">
        <v>4135</v>
      </c>
      <c r="B712" s="60" t="s">
        <v>4136</v>
      </c>
      <c r="C712" s="60" t="s">
        <v>2323</v>
      </c>
      <c r="D712" s="60" t="s">
        <v>1973</v>
      </c>
      <c r="E712" s="60" t="s">
        <v>1974</v>
      </c>
      <c r="F712" s="60" t="s">
        <v>170</v>
      </c>
      <c r="G712" t="s">
        <v>143</v>
      </c>
      <c r="H712" t="s">
        <v>93</v>
      </c>
      <c r="I712" s="5" t="s">
        <v>169</v>
      </c>
      <c r="J712" t="s">
        <v>879</v>
      </c>
    </row>
    <row r="713" spans="1:10" x14ac:dyDescent="0.35">
      <c r="A713" s="60" t="s">
        <v>2380</v>
      </c>
      <c r="B713" s="60" t="s">
        <v>790</v>
      </c>
      <c r="C713" s="60" t="s">
        <v>2381</v>
      </c>
      <c r="D713" s="60" t="s">
        <v>1901</v>
      </c>
      <c r="E713" s="60" t="s">
        <v>1902</v>
      </c>
      <c r="F713" s="60" t="s">
        <v>228</v>
      </c>
      <c r="G713" t="s">
        <v>92</v>
      </c>
      <c r="H713" t="s">
        <v>93</v>
      </c>
      <c r="I713" s="5" t="s">
        <v>227</v>
      </c>
      <c r="J713" t="s">
        <v>855</v>
      </c>
    </row>
    <row r="714" spans="1:10" x14ac:dyDescent="0.35">
      <c r="A714" s="60" t="s">
        <v>5347</v>
      </c>
      <c r="B714" s="60" t="s">
        <v>5348</v>
      </c>
      <c r="C714" s="60" t="s">
        <v>2314</v>
      </c>
      <c r="D714" s="60" t="s">
        <v>2214</v>
      </c>
      <c r="E714" s="60" t="s">
        <v>2215</v>
      </c>
      <c r="F714" s="60" t="s">
        <v>69</v>
      </c>
      <c r="G714" t="s">
        <v>111</v>
      </c>
      <c r="H714" t="s">
        <v>112</v>
      </c>
      <c r="I714" s="5" t="s">
        <v>210</v>
      </c>
      <c r="J714" t="s">
        <v>930</v>
      </c>
    </row>
    <row r="715" spans="1:10" x14ac:dyDescent="0.35">
      <c r="A715" s="60" t="s">
        <v>3235</v>
      </c>
      <c r="B715" s="60" t="s">
        <v>800</v>
      </c>
      <c r="C715" s="60" t="s">
        <v>2458</v>
      </c>
      <c r="D715" s="60" t="s">
        <v>1983</v>
      </c>
      <c r="E715" s="60" t="s">
        <v>1984</v>
      </c>
      <c r="F715" s="60" t="s">
        <v>173</v>
      </c>
      <c r="G715" t="s">
        <v>164</v>
      </c>
      <c r="H715" t="s">
        <v>93</v>
      </c>
      <c r="I715" s="5" t="s">
        <v>174</v>
      </c>
      <c r="J715" t="s">
        <v>881</v>
      </c>
    </row>
    <row r="716" spans="1:10" x14ac:dyDescent="0.35">
      <c r="A716" s="60" t="s">
        <v>4809</v>
      </c>
      <c r="B716" s="60" t="s">
        <v>4810</v>
      </c>
      <c r="C716" s="60" t="s">
        <v>2323</v>
      </c>
      <c r="D716" s="60" t="s">
        <v>1853</v>
      </c>
      <c r="E716" s="60" t="s">
        <v>1854</v>
      </c>
      <c r="F716" s="60" t="s">
        <v>131</v>
      </c>
      <c r="G716" t="s">
        <v>124</v>
      </c>
      <c r="H716" t="s">
        <v>104</v>
      </c>
      <c r="I716" s="5" t="s">
        <v>386</v>
      </c>
      <c r="J716" t="s">
        <v>902</v>
      </c>
    </row>
    <row r="717" spans="1:10" x14ac:dyDescent="0.35">
      <c r="A717" s="60" t="s">
        <v>2937</v>
      </c>
      <c r="B717" s="60" t="s">
        <v>2938</v>
      </c>
      <c r="C717" s="60" t="s">
        <v>2323</v>
      </c>
      <c r="D717" s="60" t="s">
        <v>1415</v>
      </c>
      <c r="E717" s="60" t="s">
        <v>1416</v>
      </c>
      <c r="F717" s="60" t="s">
        <v>216</v>
      </c>
      <c r="G717" t="s">
        <v>83</v>
      </c>
      <c r="H717" t="s">
        <v>48</v>
      </c>
      <c r="I717" s="5" t="s">
        <v>215</v>
      </c>
      <c r="J717" t="s">
        <v>887</v>
      </c>
    </row>
    <row r="718" spans="1:10" x14ac:dyDescent="0.35">
      <c r="A718" s="60" t="s">
        <v>4015</v>
      </c>
      <c r="B718" s="60" t="s">
        <v>4016</v>
      </c>
      <c r="C718" s="60" t="s">
        <v>2883</v>
      </c>
      <c r="D718" s="60" t="s">
        <v>1491</v>
      </c>
      <c r="E718" s="60" t="s">
        <v>1492</v>
      </c>
      <c r="F718" s="60" t="s">
        <v>110</v>
      </c>
      <c r="G718" t="s">
        <v>111</v>
      </c>
      <c r="H718" t="s">
        <v>112</v>
      </c>
      <c r="I718" s="5" t="s">
        <v>109</v>
      </c>
      <c r="J718" t="s">
        <v>858</v>
      </c>
    </row>
    <row r="719" spans="1:10" x14ac:dyDescent="0.35">
      <c r="A719" s="60" t="s">
        <v>5016</v>
      </c>
      <c r="B719" s="60" t="s">
        <v>5017</v>
      </c>
      <c r="C719" s="60" t="s">
        <v>2553</v>
      </c>
      <c r="D719" s="60" t="s">
        <v>2051</v>
      </c>
      <c r="E719" s="60" t="s">
        <v>2052</v>
      </c>
      <c r="F719" s="60" t="s">
        <v>151</v>
      </c>
      <c r="G719" t="s">
        <v>143</v>
      </c>
      <c r="H719" t="s">
        <v>93</v>
      </c>
      <c r="I719" s="5" t="s">
        <v>152</v>
      </c>
      <c r="J719" t="s">
        <v>936</v>
      </c>
    </row>
    <row r="720" spans="1:10" x14ac:dyDescent="0.35">
      <c r="A720" s="60" t="s">
        <v>5010</v>
      </c>
      <c r="B720" s="60" t="s">
        <v>5011</v>
      </c>
      <c r="C720" s="60" t="s">
        <v>2317</v>
      </c>
      <c r="D720" s="60" t="s">
        <v>1607</v>
      </c>
      <c r="E720" s="60" t="s">
        <v>1608</v>
      </c>
      <c r="F720" s="60" t="s">
        <v>56</v>
      </c>
      <c r="G720" t="s">
        <v>13</v>
      </c>
      <c r="H720" t="s">
        <v>12</v>
      </c>
      <c r="I720" s="5" t="s">
        <v>55</v>
      </c>
      <c r="J720" t="s">
        <v>839</v>
      </c>
    </row>
    <row r="721" spans="1:10" x14ac:dyDescent="0.35">
      <c r="A721" s="60" t="s">
        <v>2892</v>
      </c>
      <c r="B721" s="60" t="s">
        <v>2893</v>
      </c>
      <c r="C721" s="60" t="s">
        <v>2323</v>
      </c>
      <c r="D721" s="60" t="s">
        <v>1379</v>
      </c>
      <c r="E721" s="60" t="s">
        <v>1380</v>
      </c>
      <c r="F721" s="60" t="s">
        <v>278</v>
      </c>
      <c r="G721" t="s">
        <v>252</v>
      </c>
      <c r="H721" t="s">
        <v>112</v>
      </c>
      <c r="I721" s="5" t="s">
        <v>277</v>
      </c>
      <c r="J721" t="s">
        <v>915</v>
      </c>
    </row>
    <row r="722" spans="1:10" x14ac:dyDescent="0.35">
      <c r="A722" s="60" t="s">
        <v>3826</v>
      </c>
      <c r="B722" s="60" t="s">
        <v>3827</v>
      </c>
      <c r="C722" s="60" t="s">
        <v>2323</v>
      </c>
      <c r="D722" s="60" t="s">
        <v>1347</v>
      </c>
      <c r="E722" s="60" t="s">
        <v>1348</v>
      </c>
      <c r="F722" s="60" t="s">
        <v>103</v>
      </c>
      <c r="G722" t="s">
        <v>101</v>
      </c>
      <c r="H722" t="s">
        <v>104</v>
      </c>
      <c r="I722" s="5" t="s">
        <v>102</v>
      </c>
      <c r="J722" t="s">
        <v>863</v>
      </c>
    </row>
    <row r="723" spans="1:10" x14ac:dyDescent="0.35">
      <c r="A723" s="60" t="s">
        <v>4449</v>
      </c>
      <c r="B723" s="60" t="s">
        <v>4450</v>
      </c>
      <c r="C723" s="60" t="s">
        <v>2314</v>
      </c>
      <c r="D723" s="60" t="s">
        <v>2282</v>
      </c>
      <c r="E723" s="60" t="s">
        <v>2283</v>
      </c>
      <c r="F723" s="60" t="s">
        <v>255</v>
      </c>
      <c r="G723" t="s">
        <v>252</v>
      </c>
      <c r="H723" t="s">
        <v>112</v>
      </c>
      <c r="I723" s="5" t="s">
        <v>681</v>
      </c>
      <c r="J723" t="s">
        <v>862</v>
      </c>
    </row>
    <row r="724" spans="1:10" x14ac:dyDescent="0.35">
      <c r="A724" s="60" t="s">
        <v>3971</v>
      </c>
      <c r="B724" s="60" t="s">
        <v>3972</v>
      </c>
      <c r="C724" s="60" t="s">
        <v>2323</v>
      </c>
      <c r="D724" s="60" t="s">
        <v>1335</v>
      </c>
      <c r="E724" s="60" t="s">
        <v>1336</v>
      </c>
      <c r="F724" s="60" t="s">
        <v>96</v>
      </c>
      <c r="G724" t="s">
        <v>97</v>
      </c>
      <c r="H724" t="s">
        <v>48</v>
      </c>
      <c r="I724" s="5" t="s">
        <v>95</v>
      </c>
      <c r="J724" t="s">
        <v>856</v>
      </c>
    </row>
    <row r="725" spans="1:10" x14ac:dyDescent="0.35">
      <c r="A725" s="60" t="s">
        <v>4442</v>
      </c>
      <c r="B725" s="60" t="s">
        <v>4443</v>
      </c>
      <c r="C725" s="60" t="s">
        <v>4444</v>
      </c>
      <c r="D725" s="60" t="s">
        <v>1199</v>
      </c>
      <c r="E725" s="60" t="s">
        <v>1200</v>
      </c>
      <c r="F725" s="60" t="s">
        <v>214</v>
      </c>
      <c r="G725" t="s">
        <v>83</v>
      </c>
      <c r="H725" t="s">
        <v>48</v>
      </c>
      <c r="I725" s="5" t="s">
        <v>215</v>
      </c>
      <c r="J725" t="s">
        <v>887</v>
      </c>
    </row>
    <row r="726" spans="1:10" x14ac:dyDescent="0.35">
      <c r="A726" s="60" t="s">
        <v>3516</v>
      </c>
      <c r="B726" s="60" t="s">
        <v>3517</v>
      </c>
      <c r="C726" s="60" t="s">
        <v>2317</v>
      </c>
      <c r="D726" s="60" t="s">
        <v>1563</v>
      </c>
      <c r="E726" s="60" t="s">
        <v>1564</v>
      </c>
      <c r="F726" s="60" t="s">
        <v>77</v>
      </c>
      <c r="G726" t="s">
        <v>51</v>
      </c>
      <c r="H726" t="s">
        <v>12</v>
      </c>
      <c r="I726" s="5" t="s">
        <v>76</v>
      </c>
      <c r="J726" t="s">
        <v>836</v>
      </c>
    </row>
    <row r="727" spans="1:10" x14ac:dyDescent="0.35">
      <c r="A727" s="60" t="s">
        <v>3026</v>
      </c>
      <c r="B727" s="60" t="s">
        <v>3027</v>
      </c>
      <c r="C727" s="60" t="s">
        <v>2323</v>
      </c>
      <c r="D727" s="60" t="s">
        <v>2013</v>
      </c>
      <c r="E727" s="60" t="s">
        <v>2014</v>
      </c>
      <c r="F727" s="60" t="s">
        <v>241</v>
      </c>
      <c r="G727" t="s">
        <v>221</v>
      </c>
      <c r="H727" t="s">
        <v>112</v>
      </c>
      <c r="I727" s="5" t="s">
        <v>240</v>
      </c>
      <c r="J727" t="s">
        <v>870</v>
      </c>
    </row>
    <row r="728" spans="1:10" x14ac:dyDescent="0.35">
      <c r="A728" s="60" t="s">
        <v>4093</v>
      </c>
      <c r="B728" s="60" t="s">
        <v>4094</v>
      </c>
      <c r="C728" s="60" t="s">
        <v>2323</v>
      </c>
      <c r="D728" s="60" t="s">
        <v>2080</v>
      </c>
      <c r="E728" s="60" t="s">
        <v>2081</v>
      </c>
      <c r="F728" s="60" t="s">
        <v>100</v>
      </c>
      <c r="G728" t="s">
        <v>83</v>
      </c>
      <c r="H728" t="s">
        <v>48</v>
      </c>
      <c r="I728" s="5" t="s">
        <v>99</v>
      </c>
      <c r="J728" t="s">
        <v>853</v>
      </c>
    </row>
    <row r="729" spans="1:10" x14ac:dyDescent="0.35">
      <c r="A729" s="60" t="s">
        <v>3043</v>
      </c>
      <c r="B729" s="60" t="s">
        <v>3044</v>
      </c>
      <c r="C729" s="60" t="s">
        <v>2349</v>
      </c>
      <c r="D729" s="60" t="s">
        <v>979</v>
      </c>
      <c r="E729" s="60" t="s">
        <v>980</v>
      </c>
      <c r="F729" s="60" t="s">
        <v>219</v>
      </c>
      <c r="G729" t="s">
        <v>221</v>
      </c>
      <c r="H729" t="s">
        <v>112</v>
      </c>
      <c r="I729" s="5" t="s">
        <v>220</v>
      </c>
      <c r="J729" t="s">
        <v>934</v>
      </c>
    </row>
    <row r="730" spans="1:10" x14ac:dyDescent="0.35">
      <c r="A730" s="60" t="s">
        <v>4105</v>
      </c>
      <c r="B730" s="60" t="s">
        <v>4106</v>
      </c>
      <c r="C730" s="60" t="s">
        <v>2323</v>
      </c>
      <c r="D730" s="60" t="s">
        <v>1419</v>
      </c>
      <c r="E730" s="60" t="s">
        <v>1420</v>
      </c>
      <c r="F730" s="60" t="s">
        <v>91</v>
      </c>
      <c r="G730" t="s">
        <v>92</v>
      </c>
      <c r="H730" t="s">
        <v>93</v>
      </c>
      <c r="I730" s="5" t="s">
        <v>90</v>
      </c>
      <c r="J730" t="s">
        <v>851</v>
      </c>
    </row>
    <row r="731" spans="1:10" x14ac:dyDescent="0.35">
      <c r="A731" s="60" t="s">
        <v>5290</v>
      </c>
      <c r="B731" s="60" t="s">
        <v>5291</v>
      </c>
      <c r="C731" s="60" t="s">
        <v>2323</v>
      </c>
      <c r="D731" s="60" t="s">
        <v>2292</v>
      </c>
      <c r="E731" s="60" t="s">
        <v>2293</v>
      </c>
      <c r="F731" s="60" t="s">
        <v>258</v>
      </c>
      <c r="G731" t="s">
        <v>221</v>
      </c>
      <c r="H731" t="s">
        <v>112</v>
      </c>
      <c r="I731" s="5" t="s">
        <v>257</v>
      </c>
      <c r="J731" t="s">
        <v>891</v>
      </c>
    </row>
    <row r="732" spans="1:10" x14ac:dyDescent="0.35">
      <c r="A732" s="60" t="s">
        <v>4503</v>
      </c>
      <c r="B732" s="60" t="s">
        <v>4504</v>
      </c>
      <c r="C732" s="60" t="s">
        <v>2323</v>
      </c>
      <c r="D732" s="60" t="s">
        <v>1427</v>
      </c>
      <c r="E732" s="60" t="s">
        <v>1428</v>
      </c>
      <c r="F732" s="60" t="s">
        <v>231</v>
      </c>
      <c r="G732" t="s">
        <v>232</v>
      </c>
      <c r="H732" t="s">
        <v>48</v>
      </c>
      <c r="I732" s="5" t="s">
        <v>230</v>
      </c>
      <c r="J732" t="s">
        <v>889</v>
      </c>
    </row>
    <row r="733" spans="1:10" x14ac:dyDescent="0.35">
      <c r="A733" s="60" t="s">
        <v>3678</v>
      </c>
      <c r="B733" s="60" t="s">
        <v>3679</v>
      </c>
      <c r="C733" s="60" t="s">
        <v>2364</v>
      </c>
      <c r="D733" s="60" t="s">
        <v>2172</v>
      </c>
      <c r="E733" s="60" t="s">
        <v>2173</v>
      </c>
      <c r="F733" s="60" t="s">
        <v>339</v>
      </c>
      <c r="G733" t="s">
        <v>329</v>
      </c>
      <c r="H733" t="s">
        <v>87</v>
      </c>
      <c r="I733" s="5" t="s">
        <v>338</v>
      </c>
      <c r="J733" t="s">
        <v>901</v>
      </c>
    </row>
    <row r="734" spans="1:10" x14ac:dyDescent="0.35">
      <c r="A734" s="60" t="s">
        <v>5270</v>
      </c>
      <c r="B734" s="60" t="s">
        <v>5271</v>
      </c>
      <c r="C734" s="60" t="s">
        <v>2323</v>
      </c>
      <c r="D734" s="60" t="s">
        <v>2102</v>
      </c>
      <c r="E734" s="60" t="s">
        <v>2103</v>
      </c>
      <c r="F734" s="60" t="s">
        <v>264</v>
      </c>
      <c r="G734" t="s">
        <v>111</v>
      </c>
      <c r="H734" t="s">
        <v>112</v>
      </c>
      <c r="I734" s="5" t="s">
        <v>263</v>
      </c>
      <c r="J734" t="s">
        <v>926</v>
      </c>
    </row>
    <row r="735" spans="1:10" x14ac:dyDescent="0.35">
      <c r="A735" s="60" t="s">
        <v>2939</v>
      </c>
      <c r="B735" s="60" t="s">
        <v>2940</v>
      </c>
      <c r="C735" s="60" t="s">
        <v>2349</v>
      </c>
      <c r="D735" s="60" t="s">
        <v>1249</v>
      </c>
      <c r="E735" s="60" t="s">
        <v>1250</v>
      </c>
      <c r="F735" s="60" t="s">
        <v>246</v>
      </c>
      <c r="G735" t="s">
        <v>221</v>
      </c>
      <c r="H735" t="s">
        <v>112</v>
      </c>
      <c r="I735" s="5" t="s">
        <v>245</v>
      </c>
      <c r="J735" t="s">
        <v>854</v>
      </c>
    </row>
    <row r="736" spans="1:10" x14ac:dyDescent="0.35">
      <c r="A736" s="60" t="s">
        <v>3979</v>
      </c>
      <c r="B736" s="60" t="s">
        <v>3980</v>
      </c>
      <c r="C736" s="60" t="s">
        <v>2373</v>
      </c>
      <c r="D736" s="60" t="s">
        <v>2100</v>
      </c>
      <c r="E736" s="60" t="s">
        <v>2101</v>
      </c>
      <c r="F736" s="60" t="s">
        <v>264</v>
      </c>
      <c r="G736" t="s">
        <v>111</v>
      </c>
      <c r="H736" t="s">
        <v>112</v>
      </c>
      <c r="I736" s="5" t="s">
        <v>263</v>
      </c>
      <c r="J736" t="s">
        <v>926</v>
      </c>
    </row>
    <row r="737" spans="1:10" x14ac:dyDescent="0.35">
      <c r="A737" s="60" t="s">
        <v>3068</v>
      </c>
      <c r="B737" s="60" t="s">
        <v>3069</v>
      </c>
      <c r="C737" s="60" t="s">
        <v>3070</v>
      </c>
      <c r="D737" s="60" t="s">
        <v>1629</v>
      </c>
      <c r="E737" s="60" t="s">
        <v>1630</v>
      </c>
      <c r="F737" s="60" t="s">
        <v>66</v>
      </c>
      <c r="G737" t="s">
        <v>13</v>
      </c>
      <c r="H737" t="s">
        <v>12</v>
      </c>
      <c r="I737" s="5" t="s">
        <v>65</v>
      </c>
      <c r="J737" t="s">
        <v>840</v>
      </c>
    </row>
    <row r="738" spans="1:10" x14ac:dyDescent="0.35">
      <c r="A738" s="60" t="s">
        <v>3723</v>
      </c>
      <c r="B738" s="60" t="s">
        <v>3724</v>
      </c>
      <c r="C738" s="60" t="s">
        <v>2323</v>
      </c>
      <c r="D738" s="60" t="s">
        <v>1421</v>
      </c>
      <c r="E738" s="60" t="s">
        <v>1422</v>
      </c>
      <c r="F738" s="60" t="s">
        <v>91</v>
      </c>
      <c r="G738" t="s">
        <v>92</v>
      </c>
      <c r="H738" t="s">
        <v>93</v>
      </c>
      <c r="I738" s="5" t="s">
        <v>90</v>
      </c>
      <c r="J738" t="s">
        <v>851</v>
      </c>
    </row>
    <row r="739" spans="1:10" x14ac:dyDescent="0.35">
      <c r="A739" s="60" t="s">
        <v>2333</v>
      </c>
      <c r="B739" s="60" t="s">
        <v>2334</v>
      </c>
      <c r="C739" s="60" t="s">
        <v>2335</v>
      </c>
      <c r="D739" s="60" t="s">
        <v>1101</v>
      </c>
      <c r="E739" s="60" t="s">
        <v>1102</v>
      </c>
      <c r="F739" s="60" t="s">
        <v>110</v>
      </c>
      <c r="G739" t="s">
        <v>111</v>
      </c>
      <c r="H739" t="s">
        <v>112</v>
      </c>
      <c r="I739" s="5" t="s">
        <v>109</v>
      </c>
      <c r="J739" t="s">
        <v>858</v>
      </c>
    </row>
    <row r="740" spans="1:10" x14ac:dyDescent="0.35">
      <c r="A740" s="60" t="s">
        <v>3028</v>
      </c>
      <c r="B740" s="60" t="s">
        <v>3029</v>
      </c>
      <c r="C740" s="60" t="s">
        <v>2323</v>
      </c>
      <c r="D740" s="60" t="s">
        <v>1365</v>
      </c>
      <c r="E740" s="60" t="s">
        <v>1366</v>
      </c>
      <c r="F740" s="60" t="s">
        <v>142</v>
      </c>
      <c r="G740" t="s">
        <v>143</v>
      </c>
      <c r="H740" t="s">
        <v>93</v>
      </c>
      <c r="I740" s="5" t="s">
        <v>141</v>
      </c>
      <c r="J740" t="s">
        <v>866</v>
      </c>
    </row>
    <row r="741" spans="1:10" x14ac:dyDescent="0.35">
      <c r="A741" s="60" t="s">
        <v>4633</v>
      </c>
      <c r="B741" s="60" t="s">
        <v>4634</v>
      </c>
      <c r="C741" s="60" t="s">
        <v>2323</v>
      </c>
      <c r="D741" s="60" t="s">
        <v>2212</v>
      </c>
      <c r="E741" s="60" t="s">
        <v>2213</v>
      </c>
      <c r="F741" s="60" t="s">
        <v>142</v>
      </c>
      <c r="G741" t="s">
        <v>143</v>
      </c>
      <c r="H741" t="s">
        <v>93</v>
      </c>
      <c r="I741" s="5" t="s">
        <v>141</v>
      </c>
      <c r="J741" t="s">
        <v>866</v>
      </c>
    </row>
    <row r="742" spans="1:10" x14ac:dyDescent="0.35">
      <c r="A742" s="60" t="s">
        <v>4023</v>
      </c>
      <c r="B742" s="60" t="s">
        <v>4024</v>
      </c>
      <c r="C742" s="60" t="s">
        <v>2314</v>
      </c>
      <c r="D742" s="60" t="s">
        <v>1603</v>
      </c>
      <c r="E742" s="60" t="s">
        <v>1604</v>
      </c>
      <c r="F742" s="60" t="s">
        <v>50</v>
      </c>
      <c r="G742" t="s">
        <v>51</v>
      </c>
      <c r="H742" t="s">
        <v>12</v>
      </c>
      <c r="I742" s="5" t="s">
        <v>49</v>
      </c>
      <c r="J742" t="s">
        <v>843</v>
      </c>
    </row>
    <row r="743" spans="1:10" x14ac:dyDescent="0.35">
      <c r="A743" s="60" t="s">
        <v>2978</v>
      </c>
      <c r="B743" s="60" t="s">
        <v>2979</v>
      </c>
      <c r="C743" s="60" t="s">
        <v>2349</v>
      </c>
      <c r="D743" s="60" t="s">
        <v>1475</v>
      </c>
      <c r="E743" s="60" t="s">
        <v>1476</v>
      </c>
      <c r="F743" s="60" t="s">
        <v>81</v>
      </c>
      <c r="G743" t="s">
        <v>83</v>
      </c>
      <c r="H743" t="s">
        <v>48</v>
      </c>
      <c r="I743" s="5" t="s">
        <v>82</v>
      </c>
      <c r="J743" t="s">
        <v>849</v>
      </c>
    </row>
    <row r="744" spans="1:10" x14ac:dyDescent="0.35">
      <c r="A744" s="60" t="s">
        <v>5182</v>
      </c>
      <c r="B744" s="60" t="s">
        <v>5183</v>
      </c>
      <c r="C744" s="60" t="s">
        <v>2323</v>
      </c>
      <c r="D744" s="60" t="s">
        <v>1449</v>
      </c>
      <c r="E744" s="60" t="s">
        <v>1450</v>
      </c>
      <c r="F744" s="60" t="s">
        <v>238</v>
      </c>
      <c r="G744" t="s">
        <v>83</v>
      </c>
      <c r="H744" t="s">
        <v>48</v>
      </c>
      <c r="I744" s="5" t="s">
        <v>237</v>
      </c>
      <c r="J744" t="s">
        <v>893</v>
      </c>
    </row>
    <row r="745" spans="1:10" x14ac:dyDescent="0.35">
      <c r="A745" s="60" t="s">
        <v>3298</v>
      </c>
      <c r="B745" s="60" t="s">
        <v>3299</v>
      </c>
      <c r="C745" s="60" t="s">
        <v>2323</v>
      </c>
      <c r="D745" s="60" t="s">
        <v>2210</v>
      </c>
      <c r="E745" s="60" t="s">
        <v>2211</v>
      </c>
      <c r="F745" s="60" t="s">
        <v>142</v>
      </c>
      <c r="G745" t="s">
        <v>143</v>
      </c>
      <c r="H745" t="s">
        <v>93</v>
      </c>
      <c r="I745" s="5" t="s">
        <v>141</v>
      </c>
      <c r="J745" t="s">
        <v>866</v>
      </c>
    </row>
    <row r="746" spans="1:10" x14ac:dyDescent="0.35">
      <c r="A746" s="60" t="s">
        <v>2949</v>
      </c>
      <c r="B746" s="60" t="s">
        <v>793</v>
      </c>
      <c r="C746" s="60" t="s">
        <v>2553</v>
      </c>
      <c r="D746" s="60" t="s">
        <v>1149</v>
      </c>
      <c r="E746" s="60" t="s">
        <v>1150</v>
      </c>
      <c r="F746" s="60" t="s">
        <v>166</v>
      </c>
      <c r="G746" t="s">
        <v>164</v>
      </c>
      <c r="H746" t="s">
        <v>93</v>
      </c>
      <c r="I746" s="5" t="s">
        <v>167</v>
      </c>
      <c r="J746" t="s">
        <v>899</v>
      </c>
    </row>
    <row r="747" spans="1:10" x14ac:dyDescent="0.35">
      <c r="A747" s="60" t="s">
        <v>3396</v>
      </c>
      <c r="B747" s="60" t="s">
        <v>3397</v>
      </c>
      <c r="C747" s="60" t="s">
        <v>2349</v>
      </c>
      <c r="D747" s="60" t="s">
        <v>1497</v>
      </c>
      <c r="E747" s="60" t="s">
        <v>1498</v>
      </c>
      <c r="F747" s="60" t="s">
        <v>142</v>
      </c>
      <c r="G747" t="s">
        <v>143</v>
      </c>
      <c r="H747" t="s">
        <v>93</v>
      </c>
      <c r="I747" s="5" t="s">
        <v>141</v>
      </c>
      <c r="J747" t="s">
        <v>866</v>
      </c>
    </row>
    <row r="748" spans="1:10" x14ac:dyDescent="0.35">
      <c r="A748" s="60" t="s">
        <v>3496</v>
      </c>
      <c r="B748" s="60" t="s">
        <v>3497</v>
      </c>
      <c r="C748" s="60" t="s">
        <v>2330</v>
      </c>
      <c r="D748" s="60" t="s">
        <v>1705</v>
      </c>
      <c r="E748" s="60" t="s">
        <v>1706</v>
      </c>
      <c r="F748" s="60" t="s">
        <v>368</v>
      </c>
      <c r="G748" t="s">
        <v>336</v>
      </c>
      <c r="H748" t="s">
        <v>87</v>
      </c>
      <c r="I748" s="5" t="s">
        <v>369</v>
      </c>
      <c r="J748" t="s">
        <v>887</v>
      </c>
    </row>
    <row r="749" spans="1:10" x14ac:dyDescent="0.35">
      <c r="A749" s="60" t="s">
        <v>3620</v>
      </c>
      <c r="B749" s="60" t="s">
        <v>3621</v>
      </c>
      <c r="C749" s="60" t="s">
        <v>2421</v>
      </c>
      <c r="D749" s="60" t="s">
        <v>1505</v>
      </c>
      <c r="E749" s="60" t="s">
        <v>1506</v>
      </c>
      <c r="F749" s="60" t="s">
        <v>172</v>
      </c>
      <c r="G749" t="s">
        <v>97</v>
      </c>
      <c r="H749" t="s">
        <v>48</v>
      </c>
      <c r="I749" s="5" t="s">
        <v>171</v>
      </c>
      <c r="J749" t="s">
        <v>877</v>
      </c>
    </row>
    <row r="750" spans="1:10" x14ac:dyDescent="0.35">
      <c r="A750" s="60" t="s">
        <v>2636</v>
      </c>
      <c r="B750" s="60" t="s">
        <v>2637</v>
      </c>
      <c r="C750" s="60" t="s">
        <v>2421</v>
      </c>
      <c r="D750" s="60" t="s">
        <v>1469</v>
      </c>
      <c r="E750" s="60" t="s">
        <v>1470</v>
      </c>
      <c r="F750" s="60" t="s">
        <v>216</v>
      </c>
      <c r="G750" t="s">
        <v>83</v>
      </c>
      <c r="H750" t="s">
        <v>48</v>
      </c>
      <c r="I750" s="5" t="s">
        <v>215</v>
      </c>
      <c r="J750" t="s">
        <v>887</v>
      </c>
    </row>
    <row r="751" spans="1:10" x14ac:dyDescent="0.35">
      <c r="A751" s="60" t="s">
        <v>5163</v>
      </c>
      <c r="B751" s="60" t="s">
        <v>5164</v>
      </c>
      <c r="C751" s="60" t="s">
        <v>2323</v>
      </c>
      <c r="D751" s="60" t="s">
        <v>1399</v>
      </c>
      <c r="E751" s="60" t="s">
        <v>1400</v>
      </c>
      <c r="F751" s="60" t="s">
        <v>207</v>
      </c>
      <c r="G751" t="s">
        <v>92</v>
      </c>
      <c r="H751" t="s">
        <v>93</v>
      </c>
      <c r="I751" s="5" t="s">
        <v>206</v>
      </c>
      <c r="J751" t="s">
        <v>884</v>
      </c>
    </row>
    <row r="752" spans="1:10" x14ac:dyDescent="0.35">
      <c r="A752" s="60" t="s">
        <v>4990</v>
      </c>
      <c r="B752" s="60" t="s">
        <v>4991</v>
      </c>
      <c r="C752" s="60" t="s">
        <v>2323</v>
      </c>
      <c r="D752" s="60" t="s">
        <v>2106</v>
      </c>
      <c r="E752" s="60" t="s">
        <v>2107</v>
      </c>
      <c r="F752" s="60" t="s">
        <v>264</v>
      </c>
      <c r="G752" t="s">
        <v>111</v>
      </c>
      <c r="H752" t="s">
        <v>112</v>
      </c>
      <c r="I752" s="5" t="s">
        <v>263</v>
      </c>
      <c r="J752" t="s">
        <v>926</v>
      </c>
    </row>
    <row r="753" spans="1:10" x14ac:dyDescent="0.35">
      <c r="A753" s="60" t="s">
        <v>3233</v>
      </c>
      <c r="B753" s="60" t="s">
        <v>3234</v>
      </c>
      <c r="C753" s="60" t="s">
        <v>2349</v>
      </c>
      <c r="D753" s="60" t="s">
        <v>1765</v>
      </c>
      <c r="E753" s="60" t="s">
        <v>1766</v>
      </c>
      <c r="F753" s="60" t="s">
        <v>81</v>
      </c>
      <c r="G753" t="s">
        <v>83</v>
      </c>
      <c r="H753" t="s">
        <v>48</v>
      </c>
      <c r="I753" s="5" t="s">
        <v>82</v>
      </c>
      <c r="J753" t="s">
        <v>849</v>
      </c>
    </row>
    <row r="754" spans="1:10" x14ac:dyDescent="0.35">
      <c r="A754" s="60" t="s">
        <v>3183</v>
      </c>
      <c r="B754" s="60" t="s">
        <v>3184</v>
      </c>
      <c r="C754" s="60" t="s">
        <v>2880</v>
      </c>
      <c r="D754" s="60" t="s">
        <v>1415</v>
      </c>
      <c r="E754" s="60" t="s">
        <v>1416</v>
      </c>
      <c r="F754" s="60" t="s">
        <v>216</v>
      </c>
      <c r="G754" t="s">
        <v>83</v>
      </c>
      <c r="H754" t="s">
        <v>48</v>
      </c>
      <c r="I754" s="5" t="s">
        <v>215</v>
      </c>
      <c r="J754" t="s">
        <v>887</v>
      </c>
    </row>
    <row r="755" spans="1:10" x14ac:dyDescent="0.35">
      <c r="A755" s="60" t="s">
        <v>4611</v>
      </c>
      <c r="B755" s="60" t="s">
        <v>4612</v>
      </c>
      <c r="C755" s="60" t="s">
        <v>2323</v>
      </c>
      <c r="D755" s="60" t="s">
        <v>1377</v>
      </c>
      <c r="E755" s="60" t="s">
        <v>1378</v>
      </c>
      <c r="F755" s="60" t="s">
        <v>172</v>
      </c>
      <c r="G755" t="s">
        <v>97</v>
      </c>
      <c r="H755" t="s">
        <v>48</v>
      </c>
      <c r="I755" s="5" t="s">
        <v>171</v>
      </c>
      <c r="J755" t="s">
        <v>877</v>
      </c>
    </row>
    <row r="756" spans="1:10" x14ac:dyDescent="0.35">
      <c r="A756" s="60" t="s">
        <v>3764</v>
      </c>
      <c r="B756" s="60" t="s">
        <v>3765</v>
      </c>
      <c r="C756" s="60" t="s">
        <v>2544</v>
      </c>
      <c r="D756" s="60" t="s">
        <v>2029</v>
      </c>
      <c r="E756" s="60" t="s">
        <v>2030</v>
      </c>
      <c r="F756" s="60" t="s">
        <v>213</v>
      </c>
      <c r="G756" t="s">
        <v>83</v>
      </c>
      <c r="H756" t="s">
        <v>48</v>
      </c>
      <c r="I756" s="5" t="s">
        <v>212</v>
      </c>
      <c r="J756" t="s">
        <v>886</v>
      </c>
    </row>
    <row r="757" spans="1:10" x14ac:dyDescent="0.35">
      <c r="A757" s="60" t="s">
        <v>2788</v>
      </c>
      <c r="B757" s="60" t="s">
        <v>2789</v>
      </c>
      <c r="C757" s="60" t="s">
        <v>2421</v>
      </c>
      <c r="D757" s="60" t="s">
        <v>1725</v>
      </c>
      <c r="E757" s="60" t="s">
        <v>1726</v>
      </c>
      <c r="F757" s="60" t="s">
        <v>96</v>
      </c>
      <c r="G757" t="s">
        <v>97</v>
      </c>
      <c r="H757" t="s">
        <v>48</v>
      </c>
      <c r="I757" s="5" t="s">
        <v>95</v>
      </c>
      <c r="J757" t="s">
        <v>856</v>
      </c>
    </row>
    <row r="758" spans="1:10" x14ac:dyDescent="0.35">
      <c r="A758" s="60" t="s">
        <v>4890</v>
      </c>
      <c r="B758" s="60" t="s">
        <v>4891</v>
      </c>
      <c r="C758" s="60" t="s">
        <v>2323</v>
      </c>
      <c r="D758" s="60" t="s">
        <v>2286</v>
      </c>
      <c r="E758" s="60" t="s">
        <v>2287</v>
      </c>
      <c r="F758" s="60" t="s">
        <v>258</v>
      </c>
      <c r="G758" t="s">
        <v>221</v>
      </c>
      <c r="H758" t="s">
        <v>112</v>
      </c>
      <c r="I758" s="5" t="s">
        <v>257</v>
      </c>
      <c r="J758" t="s">
        <v>891</v>
      </c>
    </row>
    <row r="759" spans="1:10" x14ac:dyDescent="0.35">
      <c r="A759" s="60" t="s">
        <v>3380</v>
      </c>
      <c r="B759" s="60" t="s">
        <v>3381</v>
      </c>
      <c r="C759" s="60" t="s">
        <v>2323</v>
      </c>
      <c r="D759" s="60" t="s">
        <v>2112</v>
      </c>
      <c r="E759" s="60" t="s">
        <v>2113</v>
      </c>
      <c r="F759" s="60" t="s">
        <v>110</v>
      </c>
      <c r="G759" t="s">
        <v>111</v>
      </c>
      <c r="H759" t="s">
        <v>112</v>
      </c>
      <c r="I759" s="5" t="s">
        <v>109</v>
      </c>
      <c r="J759" t="s">
        <v>858</v>
      </c>
    </row>
    <row r="760" spans="1:10" x14ac:dyDescent="0.35">
      <c r="A760" s="60" t="s">
        <v>3273</v>
      </c>
      <c r="B760" s="60" t="s">
        <v>3274</v>
      </c>
      <c r="C760" s="60" t="s">
        <v>2323</v>
      </c>
      <c r="D760" s="60" t="s">
        <v>1353</v>
      </c>
      <c r="E760" s="60" t="s">
        <v>1354</v>
      </c>
      <c r="F760" s="60" t="s">
        <v>107</v>
      </c>
      <c r="G760" t="s">
        <v>46</v>
      </c>
      <c r="H760" t="s">
        <v>104</v>
      </c>
      <c r="I760" s="5" t="s">
        <v>106</v>
      </c>
      <c r="J760" t="s">
        <v>857</v>
      </c>
    </row>
    <row r="761" spans="1:10" x14ac:dyDescent="0.35">
      <c r="A761" s="60" t="s">
        <v>4025</v>
      </c>
      <c r="B761" s="60" t="s">
        <v>4026</v>
      </c>
      <c r="C761" s="60" t="s">
        <v>2317</v>
      </c>
      <c r="D761" s="60" t="s">
        <v>1221</v>
      </c>
      <c r="E761" s="60" t="s">
        <v>1222</v>
      </c>
      <c r="F761" s="60" t="s">
        <v>50</v>
      </c>
      <c r="G761" t="s">
        <v>51</v>
      </c>
      <c r="H761" t="s">
        <v>12</v>
      </c>
      <c r="I761" s="5" t="s">
        <v>49</v>
      </c>
      <c r="J761" t="s">
        <v>843</v>
      </c>
    </row>
    <row r="762" spans="1:10" x14ac:dyDescent="0.35">
      <c r="A762" s="60" t="s">
        <v>2657</v>
      </c>
      <c r="B762" s="60" t="s">
        <v>2658</v>
      </c>
      <c r="C762" s="60" t="s">
        <v>2335</v>
      </c>
      <c r="D762" s="60" t="s">
        <v>1543</v>
      </c>
      <c r="E762" s="60" t="s">
        <v>1544</v>
      </c>
      <c r="F762" s="60" t="s">
        <v>216</v>
      </c>
      <c r="G762" t="s">
        <v>83</v>
      </c>
      <c r="H762" t="s">
        <v>48</v>
      </c>
      <c r="I762" s="5" t="s">
        <v>215</v>
      </c>
      <c r="J762" t="s">
        <v>887</v>
      </c>
    </row>
    <row r="763" spans="1:10" x14ac:dyDescent="0.35">
      <c r="A763" s="60" t="s">
        <v>4320</v>
      </c>
      <c r="B763" s="60" t="s">
        <v>4321</v>
      </c>
      <c r="C763" s="60" t="s">
        <v>2323</v>
      </c>
      <c r="D763" s="60" t="s">
        <v>2302</v>
      </c>
      <c r="E763" s="60" t="s">
        <v>2303</v>
      </c>
      <c r="F763" s="60" t="s">
        <v>258</v>
      </c>
      <c r="G763" t="s">
        <v>221</v>
      </c>
      <c r="H763" t="s">
        <v>112</v>
      </c>
      <c r="I763" s="5" t="s">
        <v>257</v>
      </c>
      <c r="J763" t="s">
        <v>891</v>
      </c>
    </row>
    <row r="764" spans="1:10" x14ac:dyDescent="0.35">
      <c r="A764" s="60" t="s">
        <v>4515</v>
      </c>
      <c r="B764" s="60" t="s">
        <v>4516</v>
      </c>
      <c r="C764" s="60" t="s">
        <v>2364</v>
      </c>
      <c r="D764" s="60" t="s">
        <v>2192</v>
      </c>
      <c r="E764" s="60" t="s">
        <v>2193</v>
      </c>
      <c r="F764" s="60" t="s">
        <v>317</v>
      </c>
      <c r="G764" t="s">
        <v>318</v>
      </c>
      <c r="H764" t="s">
        <v>87</v>
      </c>
      <c r="I764" s="5" t="s">
        <v>317</v>
      </c>
      <c r="J764" t="s">
        <v>931</v>
      </c>
    </row>
    <row r="765" spans="1:10" x14ac:dyDescent="0.35">
      <c r="A765" s="60" t="s">
        <v>5298</v>
      </c>
      <c r="B765" s="60" t="s">
        <v>5299</v>
      </c>
      <c r="C765" s="60" t="s">
        <v>2982</v>
      </c>
      <c r="D765" s="60" t="s">
        <v>1291</v>
      </c>
      <c r="E765" s="60" t="s">
        <v>1292</v>
      </c>
      <c r="F765" s="60" t="s">
        <v>186</v>
      </c>
      <c r="G765" t="s">
        <v>97</v>
      </c>
      <c r="H765" t="s">
        <v>48</v>
      </c>
      <c r="I765" s="5" t="s">
        <v>185</v>
      </c>
      <c r="J765" t="s">
        <v>892</v>
      </c>
    </row>
    <row r="766" spans="1:10" x14ac:dyDescent="0.35">
      <c r="A766" s="60" t="s">
        <v>4884</v>
      </c>
      <c r="B766" s="60" t="s">
        <v>4885</v>
      </c>
      <c r="C766" s="60" t="s">
        <v>2412</v>
      </c>
      <c r="D766" s="60" t="s">
        <v>2003</v>
      </c>
      <c r="E766" s="60" t="s">
        <v>2004</v>
      </c>
      <c r="F766" s="60" t="s">
        <v>190</v>
      </c>
      <c r="G766" t="s">
        <v>111</v>
      </c>
      <c r="H766" t="s">
        <v>112</v>
      </c>
      <c r="I766" s="5" t="s">
        <v>191</v>
      </c>
      <c r="J766" t="s">
        <v>923</v>
      </c>
    </row>
    <row r="767" spans="1:10" x14ac:dyDescent="0.35">
      <c r="A767" s="60" t="s">
        <v>5149</v>
      </c>
      <c r="B767" s="60" t="s">
        <v>5150</v>
      </c>
      <c r="C767" s="60" t="s">
        <v>2364</v>
      </c>
      <c r="D767" s="60" t="s">
        <v>2180</v>
      </c>
      <c r="E767" s="60" t="s">
        <v>2181</v>
      </c>
      <c r="F767" s="60" t="s">
        <v>350</v>
      </c>
      <c r="G767" t="s">
        <v>81</v>
      </c>
      <c r="H767" t="s">
        <v>87</v>
      </c>
      <c r="I767" s="5" t="s">
        <v>349</v>
      </c>
      <c r="J767" t="s">
        <v>914</v>
      </c>
    </row>
    <row r="768" spans="1:10" x14ac:dyDescent="0.35">
      <c r="A768" s="60" t="s">
        <v>3504</v>
      </c>
      <c r="B768" s="60" t="s">
        <v>3505</v>
      </c>
      <c r="C768" s="60" t="s">
        <v>2323</v>
      </c>
      <c r="D768" s="60" t="s">
        <v>1437</v>
      </c>
      <c r="E768" s="60" t="s">
        <v>1438</v>
      </c>
      <c r="F768" s="60" t="s">
        <v>269</v>
      </c>
      <c r="G768" t="s">
        <v>252</v>
      </c>
      <c r="H768" t="s">
        <v>112</v>
      </c>
      <c r="I768" s="5" t="s">
        <v>268</v>
      </c>
      <c r="J768" t="s">
        <v>871</v>
      </c>
    </row>
    <row r="769" spans="1:10" x14ac:dyDescent="0.35">
      <c r="A769" s="60" t="s">
        <v>5008</v>
      </c>
      <c r="B769" s="60" t="s">
        <v>5009</v>
      </c>
      <c r="C769" s="60" t="s">
        <v>2323</v>
      </c>
      <c r="D769" s="60" t="s">
        <v>2132</v>
      </c>
      <c r="E769" s="60" t="s">
        <v>2133</v>
      </c>
      <c r="F769" s="60" t="s">
        <v>261</v>
      </c>
      <c r="G769" t="s">
        <v>252</v>
      </c>
      <c r="H769" t="s">
        <v>112</v>
      </c>
      <c r="I769" s="5" t="s">
        <v>260</v>
      </c>
      <c r="J769" t="s">
        <v>869</v>
      </c>
    </row>
    <row r="770" spans="1:10" x14ac:dyDescent="0.35">
      <c r="A770" s="60" t="s">
        <v>3558</v>
      </c>
      <c r="B770" s="60" t="s">
        <v>3559</v>
      </c>
      <c r="C770" s="60" t="s">
        <v>2314</v>
      </c>
      <c r="D770" s="60" t="s">
        <v>1937</v>
      </c>
      <c r="E770" s="60" t="s">
        <v>1938</v>
      </c>
      <c r="F770" s="60" t="s">
        <v>128</v>
      </c>
      <c r="G770" t="s">
        <v>46</v>
      </c>
      <c r="H770" t="s">
        <v>104</v>
      </c>
      <c r="I770" s="5" t="s">
        <v>127</v>
      </c>
      <c r="J770" t="s">
        <v>904</v>
      </c>
    </row>
    <row r="771" spans="1:10" x14ac:dyDescent="0.35">
      <c r="A771" s="60" t="s">
        <v>5488</v>
      </c>
      <c r="B771" s="60" t="s">
        <v>5489</v>
      </c>
      <c r="C771" s="60" t="s">
        <v>2544</v>
      </c>
      <c r="D771" s="60" t="s">
        <v>1585</v>
      </c>
      <c r="E771" s="60" t="s">
        <v>1586</v>
      </c>
      <c r="F771" s="60" t="s">
        <v>39</v>
      </c>
      <c r="G771" t="s">
        <v>13</v>
      </c>
      <c r="H771" t="s">
        <v>12</v>
      </c>
      <c r="I771" s="5" t="s">
        <v>38</v>
      </c>
      <c r="J771" t="s">
        <v>841</v>
      </c>
    </row>
    <row r="772" spans="1:10" x14ac:dyDescent="0.35">
      <c r="A772" s="60" t="s">
        <v>3422</v>
      </c>
      <c r="B772" s="60" t="s">
        <v>3423</v>
      </c>
      <c r="C772" s="60" t="s">
        <v>2323</v>
      </c>
      <c r="D772" s="60" t="s">
        <v>1239</v>
      </c>
      <c r="E772" s="60" t="s">
        <v>1240</v>
      </c>
      <c r="F772" s="60" t="s">
        <v>241</v>
      </c>
      <c r="G772" t="s">
        <v>221</v>
      </c>
      <c r="H772" t="s">
        <v>112</v>
      </c>
      <c r="I772" s="5" t="s">
        <v>240</v>
      </c>
      <c r="J772" t="s">
        <v>870</v>
      </c>
    </row>
    <row r="773" spans="1:10" x14ac:dyDescent="0.35">
      <c r="A773" s="60" t="s">
        <v>3859</v>
      </c>
      <c r="B773" s="60" t="s">
        <v>3860</v>
      </c>
      <c r="C773" s="60" t="s">
        <v>3021</v>
      </c>
      <c r="D773" s="60" t="s">
        <v>1291</v>
      </c>
      <c r="E773" s="60" t="s">
        <v>1292</v>
      </c>
      <c r="F773" s="60" t="s">
        <v>186</v>
      </c>
      <c r="G773" t="s">
        <v>97</v>
      </c>
      <c r="H773" t="s">
        <v>48</v>
      </c>
      <c r="I773" s="5" t="s">
        <v>185</v>
      </c>
      <c r="J773" t="s">
        <v>892</v>
      </c>
    </row>
    <row r="774" spans="1:10" x14ac:dyDescent="0.35">
      <c r="A774" s="60" t="s">
        <v>5345</v>
      </c>
      <c r="B774" s="60" t="s">
        <v>5346</v>
      </c>
      <c r="C774" s="60" t="s">
        <v>2412</v>
      </c>
      <c r="D774" s="60" t="s">
        <v>1989</v>
      </c>
      <c r="E774" s="60" t="s">
        <v>1990</v>
      </c>
      <c r="F774" s="60" t="s">
        <v>284</v>
      </c>
      <c r="G774" t="s">
        <v>164</v>
      </c>
      <c r="H774" t="s">
        <v>93</v>
      </c>
      <c r="I774" s="5" t="s">
        <v>283</v>
      </c>
      <c r="J774" t="s">
        <v>880</v>
      </c>
    </row>
    <row r="775" spans="1:10" x14ac:dyDescent="0.35">
      <c r="A775" s="60" t="s">
        <v>3953</v>
      </c>
      <c r="B775" s="60" t="s">
        <v>3954</v>
      </c>
      <c r="C775" s="60" t="s">
        <v>2544</v>
      </c>
      <c r="D775" s="60" t="s">
        <v>2252</v>
      </c>
      <c r="E775" s="60" t="s">
        <v>2253</v>
      </c>
      <c r="F775" s="60" t="s">
        <v>258</v>
      </c>
      <c r="G775" t="s">
        <v>221</v>
      </c>
      <c r="H775" t="s">
        <v>112</v>
      </c>
      <c r="I775" s="5" t="s">
        <v>257</v>
      </c>
      <c r="J775" t="s">
        <v>891</v>
      </c>
    </row>
    <row r="776" spans="1:10" x14ac:dyDescent="0.35">
      <c r="A776" s="60" t="s">
        <v>3394</v>
      </c>
      <c r="B776" s="60" t="s">
        <v>3395</v>
      </c>
      <c r="C776" s="60" t="s">
        <v>2354</v>
      </c>
      <c r="D776" s="60" t="s">
        <v>1229</v>
      </c>
      <c r="E776" s="60" t="s">
        <v>1230</v>
      </c>
      <c r="F776" s="60" t="s">
        <v>50</v>
      </c>
      <c r="G776" t="s">
        <v>51</v>
      </c>
      <c r="H776" t="s">
        <v>12</v>
      </c>
      <c r="I776" s="5" t="s">
        <v>49</v>
      </c>
      <c r="J776" t="s">
        <v>843</v>
      </c>
    </row>
    <row r="777" spans="1:10" x14ac:dyDescent="0.35">
      <c r="A777" s="60" t="s">
        <v>5300</v>
      </c>
      <c r="B777" s="60" t="s">
        <v>5301</v>
      </c>
      <c r="C777" s="60" t="s">
        <v>2323</v>
      </c>
      <c r="D777" s="60" t="s">
        <v>2104</v>
      </c>
      <c r="E777" s="60" t="s">
        <v>2105</v>
      </c>
      <c r="F777" s="60" t="s">
        <v>264</v>
      </c>
      <c r="G777" t="s">
        <v>111</v>
      </c>
      <c r="H777" t="s">
        <v>112</v>
      </c>
      <c r="I777" s="5" t="s">
        <v>263</v>
      </c>
      <c r="J777" t="s">
        <v>926</v>
      </c>
    </row>
    <row r="778" spans="1:10" x14ac:dyDescent="0.35">
      <c r="A778" s="60" t="s">
        <v>5444</v>
      </c>
      <c r="B778" s="60" t="s">
        <v>5445</v>
      </c>
      <c r="C778" s="60" t="s">
        <v>5228</v>
      </c>
      <c r="D778" s="60" t="s">
        <v>2039</v>
      </c>
      <c r="E778" s="60" t="s">
        <v>2040</v>
      </c>
      <c r="F778" s="60" t="s">
        <v>91</v>
      </c>
      <c r="G778" t="s">
        <v>92</v>
      </c>
      <c r="H778" t="s">
        <v>93</v>
      </c>
      <c r="I778" s="5" t="s">
        <v>90</v>
      </c>
      <c r="J778" t="s">
        <v>851</v>
      </c>
    </row>
    <row r="779" spans="1:10" x14ac:dyDescent="0.35">
      <c r="A779" s="60" t="s">
        <v>4569</v>
      </c>
      <c r="B779" s="60" t="s">
        <v>4570</v>
      </c>
      <c r="C779" s="60" t="s">
        <v>2323</v>
      </c>
      <c r="D779" s="60" t="s">
        <v>999</v>
      </c>
      <c r="E779" s="60" t="s">
        <v>1000</v>
      </c>
      <c r="F779" s="60" t="s">
        <v>235</v>
      </c>
      <c r="G779" t="s">
        <v>124</v>
      </c>
      <c r="H779" t="s">
        <v>104</v>
      </c>
      <c r="I779" s="5" t="s">
        <v>234</v>
      </c>
      <c r="J779" t="s">
        <v>903</v>
      </c>
    </row>
    <row r="780" spans="1:10" x14ac:dyDescent="0.35">
      <c r="A780" s="60" t="s">
        <v>2574</v>
      </c>
      <c r="B780" s="60" t="s">
        <v>2575</v>
      </c>
      <c r="C780" s="60" t="s">
        <v>2317</v>
      </c>
      <c r="D780" s="60" t="s">
        <v>961</v>
      </c>
      <c r="E780" s="60" t="s">
        <v>962</v>
      </c>
      <c r="F780" s="60" t="s">
        <v>80</v>
      </c>
      <c r="G780" t="s">
        <v>51</v>
      </c>
      <c r="H780" t="s">
        <v>12</v>
      </c>
      <c r="I780" s="5" t="s">
        <v>79</v>
      </c>
      <c r="J780" t="s">
        <v>847</v>
      </c>
    </row>
    <row r="781" spans="1:10" x14ac:dyDescent="0.35">
      <c r="A781" s="60" t="s">
        <v>4638</v>
      </c>
      <c r="B781" s="60" t="s">
        <v>4639</v>
      </c>
      <c r="C781" s="60" t="s">
        <v>2323</v>
      </c>
      <c r="D781" s="60" t="s">
        <v>1399</v>
      </c>
      <c r="E781" s="60" t="s">
        <v>1400</v>
      </c>
      <c r="F781" s="60" t="s">
        <v>207</v>
      </c>
      <c r="G781" t="s">
        <v>92</v>
      </c>
      <c r="H781" t="s">
        <v>93</v>
      </c>
      <c r="I781" s="5" t="s">
        <v>206</v>
      </c>
      <c r="J781" t="s">
        <v>884</v>
      </c>
    </row>
    <row r="782" spans="1:10" x14ac:dyDescent="0.35">
      <c r="A782" s="60" t="s">
        <v>4603</v>
      </c>
      <c r="B782" s="60" t="s">
        <v>4604</v>
      </c>
      <c r="C782" s="60" t="s">
        <v>2482</v>
      </c>
      <c r="D782" s="60" t="s">
        <v>2094</v>
      </c>
      <c r="E782" s="60" t="s">
        <v>2095</v>
      </c>
      <c r="F782" s="60" t="s">
        <v>216</v>
      </c>
      <c r="G782" t="s">
        <v>83</v>
      </c>
      <c r="H782" t="s">
        <v>48</v>
      </c>
      <c r="I782" s="5" t="s">
        <v>215</v>
      </c>
      <c r="J782" t="s">
        <v>887</v>
      </c>
    </row>
    <row r="783" spans="1:10" x14ac:dyDescent="0.35">
      <c r="A783" s="60" t="s">
        <v>4466</v>
      </c>
      <c r="B783" s="60" t="s">
        <v>4467</v>
      </c>
      <c r="C783" s="60" t="s">
        <v>4404</v>
      </c>
      <c r="D783" s="60" t="s">
        <v>1415</v>
      </c>
      <c r="E783" s="60" t="s">
        <v>1416</v>
      </c>
      <c r="F783" s="60" t="s">
        <v>216</v>
      </c>
      <c r="G783" t="s">
        <v>83</v>
      </c>
      <c r="H783" t="s">
        <v>48</v>
      </c>
      <c r="I783" s="5" t="s">
        <v>215</v>
      </c>
      <c r="J783" t="s">
        <v>887</v>
      </c>
    </row>
    <row r="784" spans="1:10" x14ac:dyDescent="0.35">
      <c r="A784" s="60" t="s">
        <v>5118</v>
      </c>
      <c r="B784" s="60" t="s">
        <v>5119</v>
      </c>
      <c r="C784" s="60" t="s">
        <v>2364</v>
      </c>
      <c r="D784" s="60" t="s">
        <v>1655</v>
      </c>
      <c r="E784" s="60" t="s">
        <v>1656</v>
      </c>
      <c r="F784" s="60" t="s">
        <v>372</v>
      </c>
      <c r="G784" t="s">
        <v>336</v>
      </c>
      <c r="H784" t="s">
        <v>87</v>
      </c>
      <c r="I784" s="5" t="s">
        <v>371</v>
      </c>
      <c r="J784" t="s">
        <v>900</v>
      </c>
    </row>
    <row r="785" spans="1:10" x14ac:dyDescent="0.35">
      <c r="A785" s="60" t="s">
        <v>4536</v>
      </c>
      <c r="B785" s="60" t="s">
        <v>4537</v>
      </c>
      <c r="C785" s="60" t="s">
        <v>2349</v>
      </c>
      <c r="D785" s="60" t="s">
        <v>1181</v>
      </c>
      <c r="E785" s="60" t="s">
        <v>1182</v>
      </c>
      <c r="F785" s="60" t="s">
        <v>291</v>
      </c>
      <c r="G785" t="s">
        <v>105</v>
      </c>
      <c r="H785" t="s">
        <v>104</v>
      </c>
      <c r="I785" s="5" t="s">
        <v>290</v>
      </c>
      <c r="J785" t="s">
        <v>895</v>
      </c>
    </row>
    <row r="786" spans="1:10" x14ac:dyDescent="0.35">
      <c r="A786" s="60" t="s">
        <v>4813</v>
      </c>
      <c r="B786" s="60" t="s">
        <v>4814</v>
      </c>
      <c r="C786" s="60" t="s">
        <v>2421</v>
      </c>
      <c r="D786" s="60" t="s">
        <v>963</v>
      </c>
      <c r="E786" s="60" t="s">
        <v>964</v>
      </c>
      <c r="F786" s="60" t="s">
        <v>172</v>
      </c>
      <c r="G786" t="s">
        <v>97</v>
      </c>
      <c r="H786" t="s">
        <v>48</v>
      </c>
      <c r="I786" s="5" t="s">
        <v>171</v>
      </c>
      <c r="J786" t="s">
        <v>877</v>
      </c>
    </row>
    <row r="787" spans="1:10" x14ac:dyDescent="0.35">
      <c r="A787" s="60" t="s">
        <v>3313</v>
      </c>
      <c r="B787" s="60" t="s">
        <v>3314</v>
      </c>
      <c r="C787" s="60" t="s">
        <v>3315</v>
      </c>
      <c r="D787" s="60" t="s">
        <v>1829</v>
      </c>
      <c r="E787" s="60" t="s">
        <v>1830</v>
      </c>
      <c r="F787" s="60" t="s">
        <v>26</v>
      </c>
      <c r="G787" t="s">
        <v>21</v>
      </c>
      <c r="H787" t="s">
        <v>12</v>
      </c>
      <c r="I787" s="5" t="s">
        <v>25</v>
      </c>
      <c r="J787" t="s">
        <v>835</v>
      </c>
    </row>
    <row r="788" spans="1:10" x14ac:dyDescent="0.35">
      <c r="A788" s="60" t="s">
        <v>4470</v>
      </c>
      <c r="B788" s="60" t="s">
        <v>4471</v>
      </c>
      <c r="C788" s="60" t="s">
        <v>2373</v>
      </c>
      <c r="D788" s="60" t="s">
        <v>1911</v>
      </c>
      <c r="E788" s="60" t="s">
        <v>1912</v>
      </c>
      <c r="F788" s="60" t="s">
        <v>100</v>
      </c>
      <c r="G788" t="s">
        <v>83</v>
      </c>
      <c r="H788" t="s">
        <v>48</v>
      </c>
      <c r="I788" s="5" t="s">
        <v>99</v>
      </c>
      <c r="J788" t="s">
        <v>853</v>
      </c>
    </row>
    <row r="789" spans="1:10" x14ac:dyDescent="0.35">
      <c r="A789" s="60" t="s">
        <v>4264</v>
      </c>
      <c r="B789" s="60" t="s">
        <v>4265</v>
      </c>
      <c r="C789" s="60" t="s">
        <v>2323</v>
      </c>
      <c r="D789" s="60" t="s">
        <v>1397</v>
      </c>
      <c r="E789" s="60" t="s">
        <v>1398</v>
      </c>
      <c r="F789" s="60" t="s">
        <v>207</v>
      </c>
      <c r="G789" t="s">
        <v>92</v>
      </c>
      <c r="H789" t="s">
        <v>93</v>
      </c>
      <c r="I789" s="5" t="s">
        <v>206</v>
      </c>
      <c r="J789" t="s">
        <v>884</v>
      </c>
    </row>
    <row r="790" spans="1:10" x14ac:dyDescent="0.35">
      <c r="A790" s="60" t="s">
        <v>3428</v>
      </c>
      <c r="B790" s="60" t="s">
        <v>3429</v>
      </c>
      <c r="C790" s="60" t="s">
        <v>2323</v>
      </c>
      <c r="D790" s="60" t="s">
        <v>1321</v>
      </c>
      <c r="E790" s="60" t="s">
        <v>1322</v>
      </c>
      <c r="F790" s="60" t="s">
        <v>145</v>
      </c>
      <c r="G790" t="s">
        <v>111</v>
      </c>
      <c r="H790" t="s">
        <v>112</v>
      </c>
      <c r="I790" s="5" t="s">
        <v>144</v>
      </c>
      <c r="J790" t="s">
        <v>885</v>
      </c>
    </row>
    <row r="791" spans="1:10" x14ac:dyDescent="0.35">
      <c r="A791" s="60" t="s">
        <v>4330</v>
      </c>
      <c r="B791" s="60" t="s">
        <v>4331</v>
      </c>
      <c r="C791" s="60" t="s">
        <v>2323</v>
      </c>
      <c r="D791" s="60" t="s">
        <v>1323</v>
      </c>
      <c r="E791" s="60" t="s">
        <v>1324</v>
      </c>
      <c r="F791" s="60" t="s">
        <v>145</v>
      </c>
      <c r="G791" t="s">
        <v>111</v>
      </c>
      <c r="H791" t="s">
        <v>112</v>
      </c>
      <c r="I791" s="5" t="s">
        <v>144</v>
      </c>
      <c r="J791" t="s">
        <v>885</v>
      </c>
    </row>
    <row r="792" spans="1:10" x14ac:dyDescent="0.35">
      <c r="A792" s="60" t="s">
        <v>4352</v>
      </c>
      <c r="B792" s="60" t="s">
        <v>4353</v>
      </c>
      <c r="C792" s="60" t="s">
        <v>2317</v>
      </c>
      <c r="D792" s="60" t="s">
        <v>1555</v>
      </c>
      <c r="E792" s="60" t="s">
        <v>1556</v>
      </c>
      <c r="F792" s="60" t="s">
        <v>26</v>
      </c>
      <c r="G792" t="s">
        <v>21</v>
      </c>
      <c r="H792" t="s">
        <v>12</v>
      </c>
      <c r="I792" s="5" t="s">
        <v>25</v>
      </c>
      <c r="J792" t="s">
        <v>835</v>
      </c>
    </row>
    <row r="793" spans="1:10" x14ac:dyDescent="0.35">
      <c r="A793" s="60" t="s">
        <v>3733</v>
      </c>
      <c r="B793" s="60" t="s">
        <v>3734</v>
      </c>
      <c r="C793" s="60" t="s">
        <v>2544</v>
      </c>
      <c r="D793" s="60" t="s">
        <v>1917</v>
      </c>
      <c r="E793" s="60" t="s">
        <v>1918</v>
      </c>
      <c r="F793" s="60" t="s">
        <v>107</v>
      </c>
      <c r="G793" t="s">
        <v>46</v>
      </c>
      <c r="H793" t="s">
        <v>104</v>
      </c>
      <c r="I793" s="5" t="s">
        <v>106</v>
      </c>
      <c r="J793" t="s">
        <v>857</v>
      </c>
    </row>
    <row r="794" spans="1:10" x14ac:dyDescent="0.35">
      <c r="A794" s="60" t="s">
        <v>5395</v>
      </c>
      <c r="B794" s="60" t="s">
        <v>5396</v>
      </c>
      <c r="C794" s="60" t="s">
        <v>2323</v>
      </c>
      <c r="D794" s="60" t="s">
        <v>2134</v>
      </c>
      <c r="E794" s="60" t="s">
        <v>2135</v>
      </c>
      <c r="F794" s="60" t="s">
        <v>261</v>
      </c>
      <c r="G794" t="s">
        <v>252</v>
      </c>
      <c r="H794" t="s">
        <v>112</v>
      </c>
      <c r="I794" s="5" t="s">
        <v>260</v>
      </c>
      <c r="J794" t="s">
        <v>869</v>
      </c>
    </row>
    <row r="795" spans="1:10" x14ac:dyDescent="0.35">
      <c r="A795" s="60" t="s">
        <v>3536</v>
      </c>
      <c r="B795" s="60" t="s">
        <v>3537</v>
      </c>
      <c r="C795" s="60" t="s">
        <v>2314</v>
      </c>
      <c r="D795" s="60" t="s">
        <v>971</v>
      </c>
      <c r="E795" s="60" t="s">
        <v>972</v>
      </c>
      <c r="F795" s="60" t="s">
        <v>241</v>
      </c>
      <c r="G795" t="s">
        <v>221</v>
      </c>
      <c r="H795" t="s">
        <v>112</v>
      </c>
      <c r="I795" s="5" t="s">
        <v>240</v>
      </c>
      <c r="J795" t="s">
        <v>870</v>
      </c>
    </row>
    <row r="796" spans="1:10" x14ac:dyDescent="0.35">
      <c r="A796" s="60" t="s">
        <v>2862</v>
      </c>
      <c r="B796" s="60" t="s">
        <v>2863</v>
      </c>
      <c r="C796" s="60" t="s">
        <v>2323</v>
      </c>
      <c r="D796" s="60" t="s">
        <v>1895</v>
      </c>
      <c r="E796" s="60" t="s">
        <v>1896</v>
      </c>
      <c r="F796" s="60" t="s">
        <v>81</v>
      </c>
      <c r="G796" t="s">
        <v>83</v>
      </c>
      <c r="H796" t="s">
        <v>48</v>
      </c>
      <c r="I796" s="5" t="s">
        <v>82</v>
      </c>
      <c r="J796" t="s">
        <v>849</v>
      </c>
    </row>
    <row r="797" spans="1:10" x14ac:dyDescent="0.35">
      <c r="A797" s="60" t="s">
        <v>5393</v>
      </c>
      <c r="B797" s="60" t="s">
        <v>5394</v>
      </c>
      <c r="C797" s="60" t="s">
        <v>2314</v>
      </c>
      <c r="D797" s="60" t="s">
        <v>1949</v>
      </c>
      <c r="E797" s="60" t="s">
        <v>1950</v>
      </c>
      <c r="F797" s="60" t="s">
        <v>142</v>
      </c>
      <c r="G797" t="s">
        <v>143</v>
      </c>
      <c r="H797" t="s">
        <v>93</v>
      </c>
      <c r="I797" s="5" t="s">
        <v>141</v>
      </c>
      <c r="J797" t="s">
        <v>866</v>
      </c>
    </row>
    <row r="798" spans="1:10" x14ac:dyDescent="0.35">
      <c r="A798" s="60" t="s">
        <v>5319</v>
      </c>
      <c r="B798" s="60" t="s">
        <v>5320</v>
      </c>
      <c r="C798" s="60" t="s">
        <v>2323</v>
      </c>
      <c r="D798" s="60" t="s">
        <v>2037</v>
      </c>
      <c r="E798" s="60" t="s">
        <v>2038</v>
      </c>
      <c r="F798" s="60" t="s">
        <v>216</v>
      </c>
      <c r="G798" t="s">
        <v>83</v>
      </c>
      <c r="H798" t="s">
        <v>48</v>
      </c>
      <c r="I798" s="5" t="s">
        <v>215</v>
      </c>
      <c r="J798" t="s">
        <v>887</v>
      </c>
    </row>
    <row r="799" spans="1:10" x14ac:dyDescent="0.35">
      <c r="A799" s="60" t="s">
        <v>2598</v>
      </c>
      <c r="B799" s="60" t="s">
        <v>2599</v>
      </c>
      <c r="C799" s="60" t="s">
        <v>2349</v>
      </c>
      <c r="D799" s="60" t="s">
        <v>1091</v>
      </c>
      <c r="E799" s="60" t="s">
        <v>1092</v>
      </c>
      <c r="F799" s="60" t="s">
        <v>264</v>
      </c>
      <c r="G799" t="s">
        <v>111</v>
      </c>
      <c r="H799" t="s">
        <v>112</v>
      </c>
      <c r="I799" s="5" t="s">
        <v>263</v>
      </c>
      <c r="J799" t="s">
        <v>926</v>
      </c>
    </row>
    <row r="800" spans="1:10" x14ac:dyDescent="0.35">
      <c r="A800" s="60" t="s">
        <v>2391</v>
      </c>
      <c r="B800" s="60" t="s">
        <v>2392</v>
      </c>
      <c r="C800" s="60" t="s">
        <v>2314</v>
      </c>
      <c r="D800" s="60" t="s">
        <v>1007</v>
      </c>
      <c r="E800" s="60" t="s">
        <v>1008</v>
      </c>
      <c r="F800" s="60" t="s">
        <v>123</v>
      </c>
      <c r="G800" t="s">
        <v>124</v>
      </c>
      <c r="H800" t="s">
        <v>104</v>
      </c>
      <c r="I800" s="5" t="s">
        <v>122</v>
      </c>
      <c r="J800" t="s">
        <v>865</v>
      </c>
    </row>
    <row r="801" spans="1:10" x14ac:dyDescent="0.35">
      <c r="A801" s="60" t="s">
        <v>5426</v>
      </c>
      <c r="B801" s="60" t="s">
        <v>5427</v>
      </c>
      <c r="C801" s="60" t="s">
        <v>2323</v>
      </c>
      <c r="D801" s="60" t="s">
        <v>1433</v>
      </c>
      <c r="E801" s="60" t="s">
        <v>1434</v>
      </c>
      <c r="F801" s="60" t="s">
        <v>269</v>
      </c>
      <c r="G801" t="s">
        <v>252</v>
      </c>
      <c r="H801" t="s">
        <v>112</v>
      </c>
      <c r="I801" s="5" t="s">
        <v>268</v>
      </c>
      <c r="J801" t="s">
        <v>871</v>
      </c>
    </row>
    <row r="802" spans="1:10" x14ac:dyDescent="0.35">
      <c r="A802" s="60" t="s">
        <v>4051</v>
      </c>
      <c r="B802" s="60" t="s">
        <v>4052</v>
      </c>
      <c r="C802" s="60" t="s">
        <v>2323</v>
      </c>
      <c r="D802" s="60" t="s">
        <v>1437</v>
      </c>
      <c r="E802" s="60" t="s">
        <v>1438</v>
      </c>
      <c r="F802" s="60" t="s">
        <v>269</v>
      </c>
      <c r="G802" t="s">
        <v>252</v>
      </c>
      <c r="H802" t="s">
        <v>112</v>
      </c>
      <c r="I802" s="5" t="s">
        <v>268</v>
      </c>
      <c r="J802" t="s">
        <v>871</v>
      </c>
    </row>
    <row r="803" spans="1:10" x14ac:dyDescent="0.35">
      <c r="A803" s="60" t="s">
        <v>4447</v>
      </c>
      <c r="B803" s="60" t="s">
        <v>4448</v>
      </c>
      <c r="C803" s="60" t="s">
        <v>2323</v>
      </c>
      <c r="D803" s="60" t="s">
        <v>1237</v>
      </c>
      <c r="E803" s="60" t="s">
        <v>1238</v>
      </c>
      <c r="F803" s="60" t="s">
        <v>131</v>
      </c>
      <c r="G803" t="s">
        <v>124</v>
      </c>
      <c r="H803" t="s">
        <v>104</v>
      </c>
      <c r="I803" s="5" t="s">
        <v>386</v>
      </c>
      <c r="J803" t="s">
        <v>902</v>
      </c>
    </row>
    <row r="804" spans="1:10" x14ac:dyDescent="0.35">
      <c r="A804" s="60" t="s">
        <v>4909</v>
      </c>
      <c r="B804" s="60" t="s">
        <v>4910</v>
      </c>
      <c r="C804" s="60" t="s">
        <v>2317</v>
      </c>
      <c r="D804" s="60" t="s">
        <v>1233</v>
      </c>
      <c r="E804" s="60" t="s">
        <v>1234</v>
      </c>
      <c r="F804" s="60" t="s">
        <v>50</v>
      </c>
      <c r="G804" t="s">
        <v>51</v>
      </c>
      <c r="H804" t="s">
        <v>12</v>
      </c>
      <c r="I804" s="5" t="s">
        <v>49</v>
      </c>
      <c r="J804" t="s">
        <v>843</v>
      </c>
    </row>
    <row r="805" spans="1:10" x14ac:dyDescent="0.35">
      <c r="A805" s="60" t="s">
        <v>5371</v>
      </c>
      <c r="B805" s="60" t="s">
        <v>5372</v>
      </c>
      <c r="C805" s="60" t="s">
        <v>2583</v>
      </c>
      <c r="D805" s="60" t="s">
        <v>1225</v>
      </c>
      <c r="E805" s="60" t="s">
        <v>1226</v>
      </c>
      <c r="F805" s="60" t="s">
        <v>50</v>
      </c>
      <c r="G805" t="s">
        <v>51</v>
      </c>
      <c r="H805" t="s">
        <v>12</v>
      </c>
      <c r="I805" s="5" t="s">
        <v>49</v>
      </c>
      <c r="J805" t="s">
        <v>843</v>
      </c>
    </row>
    <row r="806" spans="1:10" x14ac:dyDescent="0.35">
      <c r="A806" s="60" t="s">
        <v>4309</v>
      </c>
      <c r="B806" s="60" t="s">
        <v>4310</v>
      </c>
      <c r="C806" s="60" t="s">
        <v>4311</v>
      </c>
      <c r="D806" s="60" t="s">
        <v>2090</v>
      </c>
      <c r="E806" s="60" t="s">
        <v>2091</v>
      </c>
      <c r="F806" s="60" t="s">
        <v>128</v>
      </c>
      <c r="G806" t="s">
        <v>46</v>
      </c>
      <c r="H806" t="s">
        <v>104</v>
      </c>
      <c r="I806" s="5" t="s">
        <v>127</v>
      </c>
      <c r="J806" t="s">
        <v>904</v>
      </c>
    </row>
    <row r="807" spans="1:10" x14ac:dyDescent="0.35">
      <c r="A807" s="60" t="s">
        <v>5280</v>
      </c>
      <c r="B807" s="60" t="s">
        <v>5281</v>
      </c>
      <c r="C807" s="60" t="s">
        <v>2317</v>
      </c>
      <c r="D807" s="60" t="s">
        <v>1621</v>
      </c>
      <c r="E807" s="60" t="s">
        <v>1622</v>
      </c>
      <c r="F807" s="60" t="s">
        <v>61</v>
      </c>
      <c r="G807" t="s">
        <v>21</v>
      </c>
      <c r="H807" t="s">
        <v>12</v>
      </c>
      <c r="I807" s="5" t="s">
        <v>60</v>
      </c>
      <c r="J807" t="s">
        <v>844</v>
      </c>
    </row>
    <row r="808" spans="1:10" x14ac:dyDescent="0.35">
      <c r="A808" s="60" t="s">
        <v>5092</v>
      </c>
      <c r="B808" s="60" t="s">
        <v>5093</v>
      </c>
      <c r="C808" s="60" t="s">
        <v>2323</v>
      </c>
      <c r="D808" s="60" t="s">
        <v>1397</v>
      </c>
      <c r="E808" s="60" t="s">
        <v>1398</v>
      </c>
      <c r="F808" s="60" t="s">
        <v>207</v>
      </c>
      <c r="G808" t="s">
        <v>92</v>
      </c>
      <c r="H808" t="s">
        <v>93</v>
      </c>
      <c r="I808" s="5" t="s">
        <v>206</v>
      </c>
      <c r="J808" t="s">
        <v>884</v>
      </c>
    </row>
    <row r="809" spans="1:10" x14ac:dyDescent="0.35">
      <c r="A809" s="60" t="s">
        <v>3406</v>
      </c>
      <c r="B809" s="60" t="s">
        <v>3407</v>
      </c>
      <c r="C809" s="60" t="s">
        <v>2317</v>
      </c>
      <c r="D809" s="60" t="s">
        <v>1223</v>
      </c>
      <c r="E809" s="60" t="s">
        <v>1224</v>
      </c>
      <c r="F809" s="60" t="s">
        <v>50</v>
      </c>
      <c r="G809" t="s">
        <v>51</v>
      </c>
      <c r="H809" t="s">
        <v>12</v>
      </c>
      <c r="I809" s="5" t="s">
        <v>49</v>
      </c>
      <c r="J809" t="s">
        <v>843</v>
      </c>
    </row>
    <row r="810" spans="1:10" x14ac:dyDescent="0.35">
      <c r="A810" s="60" t="s">
        <v>4524</v>
      </c>
      <c r="B810" s="60" t="s">
        <v>4525</v>
      </c>
      <c r="C810" s="60" t="s">
        <v>2317</v>
      </c>
      <c r="D810" s="60" t="s">
        <v>1621</v>
      </c>
      <c r="E810" s="60" t="s">
        <v>1622</v>
      </c>
      <c r="F810" s="60" t="s">
        <v>61</v>
      </c>
      <c r="G810" t="s">
        <v>21</v>
      </c>
      <c r="H810" t="s">
        <v>12</v>
      </c>
      <c r="I810" s="5" t="s">
        <v>60</v>
      </c>
      <c r="J810" t="s">
        <v>844</v>
      </c>
    </row>
    <row r="811" spans="1:10" x14ac:dyDescent="0.35">
      <c r="A811" s="60" t="s">
        <v>2628</v>
      </c>
      <c r="B811" s="60" t="s">
        <v>2629</v>
      </c>
      <c r="C811" s="60" t="s">
        <v>2323</v>
      </c>
      <c r="D811" s="60" t="s">
        <v>2146</v>
      </c>
      <c r="E811" s="60" t="s">
        <v>2147</v>
      </c>
      <c r="F811" s="60" t="s">
        <v>216</v>
      </c>
      <c r="G811" t="s">
        <v>83</v>
      </c>
      <c r="H811" t="s">
        <v>48</v>
      </c>
      <c r="I811" s="5" t="s">
        <v>215</v>
      </c>
      <c r="J811" t="s">
        <v>887</v>
      </c>
    </row>
    <row r="812" spans="1:10" x14ac:dyDescent="0.35">
      <c r="A812" s="60" t="s">
        <v>3632</v>
      </c>
      <c r="B812" s="60" t="s">
        <v>3633</v>
      </c>
      <c r="C812" s="60" t="s">
        <v>2583</v>
      </c>
      <c r="D812" s="60" t="s">
        <v>965</v>
      </c>
      <c r="E812" s="60" t="s">
        <v>966</v>
      </c>
      <c r="F812" s="60" t="s">
        <v>103</v>
      </c>
      <c r="G812" t="s">
        <v>101</v>
      </c>
      <c r="H812" t="s">
        <v>104</v>
      </c>
      <c r="I812" s="5" t="s">
        <v>102</v>
      </c>
      <c r="J812" t="s">
        <v>863</v>
      </c>
    </row>
    <row r="813" spans="1:10" x14ac:dyDescent="0.35">
      <c r="A813" s="60" t="s">
        <v>2907</v>
      </c>
      <c r="B813" s="60" t="s">
        <v>798</v>
      </c>
      <c r="C813" s="60" t="s">
        <v>2553</v>
      </c>
      <c r="D813" s="60" t="s">
        <v>2035</v>
      </c>
      <c r="E813" s="60" t="s">
        <v>2036</v>
      </c>
      <c r="F813" s="60" t="s">
        <v>217</v>
      </c>
      <c r="G813" t="s">
        <v>143</v>
      </c>
      <c r="H813" t="s">
        <v>93</v>
      </c>
      <c r="I813" s="5" t="s">
        <v>218</v>
      </c>
      <c r="J813" t="s">
        <v>933</v>
      </c>
    </row>
    <row r="814" spans="1:10" x14ac:dyDescent="0.35">
      <c r="A814" s="60" t="s">
        <v>2358</v>
      </c>
      <c r="B814" s="60" t="s">
        <v>2359</v>
      </c>
      <c r="C814" s="60" t="s">
        <v>2354</v>
      </c>
      <c r="D814" s="60" t="s">
        <v>1639</v>
      </c>
      <c r="E814" s="60" t="s">
        <v>1640</v>
      </c>
      <c r="F814" s="60" t="s">
        <v>11</v>
      </c>
      <c r="G814" t="s">
        <v>13</v>
      </c>
      <c r="H814" t="s">
        <v>12</v>
      </c>
      <c r="I814" s="5" t="s">
        <v>10</v>
      </c>
      <c r="J814" t="s">
        <v>845</v>
      </c>
    </row>
    <row r="815" spans="1:10" x14ac:dyDescent="0.35">
      <c r="A815" s="60" t="s">
        <v>5246</v>
      </c>
      <c r="B815" s="60" t="s">
        <v>5247</v>
      </c>
      <c r="C815" s="60" t="s">
        <v>2583</v>
      </c>
      <c r="D815" s="60" t="s">
        <v>1951</v>
      </c>
      <c r="E815" s="60" t="s">
        <v>1952</v>
      </c>
      <c r="F815" s="60" t="s">
        <v>142</v>
      </c>
      <c r="G815" t="s">
        <v>143</v>
      </c>
      <c r="H815" t="s">
        <v>93</v>
      </c>
      <c r="I815" s="5" t="s">
        <v>141</v>
      </c>
      <c r="J815" t="s">
        <v>866</v>
      </c>
    </row>
    <row r="816" spans="1:10" x14ac:dyDescent="0.35">
      <c r="A816" s="60" t="s">
        <v>2528</v>
      </c>
      <c r="B816" s="60" t="s">
        <v>2529</v>
      </c>
      <c r="C816" s="60" t="s">
        <v>2338</v>
      </c>
      <c r="D816" s="60" t="s">
        <v>1837</v>
      </c>
      <c r="E816" s="60" t="s">
        <v>1838</v>
      </c>
      <c r="F816" s="60" t="s">
        <v>44</v>
      </c>
      <c r="G816" t="s">
        <v>13</v>
      </c>
      <c r="H816" t="s">
        <v>12</v>
      </c>
      <c r="I816" s="5" t="s">
        <v>43</v>
      </c>
      <c r="J816" t="s">
        <v>842</v>
      </c>
    </row>
    <row r="817" spans="1:10" x14ac:dyDescent="0.35">
      <c r="A817" s="60" t="s">
        <v>3727</v>
      </c>
      <c r="B817" s="60" t="s">
        <v>3728</v>
      </c>
      <c r="C817" s="60" t="s">
        <v>2588</v>
      </c>
      <c r="D817" s="60" t="s">
        <v>2142</v>
      </c>
      <c r="E817" s="60" t="s">
        <v>2143</v>
      </c>
      <c r="F817" s="60" t="s">
        <v>80</v>
      </c>
      <c r="G817" t="s">
        <v>51</v>
      </c>
      <c r="H817" t="s">
        <v>12</v>
      </c>
      <c r="I817" s="5" t="s">
        <v>79</v>
      </c>
      <c r="J817" t="s">
        <v>847</v>
      </c>
    </row>
    <row r="818" spans="1:10" x14ac:dyDescent="0.35">
      <c r="A818" s="60" t="s">
        <v>5155</v>
      </c>
      <c r="B818" s="60" t="s">
        <v>5156</v>
      </c>
      <c r="C818" s="60" t="s">
        <v>2314</v>
      </c>
      <c r="D818" s="60" t="s">
        <v>2254</v>
      </c>
      <c r="E818" s="60" t="s">
        <v>2255</v>
      </c>
      <c r="F818" s="60" t="s">
        <v>258</v>
      </c>
      <c r="G818" t="s">
        <v>221</v>
      </c>
      <c r="H818" t="s">
        <v>112</v>
      </c>
      <c r="I818" s="5" t="s">
        <v>257</v>
      </c>
      <c r="J818" t="s">
        <v>891</v>
      </c>
    </row>
    <row r="819" spans="1:10" x14ac:dyDescent="0.35">
      <c r="A819" s="60" t="s">
        <v>3295</v>
      </c>
      <c r="B819" s="60" t="s">
        <v>3296</v>
      </c>
      <c r="C819" s="60" t="s">
        <v>3297</v>
      </c>
      <c r="D819" s="60" t="s">
        <v>1387</v>
      </c>
      <c r="E819" s="60" t="s">
        <v>1388</v>
      </c>
      <c r="F819" s="60" t="s">
        <v>204</v>
      </c>
      <c r="G819" t="s">
        <v>111</v>
      </c>
      <c r="H819" t="s">
        <v>112</v>
      </c>
      <c r="I819" s="5" t="s">
        <v>203</v>
      </c>
      <c r="J819" t="s">
        <v>883</v>
      </c>
    </row>
    <row r="820" spans="1:10" x14ac:dyDescent="0.35">
      <c r="A820" s="60" t="s">
        <v>2452</v>
      </c>
      <c r="B820" s="60" t="s">
        <v>2453</v>
      </c>
      <c r="C820" s="60" t="s">
        <v>2317</v>
      </c>
      <c r="D820" s="60" t="s">
        <v>949</v>
      </c>
      <c r="E820" s="60" t="s">
        <v>950</v>
      </c>
      <c r="F820" s="60" t="s">
        <v>26</v>
      </c>
      <c r="G820" t="s">
        <v>21</v>
      </c>
      <c r="H820" t="s">
        <v>12</v>
      </c>
      <c r="I820" s="5" t="s">
        <v>25</v>
      </c>
      <c r="J820" t="s">
        <v>835</v>
      </c>
    </row>
    <row r="821" spans="1:10" x14ac:dyDescent="0.35">
      <c r="A821" s="60" t="s">
        <v>3609</v>
      </c>
      <c r="B821" s="60" t="s">
        <v>3610</v>
      </c>
      <c r="C821" s="60" t="s">
        <v>2354</v>
      </c>
      <c r="D821" s="60" t="s">
        <v>1833</v>
      </c>
      <c r="E821" s="60" t="s">
        <v>1834</v>
      </c>
      <c r="F821" s="60" t="s">
        <v>26</v>
      </c>
      <c r="G821" t="s">
        <v>21</v>
      </c>
      <c r="H821" t="s">
        <v>12</v>
      </c>
      <c r="I821" s="5" t="s">
        <v>25</v>
      </c>
      <c r="J821" t="s">
        <v>835</v>
      </c>
    </row>
    <row r="822" spans="1:10" x14ac:dyDescent="0.35">
      <c r="A822" s="60" t="s">
        <v>4097</v>
      </c>
      <c r="B822" s="60" t="s">
        <v>4098</v>
      </c>
      <c r="C822" s="60" t="s">
        <v>2323</v>
      </c>
      <c r="D822" s="60" t="s">
        <v>1451</v>
      </c>
      <c r="E822" s="60" t="s">
        <v>1452</v>
      </c>
      <c r="F822" s="60" t="s">
        <v>291</v>
      </c>
      <c r="G822" t="s">
        <v>105</v>
      </c>
      <c r="H822" t="s">
        <v>104</v>
      </c>
      <c r="I822" s="5" t="s">
        <v>290</v>
      </c>
      <c r="J822" t="s">
        <v>895</v>
      </c>
    </row>
    <row r="823" spans="1:10" x14ac:dyDescent="0.35">
      <c r="A823" s="60" t="s">
        <v>4708</v>
      </c>
      <c r="B823" s="60" t="s">
        <v>4709</v>
      </c>
      <c r="C823" s="60" t="s">
        <v>2349</v>
      </c>
      <c r="D823" s="60" t="s">
        <v>1757</v>
      </c>
      <c r="E823" s="60" t="s">
        <v>1758</v>
      </c>
      <c r="F823" s="60" t="s">
        <v>235</v>
      </c>
      <c r="G823" t="s">
        <v>124</v>
      </c>
      <c r="H823" t="s">
        <v>104</v>
      </c>
      <c r="I823" s="5" t="s">
        <v>234</v>
      </c>
      <c r="J823" t="s">
        <v>903</v>
      </c>
    </row>
    <row r="824" spans="1:10" x14ac:dyDescent="0.35">
      <c r="A824" s="60" t="s">
        <v>4718</v>
      </c>
      <c r="B824" s="60" t="s">
        <v>4719</v>
      </c>
      <c r="C824" s="60" t="s">
        <v>2323</v>
      </c>
      <c r="D824" s="60" t="s">
        <v>1397</v>
      </c>
      <c r="E824" s="60" t="s">
        <v>1398</v>
      </c>
      <c r="F824" s="60" t="s">
        <v>207</v>
      </c>
      <c r="G824" t="s">
        <v>92</v>
      </c>
      <c r="H824" t="s">
        <v>93</v>
      </c>
      <c r="I824" s="5" t="s">
        <v>206</v>
      </c>
      <c r="J824" t="s">
        <v>884</v>
      </c>
    </row>
    <row r="825" spans="1:10" x14ac:dyDescent="0.35">
      <c r="A825" s="60" t="s">
        <v>2702</v>
      </c>
      <c r="B825" s="60" t="s">
        <v>2703</v>
      </c>
      <c r="C825" s="60" t="s">
        <v>2314</v>
      </c>
      <c r="D825" s="60" t="s">
        <v>1989</v>
      </c>
      <c r="E825" s="60" t="s">
        <v>1990</v>
      </c>
      <c r="F825" s="60" t="s">
        <v>284</v>
      </c>
      <c r="G825" t="s">
        <v>164</v>
      </c>
      <c r="H825" t="s">
        <v>93</v>
      </c>
      <c r="I825" s="5" t="s">
        <v>283</v>
      </c>
      <c r="J825" t="s">
        <v>880</v>
      </c>
    </row>
    <row r="826" spans="1:10" x14ac:dyDescent="0.35">
      <c r="A826" s="60" t="s">
        <v>5145</v>
      </c>
      <c r="B826" s="60" t="s">
        <v>5146</v>
      </c>
      <c r="C826" s="60" t="s">
        <v>2583</v>
      </c>
      <c r="D826" s="60" t="s">
        <v>2092</v>
      </c>
      <c r="E826" s="60" t="s">
        <v>2093</v>
      </c>
      <c r="F826" s="60" t="s">
        <v>120</v>
      </c>
      <c r="G826" t="s">
        <v>46</v>
      </c>
      <c r="H826" t="s">
        <v>104</v>
      </c>
      <c r="I826" s="5" t="s">
        <v>119</v>
      </c>
      <c r="J826" t="s">
        <v>864</v>
      </c>
    </row>
    <row r="827" spans="1:10" x14ac:dyDescent="0.35">
      <c r="A827" s="60" t="s">
        <v>2367</v>
      </c>
      <c r="B827" s="60" t="s">
        <v>2368</v>
      </c>
      <c r="C827" s="60" t="s">
        <v>2317</v>
      </c>
      <c r="D827" s="60" t="s">
        <v>1595</v>
      </c>
      <c r="E827" s="60" t="s">
        <v>1596</v>
      </c>
      <c r="F827" s="60" t="s">
        <v>44</v>
      </c>
      <c r="G827" t="s">
        <v>13</v>
      </c>
      <c r="H827" t="s">
        <v>12</v>
      </c>
      <c r="I827" s="5" t="s">
        <v>43</v>
      </c>
      <c r="J827" t="s">
        <v>842</v>
      </c>
    </row>
    <row r="828" spans="1:10" x14ac:dyDescent="0.35">
      <c r="A828" s="60" t="s">
        <v>4326</v>
      </c>
      <c r="B828" s="60" t="s">
        <v>4327</v>
      </c>
      <c r="C828" s="60" t="s">
        <v>2323</v>
      </c>
      <c r="D828" s="60" t="s">
        <v>1401</v>
      </c>
      <c r="E828" s="60" t="s">
        <v>1402</v>
      </c>
      <c r="F828" s="60" t="s">
        <v>207</v>
      </c>
      <c r="G828" t="s">
        <v>92</v>
      </c>
      <c r="H828" t="s">
        <v>93</v>
      </c>
      <c r="I828" s="5" t="s">
        <v>206</v>
      </c>
      <c r="J828" t="s">
        <v>884</v>
      </c>
    </row>
    <row r="829" spans="1:10" x14ac:dyDescent="0.35">
      <c r="A829" s="60" t="s">
        <v>4826</v>
      </c>
      <c r="B829" s="60" t="s">
        <v>4827</v>
      </c>
      <c r="C829" s="60" t="s">
        <v>2317</v>
      </c>
      <c r="D829" s="60" t="s">
        <v>1587</v>
      </c>
      <c r="E829" s="60" t="s">
        <v>1588</v>
      </c>
      <c r="F829" s="60" t="s">
        <v>39</v>
      </c>
      <c r="G829" t="s">
        <v>13</v>
      </c>
      <c r="H829" t="s">
        <v>12</v>
      </c>
      <c r="I829" s="5" t="s">
        <v>38</v>
      </c>
      <c r="J829" t="s">
        <v>841</v>
      </c>
    </row>
    <row r="830" spans="1:10" x14ac:dyDescent="0.35">
      <c r="A830" s="60" t="s">
        <v>5468</v>
      </c>
      <c r="B830" s="60" t="s">
        <v>5469</v>
      </c>
      <c r="C830" s="60" t="s">
        <v>2982</v>
      </c>
      <c r="D830" s="60" t="s">
        <v>2039</v>
      </c>
      <c r="E830" s="60" t="s">
        <v>2040</v>
      </c>
      <c r="F830" s="60" t="s">
        <v>91</v>
      </c>
      <c r="G830" t="s">
        <v>92</v>
      </c>
      <c r="H830" t="s">
        <v>93</v>
      </c>
      <c r="I830" s="5" t="s">
        <v>90</v>
      </c>
      <c r="J830" t="s">
        <v>851</v>
      </c>
    </row>
    <row r="831" spans="1:10" x14ac:dyDescent="0.35">
      <c r="A831" s="60" t="s">
        <v>5240</v>
      </c>
      <c r="B831" s="60" t="s">
        <v>5241</v>
      </c>
      <c r="C831" s="60" t="s">
        <v>2982</v>
      </c>
      <c r="D831" s="60" t="s">
        <v>1563</v>
      </c>
      <c r="E831" s="60" t="s">
        <v>1564</v>
      </c>
      <c r="F831" s="60" t="s">
        <v>77</v>
      </c>
      <c r="G831" t="s">
        <v>51</v>
      </c>
      <c r="H831" t="s">
        <v>12</v>
      </c>
      <c r="I831" s="5" t="s">
        <v>76</v>
      </c>
      <c r="J831" t="s">
        <v>836</v>
      </c>
    </row>
    <row r="832" spans="1:10" x14ac:dyDescent="0.35">
      <c r="A832" s="60" t="s">
        <v>5112</v>
      </c>
      <c r="B832" s="60" t="s">
        <v>5113</v>
      </c>
      <c r="C832" s="60" t="s">
        <v>2314</v>
      </c>
      <c r="D832" s="60" t="s">
        <v>2003</v>
      </c>
      <c r="E832" s="60" t="s">
        <v>2004</v>
      </c>
      <c r="F832" s="60" t="s">
        <v>190</v>
      </c>
      <c r="G832" t="s">
        <v>111</v>
      </c>
      <c r="H832" t="s">
        <v>112</v>
      </c>
      <c r="I832" s="5" t="s">
        <v>191</v>
      </c>
      <c r="J832" t="s">
        <v>923</v>
      </c>
    </row>
    <row r="833" spans="1:10" x14ac:dyDescent="0.35">
      <c r="A833" s="60" t="s">
        <v>3841</v>
      </c>
      <c r="B833" s="60" t="s">
        <v>3842</v>
      </c>
      <c r="C833" s="60" t="s">
        <v>2421</v>
      </c>
      <c r="D833" s="60" t="s">
        <v>2232</v>
      </c>
      <c r="E833" s="60" t="s">
        <v>2233</v>
      </c>
      <c r="F833" s="60" t="s">
        <v>258</v>
      </c>
      <c r="G833" t="s">
        <v>221</v>
      </c>
      <c r="H833" t="s">
        <v>112</v>
      </c>
      <c r="I833" s="5" t="s">
        <v>257</v>
      </c>
      <c r="J833" t="s">
        <v>891</v>
      </c>
    </row>
    <row r="834" spans="1:10" x14ac:dyDescent="0.35">
      <c r="A834" s="60" t="s">
        <v>3656</v>
      </c>
      <c r="B834" s="60" t="s">
        <v>3657</v>
      </c>
      <c r="C834" s="60" t="s">
        <v>2338</v>
      </c>
      <c r="D834" s="60" t="s">
        <v>1823</v>
      </c>
      <c r="E834" s="60" t="s">
        <v>1824</v>
      </c>
      <c r="F834" s="60" t="s">
        <v>50</v>
      </c>
      <c r="G834" t="s">
        <v>51</v>
      </c>
      <c r="H834" t="s">
        <v>12</v>
      </c>
      <c r="I834" s="5" t="s">
        <v>49</v>
      </c>
      <c r="J834" t="s">
        <v>843</v>
      </c>
    </row>
    <row r="835" spans="1:10" x14ac:dyDescent="0.35">
      <c r="A835" s="60" t="s">
        <v>3998</v>
      </c>
      <c r="B835" s="60" t="s">
        <v>3999</v>
      </c>
      <c r="C835" s="60" t="s">
        <v>2317</v>
      </c>
      <c r="D835" s="60" t="s">
        <v>1587</v>
      </c>
      <c r="E835" s="60" t="s">
        <v>1588</v>
      </c>
      <c r="F835" s="60" t="s">
        <v>39</v>
      </c>
      <c r="G835" t="s">
        <v>13</v>
      </c>
      <c r="H835" t="s">
        <v>12</v>
      </c>
      <c r="I835" s="5" t="s">
        <v>38</v>
      </c>
      <c r="J835" t="s">
        <v>841</v>
      </c>
    </row>
    <row r="836" spans="1:10" x14ac:dyDescent="0.35">
      <c r="A836" s="60" t="s">
        <v>5114</v>
      </c>
      <c r="B836" s="60" t="s">
        <v>5115</v>
      </c>
      <c r="C836" s="60" t="s">
        <v>2583</v>
      </c>
      <c r="D836" s="60" t="s">
        <v>1219</v>
      </c>
      <c r="E836" s="60" t="s">
        <v>1220</v>
      </c>
      <c r="F836" s="60" t="s">
        <v>50</v>
      </c>
      <c r="G836" t="s">
        <v>51</v>
      </c>
      <c r="H836" t="s">
        <v>12</v>
      </c>
      <c r="I836" s="5" t="s">
        <v>49</v>
      </c>
      <c r="J836" t="s">
        <v>843</v>
      </c>
    </row>
    <row r="837" spans="1:10" x14ac:dyDescent="0.35">
      <c r="A837" s="60" t="s">
        <v>4696</v>
      </c>
      <c r="B837" s="60" t="s">
        <v>4697</v>
      </c>
      <c r="C837" s="60" t="s">
        <v>3021</v>
      </c>
      <c r="D837" s="60" t="s">
        <v>1459</v>
      </c>
      <c r="E837" s="60" t="s">
        <v>1460</v>
      </c>
      <c r="F837" s="60" t="s">
        <v>172</v>
      </c>
      <c r="G837" t="s">
        <v>97</v>
      </c>
      <c r="H837" t="s">
        <v>48</v>
      </c>
      <c r="I837" s="5" t="s">
        <v>171</v>
      </c>
      <c r="J837" t="s">
        <v>877</v>
      </c>
    </row>
    <row r="838" spans="1:10" x14ac:dyDescent="0.35">
      <c r="A838" s="60" t="s">
        <v>2908</v>
      </c>
      <c r="B838" s="60" t="s">
        <v>2909</v>
      </c>
      <c r="C838" s="60" t="s">
        <v>2910</v>
      </c>
      <c r="D838" s="60" t="s">
        <v>1247</v>
      </c>
      <c r="E838" s="60" t="s">
        <v>1248</v>
      </c>
      <c r="F838" s="60" t="s">
        <v>136</v>
      </c>
      <c r="G838" t="s">
        <v>97</v>
      </c>
      <c r="H838" t="s">
        <v>48</v>
      </c>
      <c r="I838" s="5" t="s">
        <v>387</v>
      </c>
      <c r="J838" t="s">
        <v>861</v>
      </c>
    </row>
    <row r="839" spans="1:10" x14ac:dyDescent="0.35">
      <c r="A839" s="60" t="s">
        <v>4415</v>
      </c>
      <c r="B839" s="60" t="s">
        <v>4416</v>
      </c>
      <c r="C839" s="60" t="s">
        <v>2323</v>
      </c>
      <c r="D839" s="60" t="s">
        <v>1613</v>
      </c>
      <c r="E839" s="60" t="s">
        <v>1614</v>
      </c>
      <c r="F839" s="60" t="s">
        <v>216</v>
      </c>
      <c r="G839" t="s">
        <v>83</v>
      </c>
      <c r="H839" t="s">
        <v>48</v>
      </c>
      <c r="I839" s="5" t="s">
        <v>215</v>
      </c>
      <c r="J839" t="s">
        <v>887</v>
      </c>
    </row>
    <row r="840" spans="1:10" x14ac:dyDescent="0.35">
      <c r="A840" s="60" t="s">
        <v>2596</v>
      </c>
      <c r="B840" s="60" t="s">
        <v>2597</v>
      </c>
      <c r="C840" s="60" t="s">
        <v>2373</v>
      </c>
      <c r="D840" s="60" t="s">
        <v>2136</v>
      </c>
      <c r="E840" s="60" t="s">
        <v>2137</v>
      </c>
      <c r="F840" s="60" t="s">
        <v>214</v>
      </c>
      <c r="G840" t="s">
        <v>83</v>
      </c>
      <c r="H840" t="s">
        <v>48</v>
      </c>
      <c r="I840" s="5" t="s">
        <v>215</v>
      </c>
      <c r="J840" t="s">
        <v>887</v>
      </c>
    </row>
    <row r="841" spans="1:10" x14ac:dyDescent="0.35">
      <c r="A841" s="60" t="s">
        <v>4765</v>
      </c>
      <c r="B841" s="60" t="s">
        <v>4766</v>
      </c>
      <c r="C841" s="60" t="s">
        <v>3070</v>
      </c>
      <c r="D841" s="60" t="s">
        <v>1587</v>
      </c>
      <c r="E841" s="60" t="s">
        <v>1588</v>
      </c>
      <c r="F841" s="60" t="s">
        <v>39</v>
      </c>
      <c r="G841" t="s">
        <v>13</v>
      </c>
      <c r="H841" t="s">
        <v>12</v>
      </c>
      <c r="I841" s="5" t="s">
        <v>38</v>
      </c>
      <c r="J841" t="s">
        <v>841</v>
      </c>
    </row>
    <row r="842" spans="1:10" x14ac:dyDescent="0.35">
      <c r="A842" s="60" t="s">
        <v>5100</v>
      </c>
      <c r="B842" s="60" t="s">
        <v>5101</v>
      </c>
      <c r="C842" s="60" t="s">
        <v>2323</v>
      </c>
      <c r="D842" s="60" t="s">
        <v>1491</v>
      </c>
      <c r="E842" s="60" t="s">
        <v>1492</v>
      </c>
      <c r="F842" s="60" t="s">
        <v>110</v>
      </c>
      <c r="G842" t="s">
        <v>111</v>
      </c>
      <c r="H842" t="s">
        <v>112</v>
      </c>
      <c r="I842" s="5" t="s">
        <v>109</v>
      </c>
      <c r="J842" t="s">
        <v>858</v>
      </c>
    </row>
    <row r="843" spans="1:10" x14ac:dyDescent="0.35">
      <c r="A843" s="60" t="s">
        <v>2614</v>
      </c>
      <c r="B843" s="60" t="s">
        <v>2615</v>
      </c>
      <c r="C843" s="60" t="s">
        <v>2317</v>
      </c>
      <c r="D843" s="60" t="s">
        <v>1555</v>
      </c>
      <c r="E843" s="60" t="s">
        <v>1556</v>
      </c>
      <c r="F843" s="60" t="s">
        <v>26</v>
      </c>
      <c r="G843" t="s">
        <v>21</v>
      </c>
      <c r="H843" t="s">
        <v>12</v>
      </c>
      <c r="I843" s="5" t="s">
        <v>25</v>
      </c>
      <c r="J843" t="s">
        <v>835</v>
      </c>
    </row>
    <row r="844" spans="1:10" x14ac:dyDescent="0.35">
      <c r="A844" s="60" t="s">
        <v>4678</v>
      </c>
      <c r="B844" s="60" t="s">
        <v>4679</v>
      </c>
      <c r="C844" s="60" t="s">
        <v>2317</v>
      </c>
      <c r="D844" s="60" t="s">
        <v>1587</v>
      </c>
      <c r="E844" s="60" t="s">
        <v>1588</v>
      </c>
      <c r="F844" s="60" t="s">
        <v>39</v>
      </c>
      <c r="G844" t="s">
        <v>13</v>
      </c>
      <c r="H844" t="s">
        <v>12</v>
      </c>
      <c r="I844" s="5" t="s">
        <v>38</v>
      </c>
      <c r="J844" t="s">
        <v>841</v>
      </c>
    </row>
    <row r="845" spans="1:10" x14ac:dyDescent="0.35">
      <c r="A845" s="60" t="s">
        <v>4945</v>
      </c>
      <c r="B845" s="60" t="s">
        <v>4946</v>
      </c>
      <c r="C845" s="60" t="s">
        <v>2412</v>
      </c>
      <c r="D845" s="60" t="s">
        <v>1003</v>
      </c>
      <c r="E845" s="60" t="s">
        <v>1004</v>
      </c>
      <c r="F845" s="60" t="s">
        <v>134</v>
      </c>
      <c r="G845" t="s">
        <v>46</v>
      </c>
      <c r="H845" t="s">
        <v>104</v>
      </c>
      <c r="I845" s="5" t="s">
        <v>133</v>
      </c>
      <c r="J845" t="s">
        <v>905</v>
      </c>
    </row>
    <row r="846" spans="1:10" x14ac:dyDescent="0.35">
      <c r="A846" s="60" t="s">
        <v>5132</v>
      </c>
      <c r="B846" s="60" t="s">
        <v>5133</v>
      </c>
      <c r="C846" s="60" t="s">
        <v>2323</v>
      </c>
      <c r="D846" s="60" t="s">
        <v>2282</v>
      </c>
      <c r="E846" s="60" t="s">
        <v>2283</v>
      </c>
      <c r="F846" s="60" t="s">
        <v>255</v>
      </c>
      <c r="G846" t="s">
        <v>252</v>
      </c>
      <c r="H846" t="s">
        <v>112</v>
      </c>
      <c r="I846" s="5" t="s">
        <v>681</v>
      </c>
      <c r="J846" t="s">
        <v>862</v>
      </c>
    </row>
    <row r="847" spans="1:10" x14ac:dyDescent="0.35">
      <c r="A847" s="60" t="s">
        <v>4567</v>
      </c>
      <c r="B847" s="60" t="s">
        <v>4568</v>
      </c>
      <c r="C847" s="60" t="s">
        <v>2314</v>
      </c>
      <c r="D847" s="60" t="s">
        <v>2067</v>
      </c>
      <c r="E847" s="60" t="s">
        <v>2068</v>
      </c>
      <c r="F847" s="60" t="s">
        <v>274</v>
      </c>
      <c r="G847" t="s">
        <v>221</v>
      </c>
      <c r="H847" t="s">
        <v>112</v>
      </c>
      <c r="I847" s="5" t="s">
        <v>273</v>
      </c>
      <c r="J847" t="s">
        <v>894</v>
      </c>
    </row>
    <row r="848" spans="1:10" x14ac:dyDescent="0.35">
      <c r="A848" s="60" t="s">
        <v>4577</v>
      </c>
      <c r="B848" s="60" t="s">
        <v>4578</v>
      </c>
      <c r="C848" s="60" t="s">
        <v>2323</v>
      </c>
      <c r="D848" s="60" t="s">
        <v>997</v>
      </c>
      <c r="E848" s="60" t="s">
        <v>998</v>
      </c>
      <c r="F848" s="60" t="s">
        <v>235</v>
      </c>
      <c r="G848" t="s">
        <v>124</v>
      </c>
      <c r="H848" t="s">
        <v>104</v>
      </c>
      <c r="I848" s="5" t="s">
        <v>234</v>
      </c>
      <c r="J848" t="s">
        <v>903</v>
      </c>
    </row>
    <row r="849" spans="1:10" x14ac:dyDescent="0.35">
      <c r="A849" s="60" t="s">
        <v>3492</v>
      </c>
      <c r="B849" s="60" t="s">
        <v>3493</v>
      </c>
      <c r="C849" s="60" t="s">
        <v>2323</v>
      </c>
      <c r="D849" s="60" t="s">
        <v>1417</v>
      </c>
      <c r="E849" s="60" t="s">
        <v>1418</v>
      </c>
      <c r="F849" s="60" t="s">
        <v>91</v>
      </c>
      <c r="G849" t="s">
        <v>92</v>
      </c>
      <c r="H849" t="s">
        <v>93</v>
      </c>
      <c r="I849" s="5" t="s">
        <v>90</v>
      </c>
      <c r="J849" t="s">
        <v>851</v>
      </c>
    </row>
    <row r="850" spans="1:10" x14ac:dyDescent="0.35">
      <c r="A850" s="60" t="s">
        <v>2467</v>
      </c>
      <c r="B850" s="60" t="s">
        <v>2468</v>
      </c>
      <c r="C850" s="60" t="s">
        <v>2373</v>
      </c>
      <c r="D850" s="60" t="s">
        <v>965</v>
      </c>
      <c r="E850" s="60" t="s">
        <v>966</v>
      </c>
      <c r="F850" s="60" t="s">
        <v>103</v>
      </c>
      <c r="G850" t="s">
        <v>101</v>
      </c>
      <c r="H850" t="s">
        <v>104</v>
      </c>
      <c r="I850" s="5" t="s">
        <v>102</v>
      </c>
      <c r="J850" t="s">
        <v>863</v>
      </c>
    </row>
    <row r="851" spans="1:10" x14ac:dyDescent="0.35">
      <c r="A851" s="60" t="s">
        <v>4988</v>
      </c>
      <c r="B851" s="60" t="s">
        <v>4989</v>
      </c>
      <c r="C851" s="60" t="s">
        <v>2323</v>
      </c>
      <c r="D851" s="60" t="s">
        <v>1905</v>
      </c>
      <c r="E851" s="60" t="s">
        <v>1906</v>
      </c>
      <c r="F851" s="60" t="s">
        <v>96</v>
      </c>
      <c r="G851" t="s">
        <v>97</v>
      </c>
      <c r="H851" t="s">
        <v>48</v>
      </c>
      <c r="I851" s="5" t="s">
        <v>95</v>
      </c>
      <c r="J851" t="s">
        <v>856</v>
      </c>
    </row>
    <row r="852" spans="1:10" x14ac:dyDescent="0.35">
      <c r="A852" s="60" t="s">
        <v>3766</v>
      </c>
      <c r="B852" s="60" t="s">
        <v>3767</v>
      </c>
      <c r="C852" s="60" t="s">
        <v>2317</v>
      </c>
      <c r="D852" s="60" t="s">
        <v>1217</v>
      </c>
      <c r="E852" s="60" t="s">
        <v>1218</v>
      </c>
      <c r="F852" s="60" t="s">
        <v>50</v>
      </c>
      <c r="G852" t="s">
        <v>51</v>
      </c>
      <c r="H852" t="s">
        <v>12</v>
      </c>
      <c r="I852" s="5" t="s">
        <v>49</v>
      </c>
      <c r="J852" t="s">
        <v>843</v>
      </c>
    </row>
    <row r="853" spans="1:10" x14ac:dyDescent="0.35">
      <c r="A853" s="60" t="s">
        <v>2704</v>
      </c>
      <c r="B853" s="60" t="s">
        <v>2705</v>
      </c>
      <c r="C853" s="60" t="s">
        <v>2364</v>
      </c>
      <c r="D853" s="60" t="s">
        <v>2198</v>
      </c>
      <c r="E853" s="60" t="s">
        <v>2199</v>
      </c>
      <c r="F853" s="60" t="s">
        <v>322</v>
      </c>
      <c r="G853" t="s">
        <v>318</v>
      </c>
      <c r="H853" t="s">
        <v>87</v>
      </c>
      <c r="I853" s="5" t="s">
        <v>322</v>
      </c>
      <c r="J853" t="s">
        <v>937</v>
      </c>
    </row>
    <row r="854" spans="1:10" x14ac:dyDescent="0.35">
      <c r="A854" s="60" t="s">
        <v>4850</v>
      </c>
      <c r="B854" s="60" t="s">
        <v>4851</v>
      </c>
      <c r="C854" s="60" t="s">
        <v>2317</v>
      </c>
      <c r="D854" s="60" t="s">
        <v>1629</v>
      </c>
      <c r="E854" s="60" t="s">
        <v>1630</v>
      </c>
      <c r="F854" s="60" t="s">
        <v>66</v>
      </c>
      <c r="G854" t="s">
        <v>13</v>
      </c>
      <c r="H854" t="s">
        <v>12</v>
      </c>
      <c r="I854" s="5" t="s">
        <v>65</v>
      </c>
      <c r="J854" t="s">
        <v>840</v>
      </c>
    </row>
    <row r="855" spans="1:10" x14ac:dyDescent="0.35">
      <c r="A855" s="60" t="s">
        <v>4828</v>
      </c>
      <c r="B855" s="60" t="s">
        <v>4829</v>
      </c>
      <c r="C855" s="60" t="s">
        <v>2323</v>
      </c>
      <c r="D855" s="60" t="s">
        <v>1377</v>
      </c>
      <c r="E855" s="60" t="s">
        <v>1378</v>
      </c>
      <c r="F855" s="60" t="s">
        <v>172</v>
      </c>
      <c r="G855" t="s">
        <v>97</v>
      </c>
      <c r="H855" t="s">
        <v>48</v>
      </c>
      <c r="I855" s="5" t="s">
        <v>171</v>
      </c>
      <c r="J855" t="s">
        <v>877</v>
      </c>
    </row>
    <row r="856" spans="1:10" x14ac:dyDescent="0.35">
      <c r="A856" s="60" t="s">
        <v>4240</v>
      </c>
      <c r="B856" s="60" t="s">
        <v>4241</v>
      </c>
      <c r="C856" s="60" t="s">
        <v>2357</v>
      </c>
      <c r="D856" s="60" t="s">
        <v>1631</v>
      </c>
      <c r="E856" s="60" t="s">
        <v>1632</v>
      </c>
      <c r="F856" s="60" t="s">
        <v>66</v>
      </c>
      <c r="G856" t="s">
        <v>13</v>
      </c>
      <c r="H856" t="s">
        <v>12</v>
      </c>
      <c r="I856" s="5" t="s">
        <v>65</v>
      </c>
      <c r="J856" t="s">
        <v>840</v>
      </c>
    </row>
    <row r="857" spans="1:10" x14ac:dyDescent="0.35">
      <c r="A857" s="60" t="s">
        <v>3146</v>
      </c>
      <c r="B857" s="60" t="s">
        <v>3147</v>
      </c>
      <c r="C857" s="60" t="s">
        <v>2323</v>
      </c>
      <c r="D857" s="60" t="s">
        <v>1379</v>
      </c>
      <c r="E857" s="60" t="s">
        <v>1380</v>
      </c>
      <c r="F857" s="60" t="s">
        <v>278</v>
      </c>
      <c r="G857" t="s">
        <v>252</v>
      </c>
      <c r="H857" t="s">
        <v>112</v>
      </c>
      <c r="I857" s="5" t="s">
        <v>277</v>
      </c>
      <c r="J857" t="s">
        <v>915</v>
      </c>
    </row>
    <row r="858" spans="1:10" x14ac:dyDescent="0.35">
      <c r="A858" s="60" t="s">
        <v>5379</v>
      </c>
      <c r="B858" s="60" t="s">
        <v>5380</v>
      </c>
      <c r="C858" s="60" t="s">
        <v>2323</v>
      </c>
      <c r="D858" s="60" t="s">
        <v>1527</v>
      </c>
      <c r="E858" s="60" t="s">
        <v>1528</v>
      </c>
      <c r="F858" s="60" t="s">
        <v>103</v>
      </c>
      <c r="G858" t="s">
        <v>101</v>
      </c>
      <c r="H858" t="s">
        <v>104</v>
      </c>
      <c r="I858" s="5" t="s">
        <v>102</v>
      </c>
      <c r="J858" t="s">
        <v>863</v>
      </c>
    </row>
    <row r="859" spans="1:10" x14ac:dyDescent="0.35">
      <c r="A859" s="60" t="s">
        <v>4464</v>
      </c>
      <c r="B859" s="60" t="s">
        <v>4465</v>
      </c>
      <c r="C859" s="60" t="s">
        <v>2583</v>
      </c>
      <c r="D859" s="60" t="s">
        <v>1459</v>
      </c>
      <c r="E859" s="60" t="s">
        <v>1460</v>
      </c>
      <c r="F859" s="60" t="s">
        <v>172</v>
      </c>
      <c r="G859" t="s">
        <v>97</v>
      </c>
      <c r="H859" t="s">
        <v>48</v>
      </c>
      <c r="I859" s="5" t="s">
        <v>171</v>
      </c>
      <c r="J859" t="s">
        <v>877</v>
      </c>
    </row>
    <row r="860" spans="1:10" x14ac:dyDescent="0.35">
      <c r="A860" s="60" t="s">
        <v>4049</v>
      </c>
      <c r="B860" s="60" t="s">
        <v>4050</v>
      </c>
      <c r="C860" s="60" t="s">
        <v>2314</v>
      </c>
      <c r="D860" s="60" t="s">
        <v>1979</v>
      </c>
      <c r="E860" s="60" t="s">
        <v>1980</v>
      </c>
      <c r="F860" s="60" t="s">
        <v>172</v>
      </c>
      <c r="G860" t="s">
        <v>97</v>
      </c>
      <c r="H860" t="s">
        <v>48</v>
      </c>
      <c r="I860" s="5" t="s">
        <v>171</v>
      </c>
      <c r="J860" t="s">
        <v>877</v>
      </c>
    </row>
    <row r="861" spans="1:10" x14ac:dyDescent="0.35">
      <c r="A861" s="60" t="s">
        <v>2800</v>
      </c>
      <c r="B861" s="60" t="s">
        <v>2801</v>
      </c>
      <c r="C861" s="60" t="s">
        <v>2323</v>
      </c>
      <c r="D861" s="60" t="s">
        <v>1337</v>
      </c>
      <c r="E861" s="60" t="s">
        <v>1338</v>
      </c>
      <c r="F861" s="60" t="s">
        <v>96</v>
      </c>
      <c r="G861" t="s">
        <v>97</v>
      </c>
      <c r="H861" t="s">
        <v>48</v>
      </c>
      <c r="I861" s="5" t="s">
        <v>95</v>
      </c>
      <c r="J861" t="s">
        <v>856</v>
      </c>
    </row>
    <row r="862" spans="1:10" x14ac:dyDescent="0.35">
      <c r="A862" s="60" t="s">
        <v>3303</v>
      </c>
      <c r="B862" s="60" t="s">
        <v>3304</v>
      </c>
      <c r="C862" s="60" t="s">
        <v>2317</v>
      </c>
      <c r="D862" s="60" t="s">
        <v>1633</v>
      </c>
      <c r="E862" s="60" t="s">
        <v>1634</v>
      </c>
      <c r="F862" s="60" t="s">
        <v>66</v>
      </c>
      <c r="G862" t="s">
        <v>13</v>
      </c>
      <c r="H862" t="s">
        <v>12</v>
      </c>
      <c r="I862" s="5" t="s">
        <v>65</v>
      </c>
      <c r="J862" t="s">
        <v>840</v>
      </c>
    </row>
    <row r="863" spans="1:10" x14ac:dyDescent="0.35">
      <c r="A863" s="60" t="s">
        <v>3534</v>
      </c>
      <c r="B863" s="60" t="s">
        <v>3535</v>
      </c>
      <c r="C863" s="60" t="s">
        <v>2323</v>
      </c>
      <c r="D863" s="60" t="s">
        <v>1919</v>
      </c>
      <c r="E863" s="60" t="s">
        <v>1920</v>
      </c>
      <c r="F863" s="60" t="s">
        <v>110</v>
      </c>
      <c r="G863" t="s">
        <v>111</v>
      </c>
      <c r="H863" t="s">
        <v>112</v>
      </c>
      <c r="I863" s="5" t="s">
        <v>109</v>
      </c>
      <c r="J863" t="s">
        <v>858</v>
      </c>
    </row>
    <row r="864" spans="1:10" x14ac:dyDescent="0.35">
      <c r="A864" s="60" t="s">
        <v>4491</v>
      </c>
      <c r="B864" s="60" t="s">
        <v>4492</v>
      </c>
      <c r="C864" s="60" t="s">
        <v>2338</v>
      </c>
      <c r="D864" s="60" t="s">
        <v>1835</v>
      </c>
      <c r="E864" s="60" t="s">
        <v>1836</v>
      </c>
      <c r="F864" s="60" t="s">
        <v>77</v>
      </c>
      <c r="G864" t="s">
        <v>51</v>
      </c>
      <c r="H864" t="s">
        <v>12</v>
      </c>
      <c r="I864" s="5" t="s">
        <v>76</v>
      </c>
      <c r="J864" t="s">
        <v>836</v>
      </c>
    </row>
    <row r="865" spans="1:10" x14ac:dyDescent="0.35">
      <c r="A865" s="60" t="s">
        <v>4280</v>
      </c>
      <c r="B865" s="60" t="s">
        <v>4281</v>
      </c>
      <c r="C865" s="60" t="s">
        <v>2314</v>
      </c>
      <c r="D865" s="60" t="s">
        <v>2071</v>
      </c>
      <c r="E865" s="60" t="s">
        <v>2073</v>
      </c>
      <c r="F865" s="60" t="s">
        <v>291</v>
      </c>
      <c r="G865" t="s">
        <v>105</v>
      </c>
      <c r="H865" t="s">
        <v>104</v>
      </c>
      <c r="I865" s="5" t="s">
        <v>290</v>
      </c>
      <c r="J865" t="s">
        <v>895</v>
      </c>
    </row>
    <row r="866" spans="1:10" x14ac:dyDescent="0.35">
      <c r="A866" s="60" t="s">
        <v>4021</v>
      </c>
      <c r="B866" s="60" t="s">
        <v>4022</v>
      </c>
      <c r="C866" s="60" t="s">
        <v>2314</v>
      </c>
      <c r="D866" s="60" t="s">
        <v>2302</v>
      </c>
      <c r="E866" s="60" t="s">
        <v>2303</v>
      </c>
      <c r="F866" s="60" t="s">
        <v>258</v>
      </c>
      <c r="G866" t="s">
        <v>221</v>
      </c>
      <c r="H866" t="s">
        <v>112</v>
      </c>
      <c r="I866" s="5" t="s">
        <v>257</v>
      </c>
      <c r="J866" t="s">
        <v>891</v>
      </c>
    </row>
    <row r="867" spans="1:10" x14ac:dyDescent="0.35">
      <c r="A867" s="60" t="s">
        <v>2545</v>
      </c>
      <c r="B867" s="60" t="s">
        <v>2546</v>
      </c>
      <c r="C867" s="60" t="s">
        <v>2323</v>
      </c>
      <c r="D867" s="60" t="s">
        <v>1919</v>
      </c>
      <c r="E867" s="60" t="s">
        <v>1920</v>
      </c>
      <c r="F867" s="60" t="s">
        <v>110</v>
      </c>
      <c r="G867" t="s">
        <v>111</v>
      </c>
      <c r="H867" t="s">
        <v>112</v>
      </c>
      <c r="I867" s="5" t="s">
        <v>109</v>
      </c>
      <c r="J867" t="s">
        <v>858</v>
      </c>
    </row>
    <row r="868" spans="1:10" x14ac:dyDescent="0.35">
      <c r="A868" s="60" t="s">
        <v>4171</v>
      </c>
      <c r="B868" s="60" t="s">
        <v>4172</v>
      </c>
      <c r="C868" s="60" t="s">
        <v>2317</v>
      </c>
      <c r="D868" s="60" t="s">
        <v>1079</v>
      </c>
      <c r="E868" s="60" t="s">
        <v>1080</v>
      </c>
      <c r="F868" s="60" t="s">
        <v>32</v>
      </c>
      <c r="G868" t="s">
        <v>13</v>
      </c>
      <c r="H868" t="s">
        <v>12</v>
      </c>
      <c r="I868" s="5" t="s">
        <v>31</v>
      </c>
      <c r="J868" t="s">
        <v>838</v>
      </c>
    </row>
    <row r="869" spans="1:10" x14ac:dyDescent="0.35">
      <c r="A869" s="60" t="s">
        <v>4185</v>
      </c>
      <c r="B869" s="60" t="s">
        <v>4186</v>
      </c>
      <c r="C869" s="60" t="s">
        <v>2330</v>
      </c>
      <c r="D869" s="60" t="s">
        <v>1087</v>
      </c>
      <c r="E869" s="60" t="s">
        <v>1088</v>
      </c>
      <c r="F869" s="60" t="s">
        <v>350</v>
      </c>
      <c r="G869" t="s">
        <v>81</v>
      </c>
      <c r="H869" t="s">
        <v>87</v>
      </c>
      <c r="I869" s="5" t="s">
        <v>349</v>
      </c>
      <c r="J869" t="s">
        <v>914</v>
      </c>
    </row>
    <row r="870" spans="1:10" x14ac:dyDescent="0.35">
      <c r="A870" s="60" t="s">
        <v>2671</v>
      </c>
      <c r="B870" s="60" t="s">
        <v>781</v>
      </c>
      <c r="C870" s="60" t="s">
        <v>2412</v>
      </c>
      <c r="D870" s="60" t="s">
        <v>2049</v>
      </c>
      <c r="E870" s="60" t="s">
        <v>2050</v>
      </c>
      <c r="F870" s="60" t="s">
        <v>226</v>
      </c>
      <c r="G870" t="s">
        <v>83</v>
      </c>
      <c r="H870" t="s">
        <v>48</v>
      </c>
      <c r="I870" s="5" t="s">
        <v>225</v>
      </c>
      <c r="J870" t="s">
        <v>888</v>
      </c>
    </row>
    <row r="871" spans="1:10" x14ac:dyDescent="0.35">
      <c r="A871" s="60" t="s">
        <v>2336</v>
      </c>
      <c r="B871" s="60" t="s">
        <v>2337</v>
      </c>
      <c r="C871" s="60" t="s">
        <v>2338</v>
      </c>
      <c r="D871" s="60" t="s">
        <v>1119</v>
      </c>
      <c r="E871" s="60" t="s">
        <v>1120</v>
      </c>
      <c r="F871" s="60" t="s">
        <v>61</v>
      </c>
      <c r="G871" t="s">
        <v>21</v>
      </c>
      <c r="H871" t="s">
        <v>12</v>
      </c>
      <c r="I871" s="5" t="s">
        <v>60</v>
      </c>
      <c r="J871" t="s">
        <v>844</v>
      </c>
    </row>
    <row r="872" spans="1:10" x14ac:dyDescent="0.35">
      <c r="A872" s="60" t="s">
        <v>5120</v>
      </c>
      <c r="B872" s="60" t="s">
        <v>5121</v>
      </c>
      <c r="C872" s="60" t="s">
        <v>2314</v>
      </c>
      <c r="D872" s="60" t="s">
        <v>2150</v>
      </c>
      <c r="E872" s="60" t="s">
        <v>2151</v>
      </c>
      <c r="F872" s="60" t="s">
        <v>216</v>
      </c>
      <c r="G872" t="s">
        <v>83</v>
      </c>
      <c r="H872" t="s">
        <v>48</v>
      </c>
      <c r="I872" s="5" t="s">
        <v>215</v>
      </c>
      <c r="J872" t="s">
        <v>887</v>
      </c>
    </row>
    <row r="873" spans="1:10" x14ac:dyDescent="0.35">
      <c r="A873" s="60" t="s">
        <v>4785</v>
      </c>
      <c r="B873" s="60" t="s">
        <v>4786</v>
      </c>
      <c r="C873" s="60" t="s">
        <v>2323</v>
      </c>
      <c r="D873" s="60" t="s">
        <v>1323</v>
      </c>
      <c r="E873" s="60" t="s">
        <v>1324</v>
      </c>
      <c r="F873" s="60" t="s">
        <v>145</v>
      </c>
      <c r="G873" t="s">
        <v>111</v>
      </c>
      <c r="H873" t="s">
        <v>112</v>
      </c>
      <c r="I873" s="5" t="s">
        <v>144</v>
      </c>
      <c r="J873" t="s">
        <v>885</v>
      </c>
    </row>
    <row r="874" spans="1:10" x14ac:dyDescent="0.35">
      <c r="A874" s="60" t="s">
        <v>4282</v>
      </c>
      <c r="B874" s="60" t="s">
        <v>4283</v>
      </c>
      <c r="C874" s="60" t="s">
        <v>2317</v>
      </c>
      <c r="D874" s="60" t="s">
        <v>1635</v>
      </c>
      <c r="E874" s="60" t="s">
        <v>1636</v>
      </c>
      <c r="F874" s="60" t="s">
        <v>66</v>
      </c>
      <c r="G874" t="s">
        <v>13</v>
      </c>
      <c r="H874" t="s">
        <v>12</v>
      </c>
      <c r="I874" s="5" t="s">
        <v>65</v>
      </c>
      <c r="J874" t="s">
        <v>840</v>
      </c>
    </row>
    <row r="875" spans="1:10" x14ac:dyDescent="0.35">
      <c r="A875" s="60" t="s">
        <v>4682</v>
      </c>
      <c r="B875" s="60" t="s">
        <v>4683</v>
      </c>
      <c r="C875" s="60" t="s">
        <v>2317</v>
      </c>
      <c r="D875" s="60" t="s">
        <v>1593</v>
      </c>
      <c r="E875" s="60" t="s">
        <v>1594</v>
      </c>
      <c r="F875" s="60" t="s">
        <v>44</v>
      </c>
      <c r="G875" t="s">
        <v>13</v>
      </c>
      <c r="H875" t="s">
        <v>12</v>
      </c>
      <c r="I875" s="5" t="s">
        <v>43</v>
      </c>
      <c r="J875" t="s">
        <v>842</v>
      </c>
    </row>
    <row r="876" spans="1:10" x14ac:dyDescent="0.35">
      <c r="A876" s="60" t="s">
        <v>3398</v>
      </c>
      <c r="B876" s="60" t="s">
        <v>3399</v>
      </c>
      <c r="C876" s="60" t="s">
        <v>2397</v>
      </c>
      <c r="D876" s="60" t="s">
        <v>1121</v>
      </c>
      <c r="E876" s="60" t="s">
        <v>1122</v>
      </c>
      <c r="F876" s="60" t="s">
        <v>11</v>
      </c>
      <c r="G876" t="s">
        <v>13</v>
      </c>
      <c r="H876" t="s">
        <v>12</v>
      </c>
      <c r="I876" s="5" t="s">
        <v>10</v>
      </c>
      <c r="J876" t="s">
        <v>845</v>
      </c>
    </row>
    <row r="877" spans="1:10" x14ac:dyDescent="0.35">
      <c r="A877" s="60" t="s">
        <v>4605</v>
      </c>
      <c r="B877" s="60" t="s">
        <v>4606</v>
      </c>
      <c r="C877" s="60" t="s">
        <v>2373</v>
      </c>
      <c r="D877" s="60" t="s">
        <v>1293</v>
      </c>
      <c r="E877" s="60" t="s">
        <v>1294</v>
      </c>
      <c r="F877" s="60" t="s">
        <v>238</v>
      </c>
      <c r="G877" t="s">
        <v>83</v>
      </c>
      <c r="H877" t="s">
        <v>48</v>
      </c>
      <c r="I877" s="5" t="s">
        <v>237</v>
      </c>
      <c r="J877" t="s">
        <v>893</v>
      </c>
    </row>
    <row r="878" spans="1:10" x14ac:dyDescent="0.35">
      <c r="A878" s="60" t="s">
        <v>3530</v>
      </c>
      <c r="B878" s="60" t="s">
        <v>3531</v>
      </c>
      <c r="C878" s="60" t="s">
        <v>2428</v>
      </c>
      <c r="D878" s="60" t="s">
        <v>1747</v>
      </c>
      <c r="E878" s="60" t="s">
        <v>1748</v>
      </c>
      <c r="F878" s="60" t="s">
        <v>342</v>
      </c>
      <c r="G878" t="s">
        <v>336</v>
      </c>
      <c r="H878" t="s">
        <v>87</v>
      </c>
      <c r="I878" s="5" t="s">
        <v>341</v>
      </c>
      <c r="J878" t="s">
        <v>908</v>
      </c>
    </row>
    <row r="879" spans="1:10" x14ac:dyDescent="0.35">
      <c r="A879" s="60" t="s">
        <v>2991</v>
      </c>
      <c r="B879" s="60" t="s">
        <v>2992</v>
      </c>
      <c r="C879" s="60" t="s">
        <v>2349</v>
      </c>
      <c r="D879" s="60" t="s">
        <v>1507</v>
      </c>
      <c r="E879" s="60" t="s">
        <v>1508</v>
      </c>
      <c r="F879" s="60" t="s">
        <v>172</v>
      </c>
      <c r="G879" t="s">
        <v>97</v>
      </c>
      <c r="H879" t="s">
        <v>48</v>
      </c>
      <c r="I879" s="5" t="s">
        <v>171</v>
      </c>
      <c r="J879" t="s">
        <v>877</v>
      </c>
    </row>
    <row r="880" spans="1:10" x14ac:dyDescent="0.35">
      <c r="A880" s="60" t="s">
        <v>3458</v>
      </c>
      <c r="B880" s="60" t="s">
        <v>3459</v>
      </c>
      <c r="C880" s="60" t="s">
        <v>2373</v>
      </c>
      <c r="D880" s="60" t="s">
        <v>1309</v>
      </c>
      <c r="E880" s="60" t="s">
        <v>1310</v>
      </c>
      <c r="F880" s="60" t="s">
        <v>344</v>
      </c>
      <c r="G880" t="s">
        <v>81</v>
      </c>
      <c r="H880" t="s">
        <v>87</v>
      </c>
      <c r="I880" s="5" t="s">
        <v>343</v>
      </c>
      <c r="J880" t="s">
        <v>910</v>
      </c>
    </row>
    <row r="881" spans="1:10" x14ac:dyDescent="0.35">
      <c r="A881" s="60" t="s">
        <v>4151</v>
      </c>
      <c r="B881" s="60" t="s">
        <v>4152</v>
      </c>
      <c r="C881" s="60" t="s">
        <v>2495</v>
      </c>
      <c r="D881" s="60" t="s">
        <v>1897</v>
      </c>
      <c r="E881" s="60" t="s">
        <v>1898</v>
      </c>
      <c r="F881" s="60" t="s">
        <v>81</v>
      </c>
      <c r="G881" t="s">
        <v>83</v>
      </c>
      <c r="H881" t="s">
        <v>48</v>
      </c>
      <c r="I881" s="5" t="s">
        <v>82</v>
      </c>
      <c r="J881" t="s">
        <v>849</v>
      </c>
    </row>
    <row r="882" spans="1:10" x14ac:dyDescent="0.35">
      <c r="A882" s="60" t="s">
        <v>2520</v>
      </c>
      <c r="B882" s="60" t="s">
        <v>2521</v>
      </c>
      <c r="C882" s="60" t="s">
        <v>2522</v>
      </c>
      <c r="D882" s="60" t="s">
        <v>1247</v>
      </c>
      <c r="E882" s="60" t="s">
        <v>1248</v>
      </c>
      <c r="F882" s="60" t="s">
        <v>136</v>
      </c>
      <c r="G882" t="s">
        <v>97</v>
      </c>
      <c r="H882" t="s">
        <v>48</v>
      </c>
      <c r="I882" s="5" t="s">
        <v>387</v>
      </c>
      <c r="J882" t="s">
        <v>861</v>
      </c>
    </row>
    <row r="883" spans="1:10" x14ac:dyDescent="0.35">
      <c r="A883" s="60" t="s">
        <v>5202</v>
      </c>
      <c r="B883" s="60" t="s">
        <v>5203</v>
      </c>
      <c r="C883" s="60" t="s">
        <v>2323</v>
      </c>
      <c r="D883" s="60" t="s">
        <v>2037</v>
      </c>
      <c r="E883" s="60" t="s">
        <v>2038</v>
      </c>
      <c r="F883" s="60" t="s">
        <v>216</v>
      </c>
      <c r="G883" t="s">
        <v>83</v>
      </c>
      <c r="H883" t="s">
        <v>48</v>
      </c>
      <c r="I883" s="5" t="s">
        <v>215</v>
      </c>
      <c r="J883" t="s">
        <v>887</v>
      </c>
    </row>
    <row r="884" spans="1:10" x14ac:dyDescent="0.35">
      <c r="A884" s="60" t="s">
        <v>2864</v>
      </c>
      <c r="B884" s="60" t="s">
        <v>2865</v>
      </c>
      <c r="C884" s="60" t="s">
        <v>2323</v>
      </c>
      <c r="D884" s="60" t="s">
        <v>2210</v>
      </c>
      <c r="E884" s="60" t="s">
        <v>2211</v>
      </c>
      <c r="F884" s="60" t="s">
        <v>142</v>
      </c>
      <c r="G884" t="s">
        <v>143</v>
      </c>
      <c r="H884" t="s">
        <v>93</v>
      </c>
      <c r="I884" s="5" t="s">
        <v>141</v>
      </c>
      <c r="J884" t="s">
        <v>866</v>
      </c>
    </row>
    <row r="885" spans="1:10" x14ac:dyDescent="0.35">
      <c r="A885" s="60" t="s">
        <v>2576</v>
      </c>
      <c r="B885" s="60" t="s">
        <v>2577</v>
      </c>
      <c r="C885" s="60" t="s">
        <v>2364</v>
      </c>
      <c r="D885" s="60" t="s">
        <v>2218</v>
      </c>
      <c r="E885" s="60" t="s">
        <v>2219</v>
      </c>
      <c r="F885" s="60" t="s">
        <v>332</v>
      </c>
      <c r="G885" t="s">
        <v>318</v>
      </c>
      <c r="H885" t="s">
        <v>87</v>
      </c>
      <c r="I885" s="5" t="s">
        <v>331</v>
      </c>
      <c r="J885" t="s">
        <v>852</v>
      </c>
    </row>
    <row r="886" spans="1:10" x14ac:dyDescent="0.35">
      <c r="A886" s="60" t="s">
        <v>4640</v>
      </c>
      <c r="B886" s="60" t="s">
        <v>4641</v>
      </c>
      <c r="C886" s="60" t="s">
        <v>2317</v>
      </c>
      <c r="D886" s="60" t="s">
        <v>1217</v>
      </c>
      <c r="E886" s="60" t="s">
        <v>1218</v>
      </c>
      <c r="F886" s="60" t="s">
        <v>50</v>
      </c>
      <c r="G886" t="s">
        <v>51</v>
      </c>
      <c r="H886" t="s">
        <v>12</v>
      </c>
      <c r="I886" s="5" t="s">
        <v>49</v>
      </c>
      <c r="J886" t="s">
        <v>843</v>
      </c>
    </row>
    <row r="887" spans="1:10" x14ac:dyDescent="0.35">
      <c r="A887" s="60" t="s">
        <v>3518</v>
      </c>
      <c r="B887" s="60" t="s">
        <v>3519</v>
      </c>
      <c r="C887" s="60" t="s">
        <v>2317</v>
      </c>
      <c r="D887" s="60" t="s">
        <v>1569</v>
      </c>
      <c r="E887" s="60" t="s">
        <v>1570</v>
      </c>
      <c r="F887" s="60" t="s">
        <v>77</v>
      </c>
      <c r="G887" t="s">
        <v>51</v>
      </c>
      <c r="H887" t="s">
        <v>12</v>
      </c>
      <c r="I887" s="5" t="s">
        <v>76</v>
      </c>
      <c r="J887" t="s">
        <v>836</v>
      </c>
    </row>
    <row r="888" spans="1:10" x14ac:dyDescent="0.35">
      <c r="A888" s="60" t="s">
        <v>4618</v>
      </c>
      <c r="B888" s="60" t="s">
        <v>4619</v>
      </c>
      <c r="C888" s="60" t="s">
        <v>4620</v>
      </c>
      <c r="D888" s="60" t="s">
        <v>1869</v>
      </c>
      <c r="E888" s="60" t="s">
        <v>1870</v>
      </c>
      <c r="F888" s="60" t="s">
        <v>103</v>
      </c>
      <c r="G888" t="s">
        <v>101</v>
      </c>
      <c r="H888" t="s">
        <v>104</v>
      </c>
      <c r="I888" s="5" t="s">
        <v>102</v>
      </c>
      <c r="J888" t="s">
        <v>863</v>
      </c>
    </row>
    <row r="889" spans="1:10" x14ac:dyDescent="0.35">
      <c r="A889" s="60" t="s">
        <v>3822</v>
      </c>
      <c r="B889" s="60" t="s">
        <v>3823</v>
      </c>
      <c r="C889" s="60" t="s">
        <v>2314</v>
      </c>
      <c r="D889" s="60" t="s">
        <v>1561</v>
      </c>
      <c r="E889" s="60" t="s">
        <v>1562</v>
      </c>
      <c r="F889" s="60" t="s">
        <v>26</v>
      </c>
      <c r="G889" t="s">
        <v>21</v>
      </c>
      <c r="H889" t="s">
        <v>12</v>
      </c>
      <c r="I889" s="5" t="s">
        <v>25</v>
      </c>
      <c r="J889" t="s">
        <v>835</v>
      </c>
    </row>
    <row r="890" spans="1:10" x14ac:dyDescent="0.35">
      <c r="A890" s="60" t="s">
        <v>4573</v>
      </c>
      <c r="B890" s="60" t="s">
        <v>4574</v>
      </c>
      <c r="C890" s="60" t="s">
        <v>2317</v>
      </c>
      <c r="D890" s="60" t="s">
        <v>961</v>
      </c>
      <c r="E890" s="60" t="s">
        <v>962</v>
      </c>
      <c r="F890" s="60" t="s">
        <v>80</v>
      </c>
      <c r="G890" t="s">
        <v>51</v>
      </c>
      <c r="H890" t="s">
        <v>12</v>
      </c>
      <c r="I890" s="5" t="s">
        <v>79</v>
      </c>
      <c r="J890" t="s">
        <v>847</v>
      </c>
    </row>
    <row r="891" spans="1:10" x14ac:dyDescent="0.35">
      <c r="A891" s="60" t="s">
        <v>5190</v>
      </c>
      <c r="B891" s="60" t="s">
        <v>5191</v>
      </c>
      <c r="C891" s="60" t="s">
        <v>2364</v>
      </c>
      <c r="D891" s="60" t="s">
        <v>2184</v>
      </c>
      <c r="E891" s="60" t="s">
        <v>2185</v>
      </c>
      <c r="F891" s="60" t="s">
        <v>308</v>
      </c>
      <c r="G891" t="s">
        <v>299</v>
      </c>
      <c r="H891" t="s">
        <v>87</v>
      </c>
      <c r="I891" s="5" t="s">
        <v>309</v>
      </c>
      <c r="J891" t="s">
        <v>919</v>
      </c>
    </row>
    <row r="892" spans="1:10" x14ac:dyDescent="0.35">
      <c r="A892" s="60" t="s">
        <v>4460</v>
      </c>
      <c r="B892" s="60" t="s">
        <v>4461</v>
      </c>
      <c r="C892" s="60" t="s">
        <v>2330</v>
      </c>
      <c r="D892" s="60" t="s">
        <v>1069</v>
      </c>
      <c r="E892" s="60" t="s">
        <v>1070</v>
      </c>
      <c r="F892" s="60" t="s">
        <v>85</v>
      </c>
      <c r="G892" t="s">
        <v>86</v>
      </c>
      <c r="H892" t="s">
        <v>87</v>
      </c>
      <c r="I892" s="5" t="s">
        <v>331</v>
      </c>
      <c r="J892" t="s">
        <v>853</v>
      </c>
    </row>
    <row r="893" spans="1:10" x14ac:dyDescent="0.35">
      <c r="A893" s="60" t="s">
        <v>2820</v>
      </c>
      <c r="B893" s="60" t="s">
        <v>2821</v>
      </c>
      <c r="C893" s="60" t="s">
        <v>2314</v>
      </c>
      <c r="D893" s="60" t="s">
        <v>1425</v>
      </c>
      <c r="E893" s="60" t="s">
        <v>1426</v>
      </c>
      <c r="F893" s="60" t="s">
        <v>145</v>
      </c>
      <c r="G893" t="s">
        <v>111</v>
      </c>
      <c r="H893" t="s">
        <v>112</v>
      </c>
      <c r="I893" s="5" t="s">
        <v>144</v>
      </c>
      <c r="J893" t="s">
        <v>885</v>
      </c>
    </row>
    <row r="894" spans="1:10" x14ac:dyDescent="0.35">
      <c r="A894" s="60" t="s">
        <v>3249</v>
      </c>
      <c r="B894" s="60" t="s">
        <v>3250</v>
      </c>
      <c r="C894" s="60" t="s">
        <v>2349</v>
      </c>
      <c r="D894" s="60" t="s">
        <v>1669</v>
      </c>
      <c r="E894" s="60" t="s">
        <v>1670</v>
      </c>
      <c r="F894" s="60" t="s">
        <v>261</v>
      </c>
      <c r="G894" t="s">
        <v>252</v>
      </c>
      <c r="H894" t="s">
        <v>112</v>
      </c>
      <c r="I894" s="5" t="s">
        <v>260</v>
      </c>
      <c r="J894" t="s">
        <v>869</v>
      </c>
    </row>
    <row r="895" spans="1:10" x14ac:dyDescent="0.35">
      <c r="A895" s="60" t="s">
        <v>4694</v>
      </c>
      <c r="B895" s="60" t="s">
        <v>4695</v>
      </c>
      <c r="C895" s="60" t="s">
        <v>2323</v>
      </c>
      <c r="D895" s="60" t="s">
        <v>1421</v>
      </c>
      <c r="E895" s="60" t="s">
        <v>1422</v>
      </c>
      <c r="F895" s="60" t="s">
        <v>91</v>
      </c>
      <c r="G895" t="s">
        <v>92</v>
      </c>
      <c r="H895" t="s">
        <v>93</v>
      </c>
      <c r="I895" s="5" t="s">
        <v>90</v>
      </c>
      <c r="J895" t="s">
        <v>851</v>
      </c>
    </row>
    <row r="896" spans="1:10" x14ac:dyDescent="0.35">
      <c r="A896" s="60" t="s">
        <v>5464</v>
      </c>
      <c r="B896" s="60" t="s">
        <v>5465</v>
      </c>
      <c r="C896" s="60" t="s">
        <v>2314</v>
      </c>
      <c r="D896" s="60" t="s">
        <v>2120</v>
      </c>
      <c r="E896" s="60" t="s">
        <v>2121</v>
      </c>
      <c r="F896" s="60" t="s">
        <v>32</v>
      </c>
      <c r="G896" t="s">
        <v>13</v>
      </c>
      <c r="H896" t="s">
        <v>12</v>
      </c>
      <c r="I896" s="5" t="s">
        <v>31</v>
      </c>
      <c r="J896" t="s">
        <v>838</v>
      </c>
    </row>
    <row r="897" spans="1:10" x14ac:dyDescent="0.35">
      <c r="A897" s="60" t="s">
        <v>2776</v>
      </c>
      <c r="B897" s="60" t="s">
        <v>2777</v>
      </c>
      <c r="C897" s="60" t="s">
        <v>2349</v>
      </c>
      <c r="D897" s="60" t="s">
        <v>1281</v>
      </c>
      <c r="E897" s="60" t="s">
        <v>1282</v>
      </c>
      <c r="F897" s="60" t="s">
        <v>269</v>
      </c>
      <c r="G897" t="s">
        <v>252</v>
      </c>
      <c r="H897" t="s">
        <v>112</v>
      </c>
      <c r="I897" s="5" t="s">
        <v>268</v>
      </c>
      <c r="J897" t="s">
        <v>871</v>
      </c>
    </row>
    <row r="898" spans="1:10" x14ac:dyDescent="0.35">
      <c r="A898" s="60" t="s">
        <v>3154</v>
      </c>
      <c r="B898" s="60" t="s">
        <v>3155</v>
      </c>
      <c r="C898" s="60" t="s">
        <v>2544</v>
      </c>
      <c r="D898" s="60" t="s">
        <v>2071</v>
      </c>
      <c r="E898" s="60" t="s">
        <v>2072</v>
      </c>
      <c r="F898" s="60" t="s">
        <v>291</v>
      </c>
      <c r="G898" t="s">
        <v>105</v>
      </c>
      <c r="H898" t="s">
        <v>104</v>
      </c>
      <c r="I898" s="5" t="s">
        <v>290</v>
      </c>
      <c r="J898" t="s">
        <v>895</v>
      </c>
    </row>
    <row r="899" spans="1:10" x14ac:dyDescent="0.35">
      <c r="A899" s="60" t="s">
        <v>3898</v>
      </c>
      <c r="B899" s="60" t="s">
        <v>3899</v>
      </c>
      <c r="C899" s="60" t="s">
        <v>2349</v>
      </c>
      <c r="D899" s="60" t="s">
        <v>2230</v>
      </c>
      <c r="E899" s="60" t="s">
        <v>2231</v>
      </c>
      <c r="F899" s="60" t="s">
        <v>258</v>
      </c>
      <c r="G899" t="s">
        <v>221</v>
      </c>
      <c r="H899" t="s">
        <v>112</v>
      </c>
      <c r="I899" s="5" t="s">
        <v>257</v>
      </c>
      <c r="J899" t="s">
        <v>891</v>
      </c>
    </row>
    <row r="900" spans="1:10" x14ac:dyDescent="0.35">
      <c r="A900" s="60" t="s">
        <v>5422</v>
      </c>
      <c r="B900" s="60" t="s">
        <v>5423</v>
      </c>
      <c r="C900" s="60" t="s">
        <v>2323</v>
      </c>
      <c r="D900" s="60" t="s">
        <v>1423</v>
      </c>
      <c r="E900" s="60" t="s">
        <v>1424</v>
      </c>
      <c r="F900" s="60" t="s">
        <v>91</v>
      </c>
      <c r="G900" t="s">
        <v>92</v>
      </c>
      <c r="H900" t="s">
        <v>93</v>
      </c>
      <c r="I900" s="5" t="s">
        <v>90</v>
      </c>
      <c r="J900" t="s">
        <v>851</v>
      </c>
    </row>
    <row r="901" spans="1:10" x14ac:dyDescent="0.35">
      <c r="A901" s="60" t="s">
        <v>5466</v>
      </c>
      <c r="B901" s="60" t="s">
        <v>5467</v>
      </c>
      <c r="C901" s="60" t="s">
        <v>2314</v>
      </c>
      <c r="D901" s="60" t="s">
        <v>1919</v>
      </c>
      <c r="E901" s="60" t="s">
        <v>1920</v>
      </c>
      <c r="F901" s="60" t="s">
        <v>110</v>
      </c>
      <c r="G901" t="s">
        <v>111</v>
      </c>
      <c r="H901" t="s">
        <v>112</v>
      </c>
      <c r="I901" s="5" t="s">
        <v>109</v>
      </c>
      <c r="J901" t="s">
        <v>858</v>
      </c>
    </row>
    <row r="902" spans="1:10" x14ac:dyDescent="0.35">
      <c r="A902" s="60" t="s">
        <v>4966</v>
      </c>
      <c r="B902" s="60" t="s">
        <v>4967</v>
      </c>
      <c r="C902" s="60" t="s">
        <v>2314</v>
      </c>
      <c r="D902" s="60" t="s">
        <v>965</v>
      </c>
      <c r="E902" s="60" t="s">
        <v>966</v>
      </c>
      <c r="F902" s="60" t="s">
        <v>103</v>
      </c>
      <c r="G902" t="s">
        <v>101</v>
      </c>
      <c r="H902" t="s">
        <v>104</v>
      </c>
      <c r="I902" s="5" t="s">
        <v>102</v>
      </c>
      <c r="J902" t="s">
        <v>863</v>
      </c>
    </row>
    <row r="903" spans="1:10" x14ac:dyDescent="0.35">
      <c r="A903" s="60" t="s">
        <v>4753</v>
      </c>
      <c r="B903" s="60" t="s">
        <v>4754</v>
      </c>
      <c r="C903" s="60" t="s">
        <v>2314</v>
      </c>
      <c r="D903" s="60" t="s">
        <v>1615</v>
      </c>
      <c r="E903" s="60" t="s">
        <v>1616</v>
      </c>
      <c r="F903" s="60" t="s">
        <v>216</v>
      </c>
      <c r="G903" t="s">
        <v>83</v>
      </c>
      <c r="H903" t="s">
        <v>48</v>
      </c>
      <c r="I903" s="5" t="s">
        <v>215</v>
      </c>
      <c r="J903" t="s">
        <v>887</v>
      </c>
    </row>
    <row r="904" spans="1:10" x14ac:dyDescent="0.35">
      <c r="A904" s="60" t="s">
        <v>5139</v>
      </c>
      <c r="B904" s="60" t="s">
        <v>5140</v>
      </c>
      <c r="C904" s="60" t="s">
        <v>2323</v>
      </c>
      <c r="D904" s="60" t="s">
        <v>1417</v>
      </c>
      <c r="E904" s="60" t="s">
        <v>1418</v>
      </c>
      <c r="F904" s="60" t="s">
        <v>91</v>
      </c>
      <c r="G904" t="s">
        <v>92</v>
      </c>
      <c r="H904" t="s">
        <v>93</v>
      </c>
      <c r="I904" s="5" t="s">
        <v>90</v>
      </c>
      <c r="J904" t="s">
        <v>851</v>
      </c>
    </row>
    <row r="905" spans="1:10" x14ac:dyDescent="0.35">
      <c r="A905" s="60" t="s">
        <v>5416</v>
      </c>
      <c r="B905" s="60" t="s">
        <v>5417</v>
      </c>
      <c r="C905" s="60" t="s">
        <v>2314</v>
      </c>
      <c r="D905" s="60" t="s">
        <v>1599</v>
      </c>
      <c r="E905" s="60" t="s">
        <v>1600</v>
      </c>
      <c r="F905" s="60" t="s">
        <v>148</v>
      </c>
      <c r="G905" t="s">
        <v>46</v>
      </c>
      <c r="H905" t="s">
        <v>104</v>
      </c>
      <c r="I905" s="5" t="s">
        <v>147</v>
      </c>
      <c r="J905" t="s">
        <v>873</v>
      </c>
    </row>
    <row r="906" spans="1:10" x14ac:dyDescent="0.35">
      <c r="A906" s="60" t="s">
        <v>4598</v>
      </c>
      <c r="B906" s="60" t="s">
        <v>4599</v>
      </c>
      <c r="C906" s="60" t="s">
        <v>2349</v>
      </c>
      <c r="D906" s="60" t="s">
        <v>1859</v>
      </c>
      <c r="E906" s="60" t="s">
        <v>1860</v>
      </c>
      <c r="F906" s="60" t="s">
        <v>142</v>
      </c>
      <c r="G906" t="s">
        <v>143</v>
      </c>
      <c r="H906" t="s">
        <v>93</v>
      </c>
      <c r="I906" s="5" t="s">
        <v>141</v>
      </c>
      <c r="J906" t="s">
        <v>866</v>
      </c>
    </row>
    <row r="907" spans="1:10" x14ac:dyDescent="0.35">
      <c r="A907" s="60" t="s">
        <v>4372</v>
      </c>
      <c r="B907" s="60" t="s">
        <v>4373</v>
      </c>
      <c r="C907" s="60" t="s">
        <v>2323</v>
      </c>
      <c r="D907" s="60" t="s">
        <v>1367</v>
      </c>
      <c r="E907" s="60" t="s">
        <v>1368</v>
      </c>
      <c r="F907" s="60" t="s">
        <v>142</v>
      </c>
      <c r="G907" t="s">
        <v>143</v>
      </c>
      <c r="H907" t="s">
        <v>93</v>
      </c>
      <c r="I907" s="5" t="s">
        <v>141</v>
      </c>
      <c r="J907" t="s">
        <v>866</v>
      </c>
    </row>
    <row r="908" spans="1:10" x14ac:dyDescent="0.35">
      <c r="A908" s="60" t="s">
        <v>2840</v>
      </c>
      <c r="B908" s="60" t="s">
        <v>2841</v>
      </c>
      <c r="C908" s="60" t="s">
        <v>2544</v>
      </c>
      <c r="D908" s="60" t="s">
        <v>1381</v>
      </c>
      <c r="E908" s="60" t="s">
        <v>1382</v>
      </c>
      <c r="F908" s="60" t="s">
        <v>180</v>
      </c>
      <c r="G908" t="s">
        <v>164</v>
      </c>
      <c r="H908" t="s">
        <v>93</v>
      </c>
      <c r="I908" s="5" t="s">
        <v>179</v>
      </c>
      <c r="J908" t="s">
        <v>918</v>
      </c>
    </row>
    <row r="909" spans="1:10" x14ac:dyDescent="0.35">
      <c r="A909" s="60" t="s">
        <v>3568</v>
      </c>
      <c r="B909" s="60" t="s">
        <v>3569</v>
      </c>
      <c r="C909" s="60" t="s">
        <v>2323</v>
      </c>
      <c r="D909" s="60" t="s">
        <v>2112</v>
      </c>
      <c r="E909" s="60" t="s">
        <v>2113</v>
      </c>
      <c r="F909" s="60" t="s">
        <v>110</v>
      </c>
      <c r="G909" t="s">
        <v>111</v>
      </c>
      <c r="H909" t="s">
        <v>112</v>
      </c>
      <c r="I909" s="5" t="s">
        <v>109</v>
      </c>
      <c r="J909" t="s">
        <v>858</v>
      </c>
    </row>
    <row r="910" spans="1:10" x14ac:dyDescent="0.35">
      <c r="A910" s="60" t="s">
        <v>4318</v>
      </c>
      <c r="B910" s="60" t="s">
        <v>4319</v>
      </c>
      <c r="C910" s="60" t="s">
        <v>2317</v>
      </c>
      <c r="D910" s="60" t="s">
        <v>2122</v>
      </c>
      <c r="E910" s="60" t="s">
        <v>2123</v>
      </c>
      <c r="F910" s="60" t="s">
        <v>77</v>
      </c>
      <c r="G910" t="s">
        <v>51</v>
      </c>
      <c r="H910" t="s">
        <v>12</v>
      </c>
      <c r="I910" s="5" t="s">
        <v>76</v>
      </c>
      <c r="J910" t="s">
        <v>836</v>
      </c>
    </row>
    <row r="911" spans="1:10" x14ac:dyDescent="0.35">
      <c r="A911" s="60" t="s">
        <v>5418</v>
      </c>
      <c r="B911" s="60" t="s">
        <v>5419</v>
      </c>
      <c r="C911" s="60" t="s">
        <v>5407</v>
      </c>
      <c r="D911" s="60" t="s">
        <v>2090</v>
      </c>
      <c r="E911" s="60" t="s">
        <v>2091</v>
      </c>
      <c r="F911" s="60" t="s">
        <v>128</v>
      </c>
      <c r="G911" t="s">
        <v>46</v>
      </c>
      <c r="H911" t="s">
        <v>104</v>
      </c>
      <c r="I911" s="5" t="s">
        <v>127</v>
      </c>
      <c r="J911" t="s">
        <v>904</v>
      </c>
    </row>
    <row r="912" spans="1:10" x14ac:dyDescent="0.35">
      <c r="A912" s="60" t="s">
        <v>5198</v>
      </c>
      <c r="B912" s="60" t="s">
        <v>5199</v>
      </c>
      <c r="C912" s="60" t="s">
        <v>2323</v>
      </c>
      <c r="D912" s="60" t="s">
        <v>1383</v>
      </c>
      <c r="E912" s="60" t="s">
        <v>1384</v>
      </c>
      <c r="F912" s="60" t="s">
        <v>183</v>
      </c>
      <c r="G912" t="s">
        <v>111</v>
      </c>
      <c r="H912" t="s">
        <v>112</v>
      </c>
      <c r="I912" s="5" t="s">
        <v>182</v>
      </c>
      <c r="J912" t="s">
        <v>867</v>
      </c>
    </row>
    <row r="913" spans="1:10" x14ac:dyDescent="0.35">
      <c r="A913" s="60" t="s">
        <v>4846</v>
      </c>
      <c r="B913" s="60" t="s">
        <v>4847</v>
      </c>
      <c r="C913" s="60" t="s">
        <v>2323</v>
      </c>
      <c r="D913" s="60" t="s">
        <v>1419</v>
      </c>
      <c r="E913" s="60" t="s">
        <v>1420</v>
      </c>
      <c r="F913" s="60" t="s">
        <v>91</v>
      </c>
      <c r="G913" t="s">
        <v>92</v>
      </c>
      <c r="H913" t="s">
        <v>93</v>
      </c>
      <c r="I913" s="5" t="s">
        <v>90</v>
      </c>
      <c r="J913" t="s">
        <v>851</v>
      </c>
    </row>
    <row r="914" spans="1:10" x14ac:dyDescent="0.35">
      <c r="A914" s="60" t="s">
        <v>5034</v>
      </c>
      <c r="B914" s="60" t="s">
        <v>5035</v>
      </c>
      <c r="C914" s="60" t="s">
        <v>2323</v>
      </c>
      <c r="D914" s="60" t="s">
        <v>2154</v>
      </c>
      <c r="E914" s="60" t="s">
        <v>2155</v>
      </c>
      <c r="F914" s="60" t="s">
        <v>219</v>
      </c>
      <c r="G914" t="s">
        <v>221</v>
      </c>
      <c r="H914" t="s">
        <v>112</v>
      </c>
      <c r="I914" s="5" t="s">
        <v>220</v>
      </c>
      <c r="J914" t="s">
        <v>934</v>
      </c>
    </row>
    <row r="915" spans="1:10" x14ac:dyDescent="0.35">
      <c r="A915" s="60" t="s">
        <v>3179</v>
      </c>
      <c r="B915" s="60" t="s">
        <v>3180</v>
      </c>
      <c r="C915" s="60" t="s">
        <v>2357</v>
      </c>
      <c r="D915" s="60" t="s">
        <v>1587</v>
      </c>
      <c r="E915" s="60" t="s">
        <v>1588</v>
      </c>
      <c r="F915" s="60" t="s">
        <v>39</v>
      </c>
      <c r="G915" t="s">
        <v>13</v>
      </c>
      <c r="H915" t="s">
        <v>12</v>
      </c>
      <c r="I915" s="5" t="s">
        <v>38</v>
      </c>
      <c r="J915" t="s">
        <v>841</v>
      </c>
    </row>
    <row r="916" spans="1:10" x14ac:dyDescent="0.35">
      <c r="A916" s="60" t="s">
        <v>3686</v>
      </c>
      <c r="B916" s="60" t="s">
        <v>3687</v>
      </c>
      <c r="C916" s="60" t="s">
        <v>2317</v>
      </c>
      <c r="D916" s="60" t="s">
        <v>2266</v>
      </c>
      <c r="E916" s="60" t="s">
        <v>2267</v>
      </c>
      <c r="F916" s="60" t="s">
        <v>75</v>
      </c>
      <c r="G916" t="s">
        <v>13</v>
      </c>
      <c r="H916" t="s">
        <v>12</v>
      </c>
      <c r="I916" s="5" t="s">
        <v>70</v>
      </c>
      <c r="J916" t="s">
        <v>833</v>
      </c>
    </row>
    <row r="917" spans="1:10" x14ac:dyDescent="0.35">
      <c r="A917" s="60" t="s">
        <v>2774</v>
      </c>
      <c r="B917" s="60" t="s">
        <v>2775</v>
      </c>
      <c r="C917" s="60" t="s">
        <v>2349</v>
      </c>
      <c r="D917" s="60" t="s">
        <v>1721</v>
      </c>
      <c r="E917" s="60" t="s">
        <v>1722</v>
      </c>
      <c r="F917" s="60" t="s">
        <v>269</v>
      </c>
      <c r="G917" t="s">
        <v>252</v>
      </c>
      <c r="H917" t="s">
        <v>112</v>
      </c>
      <c r="I917" s="5" t="s">
        <v>268</v>
      </c>
      <c r="J917" t="s">
        <v>871</v>
      </c>
    </row>
    <row r="918" spans="1:10" x14ac:dyDescent="0.35">
      <c r="A918" s="60" t="s">
        <v>3269</v>
      </c>
      <c r="B918" s="60" t="s">
        <v>3270</v>
      </c>
      <c r="C918" s="60" t="s">
        <v>2317</v>
      </c>
      <c r="D918" s="60" t="s">
        <v>1587</v>
      </c>
      <c r="E918" s="60" t="s">
        <v>1588</v>
      </c>
      <c r="F918" s="60" t="s">
        <v>39</v>
      </c>
      <c r="G918" t="s">
        <v>13</v>
      </c>
      <c r="H918" t="s">
        <v>12</v>
      </c>
      <c r="I918" s="5" t="s">
        <v>38</v>
      </c>
      <c r="J918" t="s">
        <v>841</v>
      </c>
    </row>
    <row r="919" spans="1:10" x14ac:dyDescent="0.35">
      <c r="A919" s="60" t="s">
        <v>4286</v>
      </c>
      <c r="B919" s="60" t="s">
        <v>4287</v>
      </c>
      <c r="C919" s="60" t="s">
        <v>2544</v>
      </c>
      <c r="D919" s="60" t="s">
        <v>1445</v>
      </c>
      <c r="E919" s="60" t="s">
        <v>1446</v>
      </c>
      <c r="F919" s="60" t="s">
        <v>251</v>
      </c>
      <c r="G919" t="s">
        <v>252</v>
      </c>
      <c r="H919" t="s">
        <v>112</v>
      </c>
      <c r="I919" s="5" t="s">
        <v>250</v>
      </c>
      <c r="J919" t="s">
        <v>890</v>
      </c>
    </row>
    <row r="920" spans="1:10" x14ac:dyDescent="0.35">
      <c r="A920" s="60" t="s">
        <v>4894</v>
      </c>
      <c r="B920" s="60" t="s">
        <v>4895</v>
      </c>
      <c r="C920" s="60" t="s">
        <v>2373</v>
      </c>
      <c r="D920" s="60" t="s">
        <v>965</v>
      </c>
      <c r="E920" s="60" t="s">
        <v>966</v>
      </c>
      <c r="F920" s="60" t="s">
        <v>103</v>
      </c>
      <c r="G920" t="s">
        <v>101</v>
      </c>
      <c r="H920" t="s">
        <v>104</v>
      </c>
      <c r="I920" s="5" t="s">
        <v>102</v>
      </c>
      <c r="J920" t="s">
        <v>863</v>
      </c>
    </row>
    <row r="921" spans="1:10" x14ac:dyDescent="0.35">
      <c r="A921" s="60" t="s">
        <v>4117</v>
      </c>
      <c r="B921" s="60" t="s">
        <v>4118</v>
      </c>
      <c r="C921" s="60" t="s">
        <v>2330</v>
      </c>
      <c r="D921" s="60" t="s">
        <v>1701</v>
      </c>
      <c r="E921" s="60" t="s">
        <v>1702</v>
      </c>
      <c r="F921" s="60" t="s">
        <v>945</v>
      </c>
      <c r="G921" t="s">
        <v>353</v>
      </c>
      <c r="H921" t="s">
        <v>87</v>
      </c>
      <c r="I921" s="5" t="s">
        <v>366</v>
      </c>
      <c r="J921" t="s">
        <v>886</v>
      </c>
    </row>
    <row r="922" spans="1:10" x14ac:dyDescent="0.35">
      <c r="A922" s="60" t="s">
        <v>2653</v>
      </c>
      <c r="B922" s="60" t="s">
        <v>2654</v>
      </c>
      <c r="C922" s="60" t="s">
        <v>2314</v>
      </c>
      <c r="D922" s="60" t="s">
        <v>1293</v>
      </c>
      <c r="E922" s="60" t="s">
        <v>1294</v>
      </c>
      <c r="F922" s="60" t="s">
        <v>238</v>
      </c>
      <c r="G922" t="s">
        <v>83</v>
      </c>
      <c r="H922" t="s">
        <v>48</v>
      </c>
      <c r="I922" s="5" t="s">
        <v>237</v>
      </c>
      <c r="J922" t="s">
        <v>893</v>
      </c>
    </row>
    <row r="923" spans="1:10" x14ac:dyDescent="0.35">
      <c r="A923" s="60" t="s">
        <v>2523</v>
      </c>
      <c r="B923" s="60" t="s">
        <v>2524</v>
      </c>
      <c r="C923" s="60" t="s">
        <v>2525</v>
      </c>
      <c r="D923" s="60" t="s">
        <v>1035</v>
      </c>
      <c r="E923" s="60" t="s">
        <v>1036</v>
      </c>
      <c r="F923" s="60" t="s">
        <v>216</v>
      </c>
      <c r="G923" t="s">
        <v>83</v>
      </c>
      <c r="H923" t="s">
        <v>48</v>
      </c>
      <c r="I923" s="5" t="s">
        <v>215</v>
      </c>
      <c r="J923" t="s">
        <v>887</v>
      </c>
    </row>
    <row r="924" spans="1:10" x14ac:dyDescent="0.35">
      <c r="A924" s="60" t="s">
        <v>5369</v>
      </c>
      <c r="B924" s="60" t="s">
        <v>5370</v>
      </c>
      <c r="C924" s="60" t="s">
        <v>2544</v>
      </c>
      <c r="D924" s="60" t="s">
        <v>1909</v>
      </c>
      <c r="E924" s="60" t="s">
        <v>1910</v>
      </c>
      <c r="F924" s="60" t="s">
        <v>96</v>
      </c>
      <c r="G924" t="s">
        <v>97</v>
      </c>
      <c r="H924" t="s">
        <v>48</v>
      </c>
      <c r="I924" s="5" t="s">
        <v>95</v>
      </c>
      <c r="J924" t="s">
        <v>856</v>
      </c>
    </row>
    <row r="925" spans="1:10" x14ac:dyDescent="0.35">
      <c r="A925" s="60" t="s">
        <v>3911</v>
      </c>
      <c r="B925" s="60" t="s">
        <v>3912</v>
      </c>
      <c r="C925" s="60" t="s">
        <v>3913</v>
      </c>
      <c r="D925" s="60" t="s">
        <v>2118</v>
      </c>
      <c r="E925" s="60" t="s">
        <v>2119</v>
      </c>
      <c r="F925" s="60" t="s">
        <v>103</v>
      </c>
      <c r="G925" t="s">
        <v>101</v>
      </c>
      <c r="H925" t="s">
        <v>104</v>
      </c>
      <c r="I925" s="5" t="s">
        <v>102</v>
      </c>
      <c r="J925" t="s">
        <v>863</v>
      </c>
    </row>
    <row r="926" spans="1:10" x14ac:dyDescent="0.35">
      <c r="A926" s="60" t="s">
        <v>4055</v>
      </c>
      <c r="B926" s="60" t="s">
        <v>4056</v>
      </c>
      <c r="C926" s="60" t="s">
        <v>2338</v>
      </c>
      <c r="D926" s="60" t="s">
        <v>1739</v>
      </c>
      <c r="E926" s="60" t="s">
        <v>1740</v>
      </c>
      <c r="F926" s="60" t="s">
        <v>383</v>
      </c>
      <c r="G926" t="s">
        <v>13</v>
      </c>
      <c r="H926" t="s">
        <v>12</v>
      </c>
      <c r="I926" s="5" t="s">
        <v>382</v>
      </c>
      <c r="J926" t="s">
        <v>846</v>
      </c>
    </row>
    <row r="927" spans="1:10" x14ac:dyDescent="0.35">
      <c r="A927" s="60" t="s">
        <v>3532</v>
      </c>
      <c r="B927" s="60" t="s">
        <v>3533</v>
      </c>
      <c r="C927" s="60" t="s">
        <v>2349</v>
      </c>
      <c r="D927" s="60" t="s">
        <v>1093</v>
      </c>
      <c r="E927" s="60" t="s">
        <v>1094</v>
      </c>
      <c r="F927" s="60" t="s">
        <v>264</v>
      </c>
      <c r="G927" t="s">
        <v>111</v>
      </c>
      <c r="H927" t="s">
        <v>112</v>
      </c>
      <c r="I927" s="5" t="s">
        <v>263</v>
      </c>
      <c r="J927" t="s">
        <v>926</v>
      </c>
    </row>
    <row r="928" spans="1:10" x14ac:dyDescent="0.35">
      <c r="A928" s="60" t="s">
        <v>2469</v>
      </c>
      <c r="B928" s="60" t="s">
        <v>2470</v>
      </c>
      <c r="C928" s="60" t="s">
        <v>2349</v>
      </c>
      <c r="D928" s="60" t="s">
        <v>1171</v>
      </c>
      <c r="E928" s="60" t="s">
        <v>1172</v>
      </c>
      <c r="F928" s="60" t="s">
        <v>216</v>
      </c>
      <c r="G928" t="s">
        <v>83</v>
      </c>
      <c r="H928" t="s">
        <v>48</v>
      </c>
      <c r="I928" s="5" t="s">
        <v>215</v>
      </c>
      <c r="J928" t="s">
        <v>887</v>
      </c>
    </row>
    <row r="929" spans="1:10" x14ac:dyDescent="0.35">
      <c r="A929" s="60" t="s">
        <v>4131</v>
      </c>
      <c r="B929" s="60" t="s">
        <v>4132</v>
      </c>
      <c r="C929" s="60" t="s">
        <v>2495</v>
      </c>
      <c r="D929" s="60" t="s">
        <v>1851</v>
      </c>
      <c r="E929" s="60" t="s">
        <v>1852</v>
      </c>
      <c r="F929" s="60" t="s">
        <v>131</v>
      </c>
      <c r="G929" t="s">
        <v>124</v>
      </c>
      <c r="H929" t="s">
        <v>104</v>
      </c>
      <c r="I929" s="5" t="s">
        <v>386</v>
      </c>
      <c r="J929" t="s">
        <v>902</v>
      </c>
    </row>
    <row r="930" spans="1:10" x14ac:dyDescent="0.35">
      <c r="A930" s="60" t="s">
        <v>3682</v>
      </c>
      <c r="B930" s="60" t="s">
        <v>3683</v>
      </c>
      <c r="C930" s="60" t="s">
        <v>2412</v>
      </c>
      <c r="D930" s="60" t="s">
        <v>2284</v>
      </c>
      <c r="E930" s="60" t="s">
        <v>2285</v>
      </c>
      <c r="F930" s="60" t="s">
        <v>312</v>
      </c>
      <c r="G930" t="s">
        <v>306</v>
      </c>
      <c r="H930" t="s">
        <v>87</v>
      </c>
      <c r="I930" s="5" t="s">
        <v>311</v>
      </c>
      <c r="J930" t="s">
        <v>882</v>
      </c>
    </row>
    <row r="931" spans="1:10" x14ac:dyDescent="0.35">
      <c r="A931" s="60" t="s">
        <v>2926</v>
      </c>
      <c r="B931" s="60" t="s">
        <v>2927</v>
      </c>
      <c r="C931" s="60" t="s">
        <v>2323</v>
      </c>
      <c r="D931" s="60" t="s">
        <v>1367</v>
      </c>
      <c r="E931" s="60" t="s">
        <v>1368</v>
      </c>
      <c r="F931" s="60" t="s">
        <v>142</v>
      </c>
      <c r="G931" t="s">
        <v>143</v>
      </c>
      <c r="H931" t="s">
        <v>93</v>
      </c>
      <c r="I931" s="5" t="s">
        <v>141</v>
      </c>
      <c r="J931" t="s">
        <v>866</v>
      </c>
    </row>
    <row r="932" spans="1:10" x14ac:dyDescent="0.35">
      <c r="A932" s="60" t="s">
        <v>4807</v>
      </c>
      <c r="B932" s="60" t="s">
        <v>4808</v>
      </c>
      <c r="C932" s="60" t="s">
        <v>2323</v>
      </c>
      <c r="D932" s="60" t="s">
        <v>1853</v>
      </c>
      <c r="E932" s="60" t="s">
        <v>1854</v>
      </c>
      <c r="F932" s="60" t="s">
        <v>131</v>
      </c>
      <c r="G932" t="s">
        <v>124</v>
      </c>
      <c r="H932" t="s">
        <v>104</v>
      </c>
      <c r="I932" s="5" t="s">
        <v>386</v>
      </c>
      <c r="J932" t="s">
        <v>902</v>
      </c>
    </row>
    <row r="933" spans="1:10" x14ac:dyDescent="0.35">
      <c r="A933" s="60" t="s">
        <v>4771</v>
      </c>
      <c r="B933" s="60" t="s">
        <v>4772</v>
      </c>
      <c r="C933" s="60" t="s">
        <v>2317</v>
      </c>
      <c r="D933" s="60" t="s">
        <v>1573</v>
      </c>
      <c r="E933" s="60" t="s">
        <v>1574</v>
      </c>
      <c r="F933" s="60" t="s">
        <v>36</v>
      </c>
      <c r="G933" t="s">
        <v>21</v>
      </c>
      <c r="H933" t="s">
        <v>12</v>
      </c>
      <c r="I933" s="5" t="s">
        <v>35</v>
      </c>
      <c r="J933" t="s">
        <v>837</v>
      </c>
    </row>
    <row r="934" spans="1:10" x14ac:dyDescent="0.35">
      <c r="A934" s="60" t="s">
        <v>3622</v>
      </c>
      <c r="B934" s="60" t="s">
        <v>3623</v>
      </c>
      <c r="C934" s="60" t="s">
        <v>2323</v>
      </c>
      <c r="D934" s="60" t="s">
        <v>1375</v>
      </c>
      <c r="E934" s="60" t="s">
        <v>1376</v>
      </c>
      <c r="F934" s="60" t="s">
        <v>172</v>
      </c>
      <c r="G934" t="s">
        <v>97</v>
      </c>
      <c r="H934" t="s">
        <v>48</v>
      </c>
      <c r="I934" s="5" t="s">
        <v>171</v>
      </c>
      <c r="J934" t="s">
        <v>877</v>
      </c>
    </row>
    <row r="935" spans="1:10" x14ac:dyDescent="0.35">
      <c r="A935" s="60" t="s">
        <v>4824</v>
      </c>
      <c r="B935" s="60" t="s">
        <v>4825</v>
      </c>
      <c r="C935" s="60" t="s">
        <v>2412</v>
      </c>
      <c r="D935" s="60" t="s">
        <v>1985</v>
      </c>
      <c r="E935" s="60" t="s">
        <v>1986</v>
      </c>
      <c r="F935" s="60" t="s">
        <v>177</v>
      </c>
      <c r="G935" t="s">
        <v>111</v>
      </c>
      <c r="H935" t="s">
        <v>112</v>
      </c>
      <c r="I935" s="5" t="s">
        <v>176</v>
      </c>
      <c r="J935" t="s">
        <v>878</v>
      </c>
    </row>
    <row r="936" spans="1:10" x14ac:dyDescent="0.35">
      <c r="A936" s="60" t="s">
        <v>2868</v>
      </c>
      <c r="B936" s="60" t="s">
        <v>2869</v>
      </c>
      <c r="C936" s="60" t="s">
        <v>2421</v>
      </c>
      <c r="D936" s="60" t="s">
        <v>1729</v>
      </c>
      <c r="E936" s="60" t="s">
        <v>1730</v>
      </c>
      <c r="F936" s="60" t="s">
        <v>120</v>
      </c>
      <c r="G936" t="s">
        <v>46</v>
      </c>
      <c r="H936" t="s">
        <v>104</v>
      </c>
      <c r="I936" s="5" t="s">
        <v>119</v>
      </c>
      <c r="J936" t="s">
        <v>864</v>
      </c>
    </row>
    <row r="937" spans="1:10" x14ac:dyDescent="0.35">
      <c r="A937" s="60" t="s">
        <v>4996</v>
      </c>
      <c r="B937" s="60" t="s">
        <v>4997</v>
      </c>
      <c r="C937" s="60" t="s">
        <v>2323</v>
      </c>
      <c r="D937" s="60" t="s">
        <v>2308</v>
      </c>
      <c r="E937" s="60" t="s">
        <v>2309</v>
      </c>
      <c r="F937" s="60" t="s">
        <v>258</v>
      </c>
      <c r="G937" t="s">
        <v>221</v>
      </c>
      <c r="H937" t="s">
        <v>112</v>
      </c>
      <c r="I937" s="5" t="s">
        <v>257</v>
      </c>
      <c r="J937" t="s">
        <v>891</v>
      </c>
    </row>
    <row r="938" spans="1:10" x14ac:dyDescent="0.35">
      <c r="A938" s="60" t="s">
        <v>2952</v>
      </c>
      <c r="B938" s="60" t="s">
        <v>2953</v>
      </c>
      <c r="C938" s="60" t="s">
        <v>2323</v>
      </c>
      <c r="D938" s="60" t="s">
        <v>1919</v>
      </c>
      <c r="E938" s="60" t="s">
        <v>1920</v>
      </c>
      <c r="F938" s="60" t="s">
        <v>110</v>
      </c>
      <c r="G938" t="s">
        <v>111</v>
      </c>
      <c r="H938" t="s">
        <v>112</v>
      </c>
      <c r="I938" s="5" t="s">
        <v>109</v>
      </c>
      <c r="J938" t="s">
        <v>858</v>
      </c>
    </row>
    <row r="939" spans="1:10" x14ac:dyDescent="0.35">
      <c r="A939" s="60" t="s">
        <v>3206</v>
      </c>
      <c r="B939" s="60" t="s">
        <v>3207</v>
      </c>
      <c r="C939" s="60" t="s">
        <v>2335</v>
      </c>
      <c r="D939" s="60" t="s">
        <v>1509</v>
      </c>
      <c r="E939" s="60" t="s">
        <v>1510</v>
      </c>
      <c r="F939" s="60" t="s">
        <v>172</v>
      </c>
      <c r="G939" t="s">
        <v>97</v>
      </c>
      <c r="H939" t="s">
        <v>48</v>
      </c>
      <c r="I939" s="5" t="s">
        <v>171</v>
      </c>
      <c r="J939" t="s">
        <v>877</v>
      </c>
    </row>
    <row r="940" spans="1:10" x14ac:dyDescent="0.35">
      <c r="A940" s="60" t="s">
        <v>2350</v>
      </c>
      <c r="B940" s="60" t="s">
        <v>2351</v>
      </c>
      <c r="C940" s="60" t="s">
        <v>2349</v>
      </c>
      <c r="D940" s="60" t="s">
        <v>975</v>
      </c>
      <c r="E940" s="60" t="s">
        <v>976</v>
      </c>
      <c r="F940" s="60" t="s">
        <v>131</v>
      </c>
      <c r="G940" t="s">
        <v>124</v>
      </c>
      <c r="H940" t="s">
        <v>104</v>
      </c>
      <c r="I940" s="5" t="s">
        <v>386</v>
      </c>
      <c r="J940" t="s">
        <v>902</v>
      </c>
    </row>
    <row r="941" spans="1:10" x14ac:dyDescent="0.35">
      <c r="A941" s="60" t="s">
        <v>5210</v>
      </c>
      <c r="B941" s="60" t="s">
        <v>5211</v>
      </c>
      <c r="C941" s="60" t="s">
        <v>2323</v>
      </c>
      <c r="D941" s="60" t="s">
        <v>1375</v>
      </c>
      <c r="E941" s="60" t="s">
        <v>1376</v>
      </c>
      <c r="F941" s="60" t="s">
        <v>172</v>
      </c>
      <c r="G941" t="s">
        <v>97</v>
      </c>
      <c r="H941" t="s">
        <v>48</v>
      </c>
      <c r="I941" s="5" t="s">
        <v>171</v>
      </c>
      <c r="J941" t="s">
        <v>877</v>
      </c>
    </row>
    <row r="942" spans="1:10" x14ac:dyDescent="0.35">
      <c r="A942" s="60" t="s">
        <v>2324</v>
      </c>
      <c r="B942" s="60" t="s">
        <v>2325</v>
      </c>
      <c r="C942" s="60" t="s">
        <v>2323</v>
      </c>
      <c r="D942" s="60" t="s">
        <v>1373</v>
      </c>
      <c r="E942" s="60" t="s">
        <v>1374</v>
      </c>
      <c r="F942" s="60" t="s">
        <v>172</v>
      </c>
      <c r="G942" t="s">
        <v>97</v>
      </c>
      <c r="H942" t="s">
        <v>48</v>
      </c>
      <c r="I942" s="5" t="s">
        <v>171</v>
      </c>
      <c r="J942" t="s">
        <v>877</v>
      </c>
    </row>
    <row r="943" spans="1:10" x14ac:dyDescent="0.35">
      <c r="A943" s="60" t="s">
        <v>3037</v>
      </c>
      <c r="B943" s="60" t="s">
        <v>3038</v>
      </c>
      <c r="C943" s="60" t="s">
        <v>2323</v>
      </c>
      <c r="D943" s="60" t="s">
        <v>1345</v>
      </c>
      <c r="E943" s="60" t="s">
        <v>1346</v>
      </c>
      <c r="F943" s="60" t="s">
        <v>103</v>
      </c>
      <c r="G943" t="s">
        <v>101</v>
      </c>
      <c r="H943" t="s">
        <v>104</v>
      </c>
      <c r="I943" s="5" t="s">
        <v>102</v>
      </c>
      <c r="J943" t="s">
        <v>863</v>
      </c>
    </row>
    <row r="944" spans="1:10" x14ac:dyDescent="0.35">
      <c r="A944" s="60" t="s">
        <v>4462</v>
      </c>
      <c r="B944" s="60" t="s">
        <v>4463</v>
      </c>
      <c r="C944" s="60" t="s">
        <v>2364</v>
      </c>
      <c r="D944" s="60" t="s">
        <v>2182</v>
      </c>
      <c r="E944" s="60" t="s">
        <v>2183</v>
      </c>
      <c r="F944" s="60" t="s">
        <v>351</v>
      </c>
      <c r="G944" t="s">
        <v>353</v>
      </c>
      <c r="H944" t="s">
        <v>87</v>
      </c>
      <c r="I944" s="5" t="s">
        <v>352</v>
      </c>
      <c r="J944" t="s">
        <v>917</v>
      </c>
    </row>
    <row r="945" spans="1:10" x14ac:dyDescent="0.35">
      <c r="A945" s="60" t="s">
        <v>2504</v>
      </c>
      <c r="B945" s="60" t="s">
        <v>2505</v>
      </c>
      <c r="C945" s="60" t="s">
        <v>2317</v>
      </c>
      <c r="D945" s="60" t="s">
        <v>1641</v>
      </c>
      <c r="E945" s="60" t="s">
        <v>1642</v>
      </c>
      <c r="F945" s="60" t="s">
        <v>383</v>
      </c>
      <c r="G945" t="s">
        <v>13</v>
      </c>
      <c r="H945" t="s">
        <v>12</v>
      </c>
      <c r="I945" s="5" t="s">
        <v>382</v>
      </c>
      <c r="J945" t="s">
        <v>846</v>
      </c>
    </row>
    <row r="946" spans="1:10" x14ac:dyDescent="0.35">
      <c r="A946" s="60" t="s">
        <v>5258</v>
      </c>
      <c r="B946" s="60" t="s">
        <v>5259</v>
      </c>
      <c r="C946" s="60" t="s">
        <v>2364</v>
      </c>
      <c r="D946" s="60" t="s">
        <v>2166</v>
      </c>
      <c r="E946" s="60" t="s">
        <v>2167</v>
      </c>
      <c r="F946" s="60" t="s">
        <v>379</v>
      </c>
      <c r="G946" t="s">
        <v>353</v>
      </c>
      <c r="H946" t="s">
        <v>87</v>
      </c>
      <c r="I946" s="5" t="s">
        <v>380</v>
      </c>
      <c r="J946" t="s">
        <v>940</v>
      </c>
    </row>
    <row r="947" spans="1:10" x14ac:dyDescent="0.35">
      <c r="A947" s="60" t="s">
        <v>3066</v>
      </c>
      <c r="B947" s="60" t="s">
        <v>3067</v>
      </c>
      <c r="C947" s="60" t="s">
        <v>2323</v>
      </c>
      <c r="D947" s="60" t="s">
        <v>1427</v>
      </c>
      <c r="E947" s="60" t="s">
        <v>1428</v>
      </c>
      <c r="F947" s="60" t="s">
        <v>231</v>
      </c>
      <c r="G947" t="s">
        <v>232</v>
      </c>
      <c r="H947" t="s">
        <v>48</v>
      </c>
      <c r="I947" s="5" t="s">
        <v>230</v>
      </c>
      <c r="J947" t="s">
        <v>889</v>
      </c>
    </row>
    <row r="948" spans="1:10" x14ac:dyDescent="0.35">
      <c r="A948" s="60" t="s">
        <v>3050</v>
      </c>
      <c r="B948" s="60" t="s">
        <v>3051</v>
      </c>
      <c r="C948" s="60" t="s">
        <v>2412</v>
      </c>
      <c r="D948" s="60" t="s">
        <v>1955</v>
      </c>
      <c r="E948" s="60" t="s">
        <v>1956</v>
      </c>
      <c r="F948" s="60" t="s">
        <v>145</v>
      </c>
      <c r="G948" t="s">
        <v>111</v>
      </c>
      <c r="H948" t="s">
        <v>112</v>
      </c>
      <c r="I948" s="5" t="s">
        <v>144</v>
      </c>
      <c r="J948" t="s">
        <v>885</v>
      </c>
    </row>
    <row r="949" spans="1:10" x14ac:dyDescent="0.35">
      <c r="A949" s="60" t="s">
        <v>3113</v>
      </c>
      <c r="B949" s="60" t="s">
        <v>3114</v>
      </c>
      <c r="C949" s="60" t="s">
        <v>2323</v>
      </c>
      <c r="D949" s="60" t="s">
        <v>1463</v>
      </c>
      <c r="E949" s="60" t="s">
        <v>1464</v>
      </c>
      <c r="F949" s="60" t="s">
        <v>128</v>
      </c>
      <c r="G949" t="s">
        <v>46</v>
      </c>
      <c r="H949" t="s">
        <v>104</v>
      </c>
      <c r="I949" s="5" t="s">
        <v>127</v>
      </c>
      <c r="J949" t="s">
        <v>904</v>
      </c>
    </row>
    <row r="950" spans="1:10" x14ac:dyDescent="0.35">
      <c r="A950" s="60" t="s">
        <v>2646</v>
      </c>
      <c r="B950" s="60" t="s">
        <v>799</v>
      </c>
      <c r="C950" s="60" t="s">
        <v>2495</v>
      </c>
      <c r="D950" s="60" t="s">
        <v>1975</v>
      </c>
      <c r="E950" s="60" t="s">
        <v>1976</v>
      </c>
      <c r="F950" s="60" t="s">
        <v>170</v>
      </c>
      <c r="G950" t="s">
        <v>143</v>
      </c>
      <c r="H950" t="s">
        <v>93</v>
      </c>
      <c r="I950" s="5" t="s">
        <v>169</v>
      </c>
      <c r="J950" t="s">
        <v>879</v>
      </c>
    </row>
    <row r="951" spans="1:10" x14ac:dyDescent="0.35">
      <c r="A951" s="60" t="s">
        <v>3243</v>
      </c>
      <c r="B951" s="60" t="s">
        <v>3244</v>
      </c>
      <c r="C951" s="60" t="s">
        <v>2314</v>
      </c>
      <c r="D951" s="60" t="s">
        <v>1283</v>
      </c>
      <c r="E951" s="60" t="s">
        <v>1284</v>
      </c>
      <c r="F951" s="60" t="s">
        <v>269</v>
      </c>
      <c r="G951" t="s">
        <v>252</v>
      </c>
      <c r="H951" t="s">
        <v>112</v>
      </c>
      <c r="I951" s="5" t="s">
        <v>268</v>
      </c>
      <c r="J951" t="s">
        <v>871</v>
      </c>
    </row>
    <row r="952" spans="1:10" x14ac:dyDescent="0.35">
      <c r="A952" s="60" t="s">
        <v>5072</v>
      </c>
      <c r="B952" s="60" t="s">
        <v>5073</v>
      </c>
      <c r="C952" s="60" t="s">
        <v>2314</v>
      </c>
      <c r="D952" s="60" t="s">
        <v>973</v>
      </c>
      <c r="E952" s="60" t="s">
        <v>974</v>
      </c>
      <c r="F952" s="60" t="s">
        <v>131</v>
      </c>
      <c r="G952" t="s">
        <v>124</v>
      </c>
      <c r="H952" t="s">
        <v>104</v>
      </c>
      <c r="I952" s="5" t="s">
        <v>386</v>
      </c>
      <c r="J952" t="s">
        <v>902</v>
      </c>
    </row>
    <row r="953" spans="1:10" x14ac:dyDescent="0.35">
      <c r="A953" s="60" t="s">
        <v>3715</v>
      </c>
      <c r="B953" s="60" t="s">
        <v>3716</v>
      </c>
      <c r="C953" s="60" t="s">
        <v>2421</v>
      </c>
      <c r="D953" s="60" t="s">
        <v>1665</v>
      </c>
      <c r="E953" s="60" t="s">
        <v>1666</v>
      </c>
      <c r="F953" s="60" t="s">
        <v>103</v>
      </c>
      <c r="G953" t="s">
        <v>101</v>
      </c>
      <c r="H953" t="s">
        <v>104</v>
      </c>
      <c r="I953" s="5" t="s">
        <v>102</v>
      </c>
      <c r="J953" t="s">
        <v>863</v>
      </c>
    </row>
    <row r="954" spans="1:10" x14ac:dyDescent="0.35">
      <c r="A954" s="60" t="s">
        <v>4607</v>
      </c>
      <c r="B954" s="60" t="s">
        <v>4608</v>
      </c>
      <c r="C954" s="60" t="s">
        <v>2323</v>
      </c>
      <c r="D954" s="60" t="s">
        <v>2282</v>
      </c>
      <c r="E954" s="60" t="s">
        <v>2283</v>
      </c>
      <c r="F954" s="60" t="s">
        <v>255</v>
      </c>
      <c r="G954" t="s">
        <v>252</v>
      </c>
      <c r="H954" t="s">
        <v>112</v>
      </c>
      <c r="I954" s="5" t="s">
        <v>681</v>
      </c>
      <c r="J954" t="s">
        <v>862</v>
      </c>
    </row>
    <row r="955" spans="1:10" x14ac:dyDescent="0.35">
      <c r="A955" s="60" t="s">
        <v>2712</v>
      </c>
      <c r="B955" s="60" t="s">
        <v>2713</v>
      </c>
      <c r="C955" s="60" t="s">
        <v>2714</v>
      </c>
      <c r="D955" s="60" t="s">
        <v>1013</v>
      </c>
      <c r="E955" s="60" t="s">
        <v>1014</v>
      </c>
      <c r="F955" s="60" t="s">
        <v>80</v>
      </c>
      <c r="G955" t="s">
        <v>51</v>
      </c>
      <c r="H955" t="s">
        <v>12</v>
      </c>
      <c r="I955" s="5" t="s">
        <v>79</v>
      </c>
      <c r="J955" t="s">
        <v>847</v>
      </c>
    </row>
    <row r="956" spans="1:10" x14ac:dyDescent="0.35">
      <c r="A956" s="60" t="s">
        <v>3957</v>
      </c>
      <c r="B956" s="60" t="s">
        <v>3958</v>
      </c>
      <c r="C956" s="60" t="s">
        <v>2314</v>
      </c>
      <c r="D956" s="60" t="s">
        <v>1397</v>
      </c>
      <c r="E956" s="60" t="s">
        <v>1398</v>
      </c>
      <c r="F956" s="60" t="s">
        <v>207</v>
      </c>
      <c r="G956" t="s">
        <v>92</v>
      </c>
      <c r="H956" t="s">
        <v>93</v>
      </c>
      <c r="I956" s="5" t="s">
        <v>206</v>
      </c>
      <c r="J956" t="s">
        <v>884</v>
      </c>
    </row>
    <row r="957" spans="1:10" x14ac:dyDescent="0.35">
      <c r="A957" s="60" t="s">
        <v>5357</v>
      </c>
      <c r="B957" s="60" t="s">
        <v>5358</v>
      </c>
      <c r="C957" s="60" t="s">
        <v>2323</v>
      </c>
      <c r="D957" s="60" t="s">
        <v>1241</v>
      </c>
      <c r="E957" s="60" t="s">
        <v>1242</v>
      </c>
      <c r="F957" s="60" t="s">
        <v>241</v>
      </c>
      <c r="G957" t="s">
        <v>221</v>
      </c>
      <c r="H957" t="s">
        <v>112</v>
      </c>
      <c r="I957" s="5" t="s">
        <v>240</v>
      </c>
      <c r="J957" t="s">
        <v>870</v>
      </c>
    </row>
    <row r="958" spans="1:10" x14ac:dyDescent="0.35">
      <c r="A958" s="60" t="s">
        <v>3701</v>
      </c>
      <c r="B958" s="60" t="s">
        <v>3702</v>
      </c>
      <c r="C958" s="60" t="s">
        <v>3105</v>
      </c>
      <c r="D958" s="60" t="s">
        <v>1197</v>
      </c>
      <c r="E958" s="60" t="s">
        <v>1198</v>
      </c>
      <c r="F958" s="60" t="s">
        <v>214</v>
      </c>
      <c r="G958" t="s">
        <v>83</v>
      </c>
      <c r="H958" t="s">
        <v>48</v>
      </c>
      <c r="I958" s="5" t="s">
        <v>215</v>
      </c>
      <c r="J958" t="s">
        <v>887</v>
      </c>
    </row>
    <row r="959" spans="1:10" x14ac:dyDescent="0.35">
      <c r="A959" s="60" t="s">
        <v>3809</v>
      </c>
      <c r="B959" s="60" t="s">
        <v>3810</v>
      </c>
      <c r="C959" s="60" t="s">
        <v>2373</v>
      </c>
      <c r="D959" s="60" t="s">
        <v>1979</v>
      </c>
      <c r="E959" s="60" t="s">
        <v>1980</v>
      </c>
      <c r="F959" s="60" t="s">
        <v>172</v>
      </c>
      <c r="G959" t="s">
        <v>97</v>
      </c>
      <c r="H959" t="s">
        <v>48</v>
      </c>
      <c r="I959" s="5" t="s">
        <v>171</v>
      </c>
      <c r="J959" t="s">
        <v>877</v>
      </c>
    </row>
    <row r="960" spans="1:10" x14ac:dyDescent="0.35">
      <c r="A960" s="60" t="s">
        <v>2881</v>
      </c>
      <c r="B960" s="60" t="s">
        <v>2882</v>
      </c>
      <c r="C960" s="60" t="s">
        <v>2883</v>
      </c>
      <c r="D960" s="60" t="s">
        <v>1883</v>
      </c>
      <c r="E960" s="60" t="s">
        <v>1884</v>
      </c>
      <c r="F960" s="60" t="s">
        <v>235</v>
      </c>
      <c r="G960" t="s">
        <v>124</v>
      </c>
      <c r="H960" t="s">
        <v>104</v>
      </c>
      <c r="I960" s="5" t="s">
        <v>234</v>
      </c>
      <c r="J960" t="s">
        <v>903</v>
      </c>
    </row>
    <row r="961" spans="1:10" x14ac:dyDescent="0.35">
      <c r="A961" s="60" t="s">
        <v>3142</v>
      </c>
      <c r="B961" s="60" t="s">
        <v>3143</v>
      </c>
      <c r="C961" s="60" t="s">
        <v>2349</v>
      </c>
      <c r="D961" s="60" t="s">
        <v>1671</v>
      </c>
      <c r="E961" s="60" t="s">
        <v>1672</v>
      </c>
      <c r="F961" s="60" t="s">
        <v>160</v>
      </c>
      <c r="G961" t="s">
        <v>105</v>
      </c>
      <c r="H961" t="s">
        <v>104</v>
      </c>
      <c r="I961" s="5" t="s">
        <v>159</v>
      </c>
      <c r="J961" t="s">
        <v>875</v>
      </c>
    </row>
    <row r="962" spans="1:10" x14ac:dyDescent="0.35">
      <c r="A962" s="60" t="s">
        <v>5094</v>
      </c>
      <c r="B962" s="60" t="s">
        <v>5095</v>
      </c>
      <c r="C962" s="60" t="s">
        <v>2323</v>
      </c>
      <c r="D962" s="60" t="s">
        <v>2158</v>
      </c>
      <c r="E962" s="60" t="s">
        <v>2159</v>
      </c>
      <c r="F962" s="60" t="s">
        <v>219</v>
      </c>
      <c r="G962" t="s">
        <v>221</v>
      </c>
      <c r="H962" t="s">
        <v>112</v>
      </c>
      <c r="I962" s="5" t="s">
        <v>220</v>
      </c>
      <c r="J962" t="s">
        <v>934</v>
      </c>
    </row>
    <row r="963" spans="1:10" x14ac:dyDescent="0.35">
      <c r="A963" s="60" t="s">
        <v>3885</v>
      </c>
      <c r="B963" s="60" t="s">
        <v>3886</v>
      </c>
      <c r="C963" s="60" t="s">
        <v>2323</v>
      </c>
      <c r="D963" s="60" t="s">
        <v>1385</v>
      </c>
      <c r="E963" s="60" t="s">
        <v>1386</v>
      </c>
      <c r="F963" s="60" t="s">
        <v>204</v>
      </c>
      <c r="G963" t="s">
        <v>111</v>
      </c>
      <c r="H963" t="s">
        <v>112</v>
      </c>
      <c r="I963" s="5" t="s">
        <v>203</v>
      </c>
      <c r="J963" t="s">
        <v>883</v>
      </c>
    </row>
    <row r="964" spans="1:10" x14ac:dyDescent="0.35">
      <c r="A964" s="60" t="s">
        <v>2900</v>
      </c>
      <c r="B964" s="60" t="s">
        <v>2901</v>
      </c>
      <c r="C964" s="60" t="s">
        <v>2458</v>
      </c>
      <c r="D964" s="60" t="s">
        <v>1993</v>
      </c>
      <c r="E964" s="60" t="s">
        <v>1994</v>
      </c>
      <c r="F964" s="60" t="s">
        <v>180</v>
      </c>
      <c r="G964" t="s">
        <v>164</v>
      </c>
      <c r="H964" t="s">
        <v>93</v>
      </c>
      <c r="I964" s="5" t="s">
        <v>179</v>
      </c>
      <c r="J964" t="s">
        <v>918</v>
      </c>
    </row>
    <row r="965" spans="1:10" x14ac:dyDescent="0.35">
      <c r="A965" s="60" t="s">
        <v>5022</v>
      </c>
      <c r="B965" s="60" t="s">
        <v>5023</v>
      </c>
      <c r="C965" s="60" t="s">
        <v>2323</v>
      </c>
      <c r="D965" s="60" t="s">
        <v>2037</v>
      </c>
      <c r="E965" s="60" t="s">
        <v>2038</v>
      </c>
      <c r="F965" s="60" t="s">
        <v>216</v>
      </c>
      <c r="G965" t="s">
        <v>83</v>
      </c>
      <c r="H965" t="s">
        <v>48</v>
      </c>
      <c r="I965" s="5" t="s">
        <v>215</v>
      </c>
      <c r="J965" t="s">
        <v>887</v>
      </c>
    </row>
    <row r="966" spans="1:10" x14ac:dyDescent="0.35">
      <c r="A966" s="60" t="s">
        <v>3526</v>
      </c>
      <c r="B966" s="60" t="s">
        <v>3527</v>
      </c>
      <c r="C966" s="60" t="s">
        <v>2317</v>
      </c>
      <c r="D966" s="60" t="s">
        <v>1079</v>
      </c>
      <c r="E966" s="60" t="s">
        <v>1080</v>
      </c>
      <c r="F966" s="60" t="s">
        <v>32</v>
      </c>
      <c r="G966" t="s">
        <v>13</v>
      </c>
      <c r="H966" t="s">
        <v>12</v>
      </c>
      <c r="I966" s="5" t="s">
        <v>31</v>
      </c>
      <c r="J966" t="s">
        <v>838</v>
      </c>
    </row>
    <row r="967" spans="1:10" x14ac:dyDescent="0.35">
      <c r="A967" s="60" t="s">
        <v>2362</v>
      </c>
      <c r="B967" s="60" t="s">
        <v>2363</v>
      </c>
      <c r="C967" s="60" t="s">
        <v>2364</v>
      </c>
      <c r="D967" s="60" t="s">
        <v>2192</v>
      </c>
      <c r="E967" s="60" t="s">
        <v>2193</v>
      </c>
      <c r="F967" s="60" t="s">
        <v>317</v>
      </c>
      <c r="G967" t="s">
        <v>318</v>
      </c>
      <c r="H967" t="s">
        <v>87</v>
      </c>
      <c r="I967" s="5" t="s">
        <v>317</v>
      </c>
      <c r="J967" t="s">
        <v>931</v>
      </c>
    </row>
    <row r="968" spans="1:10" x14ac:dyDescent="0.35">
      <c r="A968" s="60" t="s">
        <v>3638</v>
      </c>
      <c r="B968" s="60" t="s">
        <v>3639</v>
      </c>
      <c r="C968" s="60" t="s">
        <v>2323</v>
      </c>
      <c r="D968" s="60" t="s">
        <v>1453</v>
      </c>
      <c r="E968" s="60" t="s">
        <v>1454</v>
      </c>
      <c r="F968" s="60" t="s">
        <v>291</v>
      </c>
      <c r="G968" t="s">
        <v>105</v>
      </c>
      <c r="H968" t="s">
        <v>104</v>
      </c>
      <c r="I968" s="5" t="s">
        <v>290</v>
      </c>
      <c r="J968" t="s">
        <v>895</v>
      </c>
    </row>
    <row r="969" spans="1:10" x14ac:dyDescent="0.35">
      <c r="A969" s="60" t="s">
        <v>4115</v>
      </c>
      <c r="B969" s="60" t="s">
        <v>4116</v>
      </c>
      <c r="C969" s="60" t="s">
        <v>2314</v>
      </c>
      <c r="D969" s="60" t="s">
        <v>1891</v>
      </c>
      <c r="E969" s="60" t="s">
        <v>1892</v>
      </c>
      <c r="F969" s="60" t="s">
        <v>285</v>
      </c>
      <c r="G969" t="s">
        <v>124</v>
      </c>
      <c r="H969" t="s">
        <v>104</v>
      </c>
      <c r="I969" s="5" t="s">
        <v>286</v>
      </c>
      <c r="J969" t="s">
        <v>834</v>
      </c>
    </row>
    <row r="970" spans="1:10" x14ac:dyDescent="0.35">
      <c r="A970" s="60" t="s">
        <v>2434</v>
      </c>
      <c r="B970" s="60" t="s">
        <v>2435</v>
      </c>
      <c r="C970" s="60" t="s">
        <v>2349</v>
      </c>
      <c r="D970" s="60" t="s">
        <v>1297</v>
      </c>
      <c r="E970" s="60" t="s">
        <v>1298</v>
      </c>
      <c r="F970" s="60" t="s">
        <v>291</v>
      </c>
      <c r="G970" t="s">
        <v>105</v>
      </c>
      <c r="H970" t="s">
        <v>104</v>
      </c>
      <c r="I970" s="5" t="s">
        <v>290</v>
      </c>
      <c r="J970" t="s">
        <v>895</v>
      </c>
    </row>
    <row r="971" spans="1:10" x14ac:dyDescent="0.35">
      <c r="A971" s="60" t="s">
        <v>2884</v>
      </c>
      <c r="B971" s="60" t="s">
        <v>2885</v>
      </c>
      <c r="C971" s="60" t="s">
        <v>2373</v>
      </c>
      <c r="D971" s="60" t="s">
        <v>1817</v>
      </c>
      <c r="E971" s="60" t="s">
        <v>1818</v>
      </c>
      <c r="F971" s="60" t="s">
        <v>50</v>
      </c>
      <c r="G971" t="s">
        <v>51</v>
      </c>
      <c r="H971" t="s">
        <v>12</v>
      </c>
      <c r="I971" s="5" t="s">
        <v>49</v>
      </c>
      <c r="J971" t="s">
        <v>843</v>
      </c>
    </row>
    <row r="972" spans="1:10" x14ac:dyDescent="0.35">
      <c r="A972" s="60" t="s">
        <v>2620</v>
      </c>
      <c r="B972" s="60" t="s">
        <v>2621</v>
      </c>
      <c r="C972" s="60" t="s">
        <v>2349</v>
      </c>
      <c r="D972" s="60" t="s">
        <v>1477</v>
      </c>
      <c r="E972" s="60" t="s">
        <v>1478</v>
      </c>
      <c r="F972" s="60" t="s">
        <v>96</v>
      </c>
      <c r="G972" t="s">
        <v>97</v>
      </c>
      <c r="H972" t="s">
        <v>48</v>
      </c>
      <c r="I972" s="5" t="s">
        <v>95</v>
      </c>
      <c r="J972" t="s">
        <v>856</v>
      </c>
    </row>
    <row r="973" spans="1:10" x14ac:dyDescent="0.35">
      <c r="A973" s="60" t="s">
        <v>2429</v>
      </c>
      <c r="B973" s="60" t="s">
        <v>2430</v>
      </c>
      <c r="C973" s="60" t="s">
        <v>2431</v>
      </c>
      <c r="D973" s="60" t="s">
        <v>1037</v>
      </c>
      <c r="E973" s="60" t="s">
        <v>1038</v>
      </c>
      <c r="F973" s="60" t="s">
        <v>91</v>
      </c>
      <c r="G973" t="s">
        <v>92</v>
      </c>
      <c r="H973" t="s">
        <v>93</v>
      </c>
      <c r="I973" s="5" t="s">
        <v>90</v>
      </c>
      <c r="J973" t="s">
        <v>851</v>
      </c>
    </row>
    <row r="974" spans="1:10" x14ac:dyDescent="0.35">
      <c r="A974" s="60" t="s">
        <v>2463</v>
      </c>
      <c r="B974" s="60" t="s">
        <v>2464</v>
      </c>
      <c r="C974" s="60" t="s">
        <v>2373</v>
      </c>
      <c r="D974" s="60" t="s">
        <v>1955</v>
      </c>
      <c r="E974" s="60" t="s">
        <v>1956</v>
      </c>
      <c r="F974" s="60" t="s">
        <v>145</v>
      </c>
      <c r="G974" t="s">
        <v>111</v>
      </c>
      <c r="H974" t="s">
        <v>112</v>
      </c>
      <c r="I974" s="5" t="s">
        <v>144</v>
      </c>
      <c r="J974" t="s">
        <v>885</v>
      </c>
    </row>
    <row r="975" spans="1:10" x14ac:dyDescent="0.35">
      <c r="A975" s="60" t="s">
        <v>3586</v>
      </c>
      <c r="B975" s="60" t="s">
        <v>3587</v>
      </c>
      <c r="C975" s="60" t="s">
        <v>2421</v>
      </c>
      <c r="D975" s="60" t="s">
        <v>1151</v>
      </c>
      <c r="E975" s="60" t="s">
        <v>1152</v>
      </c>
      <c r="F975" s="60" t="s">
        <v>145</v>
      </c>
      <c r="G975" t="s">
        <v>111</v>
      </c>
      <c r="H975" t="s">
        <v>112</v>
      </c>
      <c r="I975" s="5" t="s">
        <v>144</v>
      </c>
      <c r="J975" t="s">
        <v>885</v>
      </c>
    </row>
    <row r="976" spans="1:10" x14ac:dyDescent="0.35">
      <c r="A976" s="60" t="s">
        <v>2454</v>
      </c>
      <c r="B976" s="60" t="s">
        <v>2455</v>
      </c>
      <c r="C976" s="60" t="s">
        <v>2317</v>
      </c>
      <c r="D976" s="60" t="s">
        <v>1565</v>
      </c>
      <c r="E976" s="60" t="s">
        <v>1566</v>
      </c>
      <c r="F976" s="60" t="s">
        <v>77</v>
      </c>
      <c r="G976" t="s">
        <v>51</v>
      </c>
      <c r="H976" t="s">
        <v>12</v>
      </c>
      <c r="I976" s="5" t="s">
        <v>76</v>
      </c>
      <c r="J976" t="s">
        <v>836</v>
      </c>
    </row>
    <row r="977" spans="1:10" x14ac:dyDescent="0.35">
      <c r="A977" s="60" t="s">
        <v>2669</v>
      </c>
      <c r="B977" s="60" t="s">
        <v>2670</v>
      </c>
      <c r="C977" s="60" t="s">
        <v>2349</v>
      </c>
      <c r="D977" s="60" t="s">
        <v>1479</v>
      </c>
      <c r="E977" s="60" t="s">
        <v>1480</v>
      </c>
      <c r="F977" s="60" t="s">
        <v>100</v>
      </c>
      <c r="G977" t="s">
        <v>83</v>
      </c>
      <c r="H977" t="s">
        <v>48</v>
      </c>
      <c r="I977" s="5" t="s">
        <v>99</v>
      </c>
      <c r="J977" t="s">
        <v>853</v>
      </c>
    </row>
    <row r="978" spans="1:10" x14ac:dyDescent="0.35">
      <c r="A978" s="60" t="s">
        <v>5006</v>
      </c>
      <c r="B978" s="60" t="s">
        <v>5007</v>
      </c>
      <c r="C978" s="60" t="s">
        <v>2364</v>
      </c>
      <c r="D978" s="60" t="s">
        <v>2172</v>
      </c>
      <c r="E978" s="60" t="s">
        <v>2173</v>
      </c>
      <c r="F978" s="60" t="s">
        <v>339</v>
      </c>
      <c r="G978" t="s">
        <v>329</v>
      </c>
      <c r="H978" t="s">
        <v>87</v>
      </c>
      <c r="I978" s="5" t="s">
        <v>338</v>
      </c>
      <c r="J978" t="s">
        <v>901</v>
      </c>
    </row>
    <row r="979" spans="1:10" x14ac:dyDescent="0.35">
      <c r="A979" s="60" t="s">
        <v>3305</v>
      </c>
      <c r="B979" s="60" t="s">
        <v>3306</v>
      </c>
      <c r="C979" s="60" t="s">
        <v>2314</v>
      </c>
      <c r="D979" s="60" t="s">
        <v>2212</v>
      </c>
      <c r="E979" s="60" t="s">
        <v>2213</v>
      </c>
      <c r="F979" s="60" t="s">
        <v>142</v>
      </c>
      <c r="G979" t="s">
        <v>143</v>
      </c>
      <c r="H979" t="s">
        <v>93</v>
      </c>
      <c r="I979" s="5" t="s">
        <v>141</v>
      </c>
      <c r="J979" t="s">
        <v>866</v>
      </c>
    </row>
    <row r="980" spans="1:10" x14ac:dyDescent="0.35">
      <c r="A980" s="60" t="s">
        <v>3601</v>
      </c>
      <c r="B980" s="60" t="s">
        <v>3602</v>
      </c>
      <c r="C980" s="60" t="s">
        <v>2421</v>
      </c>
      <c r="D980" s="60" t="s">
        <v>1513</v>
      </c>
      <c r="E980" s="60" t="s">
        <v>1514</v>
      </c>
      <c r="F980" s="60" t="s">
        <v>204</v>
      </c>
      <c r="G980" t="s">
        <v>111</v>
      </c>
      <c r="H980" t="s">
        <v>112</v>
      </c>
      <c r="I980" s="5" t="s">
        <v>203</v>
      </c>
      <c r="J980" t="s">
        <v>883</v>
      </c>
    </row>
    <row r="981" spans="1:10" x14ac:dyDescent="0.35">
      <c r="A981" s="60" t="s">
        <v>3782</v>
      </c>
      <c r="B981" s="60" t="s">
        <v>3783</v>
      </c>
      <c r="C981" s="60" t="s">
        <v>2317</v>
      </c>
      <c r="D981" s="60" t="s">
        <v>1079</v>
      </c>
      <c r="E981" s="60" t="s">
        <v>1080</v>
      </c>
      <c r="F981" s="60" t="s">
        <v>32</v>
      </c>
      <c r="G981" t="s">
        <v>13</v>
      </c>
      <c r="H981" t="s">
        <v>12</v>
      </c>
      <c r="I981" s="5" t="s">
        <v>31</v>
      </c>
      <c r="J981" t="s">
        <v>838</v>
      </c>
    </row>
    <row r="982" spans="1:10" x14ac:dyDescent="0.35">
      <c r="A982" s="60" t="s">
        <v>3744</v>
      </c>
      <c r="B982" s="60" t="s">
        <v>3745</v>
      </c>
      <c r="C982" s="60" t="s">
        <v>2544</v>
      </c>
      <c r="D982" s="60" t="s">
        <v>1007</v>
      </c>
      <c r="E982" s="60" t="s">
        <v>1008</v>
      </c>
      <c r="F982" s="60" t="s">
        <v>123</v>
      </c>
      <c r="G982" t="s">
        <v>124</v>
      </c>
      <c r="H982" t="s">
        <v>104</v>
      </c>
      <c r="I982" s="5" t="s">
        <v>122</v>
      </c>
      <c r="J982" t="s">
        <v>865</v>
      </c>
    </row>
    <row r="983" spans="1:10" x14ac:dyDescent="0.35">
      <c r="A983" s="60" t="s">
        <v>2516</v>
      </c>
      <c r="B983" s="60" t="s">
        <v>2517</v>
      </c>
      <c r="C983" s="60" t="s">
        <v>2323</v>
      </c>
      <c r="D983" s="60" t="s">
        <v>2286</v>
      </c>
      <c r="E983" s="60" t="s">
        <v>2287</v>
      </c>
      <c r="F983" s="60" t="s">
        <v>258</v>
      </c>
      <c r="G983" t="s">
        <v>221</v>
      </c>
      <c r="H983" t="s">
        <v>112</v>
      </c>
      <c r="I983" s="5" t="s">
        <v>257</v>
      </c>
      <c r="J983" t="s">
        <v>891</v>
      </c>
    </row>
    <row r="984" spans="1:10" x14ac:dyDescent="0.35">
      <c r="A984" s="60" t="s">
        <v>4984</v>
      </c>
      <c r="B984" s="60" t="s">
        <v>4985</v>
      </c>
      <c r="C984" s="60" t="s">
        <v>2323</v>
      </c>
      <c r="D984" s="60" t="s">
        <v>1551</v>
      </c>
      <c r="E984" s="60" t="s">
        <v>1552</v>
      </c>
      <c r="F984" s="60" t="s">
        <v>285</v>
      </c>
      <c r="G984" t="s">
        <v>124</v>
      </c>
      <c r="H984" t="s">
        <v>104</v>
      </c>
      <c r="I984" s="5" t="s">
        <v>286</v>
      </c>
      <c r="J984" t="s">
        <v>834</v>
      </c>
    </row>
    <row r="985" spans="1:10" x14ac:dyDescent="0.35">
      <c r="A985" s="60" t="s">
        <v>3212</v>
      </c>
      <c r="B985" s="60" t="s">
        <v>3213</v>
      </c>
      <c r="C985" s="60" t="s">
        <v>2349</v>
      </c>
      <c r="D985" s="60" t="s">
        <v>1123</v>
      </c>
      <c r="E985" s="60" t="s">
        <v>1124</v>
      </c>
      <c r="F985" s="60" t="s">
        <v>251</v>
      </c>
      <c r="G985" t="s">
        <v>252</v>
      </c>
      <c r="H985" t="s">
        <v>112</v>
      </c>
      <c r="I985" s="5" t="s">
        <v>250</v>
      </c>
      <c r="J985" t="s">
        <v>890</v>
      </c>
    </row>
    <row r="986" spans="1:10" x14ac:dyDescent="0.35">
      <c r="A986" s="60" t="s">
        <v>3134</v>
      </c>
      <c r="B986" s="60" t="s">
        <v>3135</v>
      </c>
      <c r="C986" s="60" t="s">
        <v>2364</v>
      </c>
      <c r="D986" s="60" t="s">
        <v>2182</v>
      </c>
      <c r="E986" s="60" t="s">
        <v>2183</v>
      </c>
      <c r="F986" s="60" t="s">
        <v>351</v>
      </c>
      <c r="G986" t="s">
        <v>353</v>
      </c>
      <c r="H986" t="s">
        <v>87</v>
      </c>
      <c r="I986" s="5" t="s">
        <v>352</v>
      </c>
      <c r="J986" t="s">
        <v>917</v>
      </c>
    </row>
    <row r="987" spans="1:10" x14ac:dyDescent="0.35">
      <c r="A987" s="60" t="s">
        <v>4276</v>
      </c>
      <c r="B987" s="60" t="s">
        <v>4277</v>
      </c>
      <c r="C987" s="60" t="s">
        <v>2314</v>
      </c>
      <c r="D987" s="60" t="s">
        <v>1895</v>
      </c>
      <c r="E987" s="60" t="s">
        <v>1896</v>
      </c>
      <c r="F987" s="60" t="s">
        <v>81</v>
      </c>
      <c r="G987" t="s">
        <v>83</v>
      </c>
      <c r="H987" t="s">
        <v>48</v>
      </c>
      <c r="I987" s="5" t="s">
        <v>82</v>
      </c>
      <c r="J987" t="s">
        <v>849</v>
      </c>
    </row>
    <row r="988" spans="1:10" x14ac:dyDescent="0.35">
      <c r="A988" s="60" t="s">
        <v>2402</v>
      </c>
      <c r="B988" s="60" t="s">
        <v>2403</v>
      </c>
      <c r="C988" s="60" t="s">
        <v>2323</v>
      </c>
      <c r="D988" s="60" t="s">
        <v>1369</v>
      </c>
      <c r="E988" s="60" t="s">
        <v>1370</v>
      </c>
      <c r="F988" s="60" t="s">
        <v>145</v>
      </c>
      <c r="G988" t="s">
        <v>111</v>
      </c>
      <c r="H988" t="s">
        <v>112</v>
      </c>
      <c r="I988" s="5" t="s">
        <v>144</v>
      </c>
      <c r="J988" t="s">
        <v>885</v>
      </c>
    </row>
    <row r="989" spans="1:10" x14ac:dyDescent="0.35">
      <c r="A989" s="60" t="s">
        <v>5250</v>
      </c>
      <c r="B989" s="60" t="s">
        <v>5251</v>
      </c>
      <c r="C989" s="60" t="s">
        <v>2373</v>
      </c>
      <c r="D989" s="60" t="s">
        <v>1393</v>
      </c>
      <c r="E989" s="60" t="s">
        <v>1394</v>
      </c>
      <c r="F989" s="60" t="s">
        <v>261</v>
      </c>
      <c r="G989" t="s">
        <v>252</v>
      </c>
      <c r="H989" t="s">
        <v>112</v>
      </c>
      <c r="I989" s="5" t="s">
        <v>260</v>
      </c>
      <c r="J989" t="s">
        <v>869</v>
      </c>
    </row>
    <row r="990" spans="1:10" x14ac:dyDescent="0.35">
      <c r="A990" s="60" t="s">
        <v>3768</v>
      </c>
      <c r="B990" s="60" t="s">
        <v>3769</v>
      </c>
      <c r="C990" s="60" t="s">
        <v>2495</v>
      </c>
      <c r="D990" s="60" t="s">
        <v>2047</v>
      </c>
      <c r="E990" s="60" t="s">
        <v>2048</v>
      </c>
      <c r="F990" s="60" t="s">
        <v>269</v>
      </c>
      <c r="G990" t="s">
        <v>252</v>
      </c>
      <c r="H990" t="s">
        <v>112</v>
      </c>
      <c r="I990" s="5" t="s">
        <v>268</v>
      </c>
      <c r="J990" t="s">
        <v>871</v>
      </c>
    </row>
    <row r="991" spans="1:10" x14ac:dyDescent="0.35">
      <c r="A991" s="60" t="s">
        <v>5024</v>
      </c>
      <c r="B991" s="60" t="s">
        <v>5025</v>
      </c>
      <c r="C991" s="60" t="s">
        <v>2349</v>
      </c>
      <c r="D991" s="60" t="s">
        <v>1117</v>
      </c>
      <c r="E991" s="60" t="s">
        <v>1118</v>
      </c>
      <c r="F991" s="60" t="s">
        <v>216</v>
      </c>
      <c r="G991" t="s">
        <v>83</v>
      </c>
      <c r="H991" t="s">
        <v>48</v>
      </c>
      <c r="I991" s="5" t="s">
        <v>215</v>
      </c>
      <c r="J991" t="s">
        <v>887</v>
      </c>
    </row>
    <row r="992" spans="1:10" x14ac:dyDescent="0.35">
      <c r="A992" s="60" t="s">
        <v>2682</v>
      </c>
      <c r="B992" s="60" t="s">
        <v>2683</v>
      </c>
      <c r="C992" s="60" t="s">
        <v>2684</v>
      </c>
      <c r="D992" s="60" t="s">
        <v>2084</v>
      </c>
      <c r="E992" s="60" t="s">
        <v>2085</v>
      </c>
      <c r="F992" s="60" t="s">
        <v>216</v>
      </c>
      <c r="G992" t="s">
        <v>83</v>
      </c>
      <c r="H992" t="s">
        <v>48</v>
      </c>
      <c r="I992" s="5" t="s">
        <v>215</v>
      </c>
      <c r="J992" t="s">
        <v>887</v>
      </c>
    </row>
    <row r="993" spans="1:10" x14ac:dyDescent="0.35">
      <c r="A993" s="60" t="s">
        <v>4978</v>
      </c>
      <c r="B993" s="60" t="s">
        <v>4979</v>
      </c>
      <c r="C993" s="60" t="s">
        <v>2314</v>
      </c>
      <c r="D993" s="60" t="s">
        <v>2076</v>
      </c>
      <c r="E993" s="60" t="s">
        <v>2077</v>
      </c>
      <c r="F993" s="60" t="s">
        <v>294</v>
      </c>
      <c r="G993" t="s">
        <v>46</v>
      </c>
      <c r="H993" t="s">
        <v>104</v>
      </c>
      <c r="I993" s="5" t="s">
        <v>293</v>
      </c>
      <c r="J993" t="s">
        <v>896</v>
      </c>
    </row>
    <row r="994" spans="1:10" x14ac:dyDescent="0.35">
      <c r="A994" s="60" t="s">
        <v>5124</v>
      </c>
      <c r="B994" s="60" t="s">
        <v>5125</v>
      </c>
      <c r="C994" s="60" t="s">
        <v>5126</v>
      </c>
      <c r="D994" s="60" t="s">
        <v>1127</v>
      </c>
      <c r="E994" s="60" t="s">
        <v>1128</v>
      </c>
      <c r="F994" s="60" t="s">
        <v>216</v>
      </c>
      <c r="G994" t="s">
        <v>83</v>
      </c>
      <c r="H994" t="s">
        <v>48</v>
      </c>
      <c r="I994" s="5" t="s">
        <v>215</v>
      </c>
      <c r="J994" t="s">
        <v>887</v>
      </c>
    </row>
    <row r="995" spans="1:10" x14ac:dyDescent="0.35">
      <c r="A995" s="60" t="s">
        <v>3324</v>
      </c>
      <c r="B995" s="60" t="s">
        <v>3325</v>
      </c>
      <c r="C995" s="60" t="s">
        <v>2373</v>
      </c>
      <c r="D995" s="60" t="s">
        <v>1955</v>
      </c>
      <c r="E995" s="60" t="s">
        <v>1956</v>
      </c>
      <c r="F995" s="60" t="s">
        <v>145</v>
      </c>
      <c r="G995" t="s">
        <v>111</v>
      </c>
      <c r="H995" t="s">
        <v>112</v>
      </c>
      <c r="I995" s="5" t="s">
        <v>144</v>
      </c>
      <c r="J995" t="s">
        <v>885</v>
      </c>
    </row>
    <row r="996" spans="1:10" x14ac:dyDescent="0.35">
      <c r="A996" s="60" t="s">
        <v>3454</v>
      </c>
      <c r="B996" s="60" t="s">
        <v>3455</v>
      </c>
      <c r="C996" s="60" t="s">
        <v>2323</v>
      </c>
      <c r="D996" s="60" t="s">
        <v>1943</v>
      </c>
      <c r="E996" s="60" t="s">
        <v>1944</v>
      </c>
      <c r="F996" s="60" t="s">
        <v>123</v>
      </c>
      <c r="G996" t="s">
        <v>124</v>
      </c>
      <c r="H996" t="s">
        <v>104</v>
      </c>
      <c r="I996" s="5" t="s">
        <v>122</v>
      </c>
      <c r="J996" t="s">
        <v>865</v>
      </c>
    </row>
    <row r="997" spans="1:10" x14ac:dyDescent="0.35">
      <c r="A997" s="60" t="s">
        <v>4878</v>
      </c>
      <c r="B997" s="60" t="s">
        <v>4879</v>
      </c>
      <c r="C997" s="60" t="s">
        <v>2593</v>
      </c>
      <c r="D997" s="60" t="s">
        <v>1611</v>
      </c>
      <c r="E997" s="60" t="s">
        <v>1612</v>
      </c>
      <c r="F997" s="60" t="s">
        <v>216</v>
      </c>
      <c r="G997" t="s">
        <v>83</v>
      </c>
      <c r="H997" t="s">
        <v>48</v>
      </c>
      <c r="I997" s="5" t="s">
        <v>215</v>
      </c>
      <c r="J997" t="s">
        <v>887</v>
      </c>
    </row>
    <row r="998" spans="1:10" x14ac:dyDescent="0.35">
      <c r="A998" s="60" t="s">
        <v>2830</v>
      </c>
      <c r="B998" s="60" t="s">
        <v>2831</v>
      </c>
      <c r="C998" s="60" t="s">
        <v>2792</v>
      </c>
      <c r="D998" s="60" t="s">
        <v>1057</v>
      </c>
      <c r="E998" s="60" t="s">
        <v>1058</v>
      </c>
      <c r="F998" s="60" t="s">
        <v>235</v>
      </c>
      <c r="G998" t="s">
        <v>124</v>
      </c>
      <c r="H998" t="s">
        <v>104</v>
      </c>
      <c r="I998" s="5" t="s">
        <v>234</v>
      </c>
      <c r="J998" t="s">
        <v>903</v>
      </c>
    </row>
    <row r="999" spans="1:10" x14ac:dyDescent="0.35">
      <c r="A999" s="60" t="s">
        <v>2387</v>
      </c>
      <c r="B999" s="60" t="s">
        <v>2388</v>
      </c>
      <c r="C999" s="60" t="s">
        <v>2323</v>
      </c>
      <c r="D999" s="60" t="s">
        <v>1331</v>
      </c>
      <c r="E999" s="60" t="s">
        <v>1332</v>
      </c>
      <c r="F999" s="60" t="s">
        <v>81</v>
      </c>
      <c r="G999" t="s">
        <v>83</v>
      </c>
      <c r="H999" t="s">
        <v>48</v>
      </c>
      <c r="I999" s="5" t="s">
        <v>82</v>
      </c>
      <c r="J999" t="s">
        <v>849</v>
      </c>
    </row>
    <row r="1000" spans="1:10" x14ac:dyDescent="0.35">
      <c r="A1000" s="60" t="s">
        <v>2794</v>
      </c>
      <c r="B1000" s="60" t="s">
        <v>2795</v>
      </c>
      <c r="C1000" s="60" t="s">
        <v>2323</v>
      </c>
      <c r="D1000" s="60" t="s">
        <v>1419</v>
      </c>
      <c r="E1000" s="60" t="s">
        <v>1420</v>
      </c>
      <c r="F1000" s="60" t="s">
        <v>91</v>
      </c>
      <c r="G1000" t="s">
        <v>92</v>
      </c>
      <c r="H1000" t="s">
        <v>93</v>
      </c>
      <c r="I1000" s="5" t="s">
        <v>90</v>
      </c>
      <c r="J1000" t="s">
        <v>851</v>
      </c>
    </row>
    <row r="1001" spans="1:10" x14ac:dyDescent="0.35">
      <c r="A1001" s="60" t="s">
        <v>4183</v>
      </c>
      <c r="B1001" s="60" t="s">
        <v>4184</v>
      </c>
      <c r="C1001" s="60" t="s">
        <v>2323</v>
      </c>
      <c r="D1001" s="60" t="s">
        <v>2053</v>
      </c>
      <c r="E1001" s="60" t="s">
        <v>2054</v>
      </c>
      <c r="F1001" s="60" t="s">
        <v>186</v>
      </c>
      <c r="G1001" t="s">
        <v>97</v>
      </c>
      <c r="H1001" t="s">
        <v>48</v>
      </c>
      <c r="I1001" s="5" t="s">
        <v>185</v>
      </c>
      <c r="J1001" t="s">
        <v>892</v>
      </c>
    </row>
    <row r="1002" spans="1:10" x14ac:dyDescent="0.35">
      <c r="A1002" s="60" t="s">
        <v>4550</v>
      </c>
      <c r="B1002" s="60" t="s">
        <v>4551</v>
      </c>
      <c r="C1002" s="60" t="s">
        <v>2323</v>
      </c>
      <c r="D1002" s="60" t="s">
        <v>1613</v>
      </c>
      <c r="E1002" s="60" t="s">
        <v>1614</v>
      </c>
      <c r="F1002" s="60" t="s">
        <v>216</v>
      </c>
      <c r="G1002" t="s">
        <v>83</v>
      </c>
      <c r="H1002" t="s">
        <v>48</v>
      </c>
      <c r="I1002" s="5" t="s">
        <v>215</v>
      </c>
      <c r="J1002" t="s">
        <v>887</v>
      </c>
    </row>
    <row r="1003" spans="1:10" x14ac:dyDescent="0.35">
      <c r="A1003" s="60" t="s">
        <v>3788</v>
      </c>
      <c r="B1003" s="60" t="s">
        <v>3789</v>
      </c>
      <c r="C1003" s="60" t="s">
        <v>2373</v>
      </c>
      <c r="D1003" s="60" t="s">
        <v>1589</v>
      </c>
      <c r="E1003" s="60" t="s">
        <v>1590</v>
      </c>
      <c r="F1003" s="60" t="s">
        <v>44</v>
      </c>
      <c r="G1003" t="s">
        <v>13</v>
      </c>
      <c r="H1003" t="s">
        <v>12</v>
      </c>
      <c r="I1003" s="5" t="s">
        <v>43</v>
      </c>
      <c r="J1003" t="s">
        <v>842</v>
      </c>
    </row>
    <row r="1004" spans="1:10" x14ac:dyDescent="0.35">
      <c r="A1004" s="60" t="s">
        <v>2550</v>
      </c>
      <c r="B1004" s="60" t="s">
        <v>2551</v>
      </c>
      <c r="C1004" s="60" t="s">
        <v>2349</v>
      </c>
      <c r="D1004" s="60" t="s">
        <v>1105</v>
      </c>
      <c r="E1004" s="60" t="s">
        <v>1106</v>
      </c>
      <c r="F1004" s="60" t="s">
        <v>120</v>
      </c>
      <c r="G1004" t="s">
        <v>46</v>
      </c>
      <c r="H1004" t="s">
        <v>104</v>
      </c>
      <c r="I1004" s="5" t="s">
        <v>119</v>
      </c>
      <c r="J1004" t="s">
        <v>864</v>
      </c>
    </row>
    <row r="1005" spans="1:10" x14ac:dyDescent="0.35">
      <c r="A1005" s="60" t="s">
        <v>2534</v>
      </c>
      <c r="B1005" s="60" t="s">
        <v>2535</v>
      </c>
      <c r="C1005" s="60" t="s">
        <v>2323</v>
      </c>
      <c r="D1005" s="60" t="s">
        <v>1405</v>
      </c>
      <c r="E1005" s="60" t="s">
        <v>1406</v>
      </c>
      <c r="F1005" s="60" t="s">
        <v>213</v>
      </c>
      <c r="G1005" t="s">
        <v>83</v>
      </c>
      <c r="H1005" t="s">
        <v>48</v>
      </c>
      <c r="I1005" s="5" t="s">
        <v>212</v>
      </c>
      <c r="J1005" t="s">
        <v>886</v>
      </c>
    </row>
    <row r="1006" spans="1:10" x14ac:dyDescent="0.35">
      <c r="A1006" s="60" t="s">
        <v>5476</v>
      </c>
      <c r="B1006" s="60" t="s">
        <v>5477</v>
      </c>
      <c r="C1006" s="60" t="s">
        <v>2583</v>
      </c>
      <c r="D1006" s="60" t="s">
        <v>2009</v>
      </c>
      <c r="E1006" s="60" t="s">
        <v>2010</v>
      </c>
      <c r="F1006" s="60" t="s">
        <v>204</v>
      </c>
      <c r="G1006" t="s">
        <v>111</v>
      </c>
      <c r="H1006" t="s">
        <v>112</v>
      </c>
      <c r="I1006" s="5" t="s">
        <v>203</v>
      </c>
      <c r="J1006" t="s">
        <v>883</v>
      </c>
    </row>
    <row r="1007" spans="1:10" x14ac:dyDescent="0.35">
      <c r="A1007" s="60" t="s">
        <v>3500</v>
      </c>
      <c r="B1007" s="60" t="s">
        <v>3501</v>
      </c>
      <c r="C1007" s="60" t="s">
        <v>2314</v>
      </c>
      <c r="D1007" s="60" t="s">
        <v>1331</v>
      </c>
      <c r="E1007" s="60" t="s">
        <v>1332</v>
      </c>
      <c r="F1007" s="60" t="s">
        <v>81</v>
      </c>
      <c r="G1007" t="s">
        <v>83</v>
      </c>
      <c r="H1007" t="s">
        <v>48</v>
      </c>
      <c r="I1007" s="5" t="s">
        <v>82</v>
      </c>
      <c r="J1007" t="s">
        <v>849</v>
      </c>
    </row>
    <row r="1008" spans="1:10" x14ac:dyDescent="0.35">
      <c r="A1008" s="60" t="s">
        <v>5349</v>
      </c>
      <c r="B1008" s="60" t="s">
        <v>5350</v>
      </c>
      <c r="C1008" s="60" t="s">
        <v>2317</v>
      </c>
      <c r="D1008" s="60" t="s">
        <v>1639</v>
      </c>
      <c r="E1008" s="60" t="s">
        <v>1640</v>
      </c>
      <c r="F1008" s="60" t="s">
        <v>11</v>
      </c>
      <c r="G1008" t="s">
        <v>13</v>
      </c>
      <c r="H1008" t="s">
        <v>12</v>
      </c>
      <c r="I1008" s="5" t="s">
        <v>10</v>
      </c>
      <c r="J1008" t="s">
        <v>845</v>
      </c>
    </row>
    <row r="1009" spans="1:10" x14ac:dyDescent="0.35">
      <c r="A1009" s="60" t="s">
        <v>2376</v>
      </c>
      <c r="B1009" s="60" t="s">
        <v>2377</v>
      </c>
      <c r="C1009" s="60" t="s">
        <v>2323</v>
      </c>
      <c r="D1009" s="60" t="s">
        <v>1421</v>
      </c>
      <c r="E1009" s="60" t="s">
        <v>1422</v>
      </c>
      <c r="F1009" s="60" t="s">
        <v>91</v>
      </c>
      <c r="G1009" t="s">
        <v>92</v>
      </c>
      <c r="H1009" t="s">
        <v>93</v>
      </c>
      <c r="I1009" s="5" t="s">
        <v>90</v>
      </c>
      <c r="J1009" t="s">
        <v>851</v>
      </c>
    </row>
    <row r="1010" spans="1:10" x14ac:dyDescent="0.35">
      <c r="A1010" s="60" t="s">
        <v>2852</v>
      </c>
      <c r="B1010" s="60" t="s">
        <v>2853</v>
      </c>
      <c r="C1010" s="60" t="s">
        <v>2409</v>
      </c>
      <c r="D1010" s="60" t="s">
        <v>1133</v>
      </c>
      <c r="E1010" s="60" t="s">
        <v>1134</v>
      </c>
      <c r="F1010" s="60" t="s">
        <v>339</v>
      </c>
      <c r="G1010" t="s">
        <v>329</v>
      </c>
      <c r="H1010" t="s">
        <v>87</v>
      </c>
      <c r="I1010" s="5" t="s">
        <v>338</v>
      </c>
      <c r="J1010" t="s">
        <v>901</v>
      </c>
    </row>
    <row r="1011" spans="1:10" x14ac:dyDescent="0.35">
      <c r="A1011" s="60" t="s">
        <v>4002</v>
      </c>
      <c r="B1011" s="60" t="s">
        <v>4003</v>
      </c>
      <c r="C1011" s="60" t="s">
        <v>2323</v>
      </c>
      <c r="D1011" s="60" t="s">
        <v>1443</v>
      </c>
      <c r="E1011" s="60" t="s">
        <v>1444</v>
      </c>
      <c r="F1011" s="60" t="s">
        <v>187</v>
      </c>
      <c r="G1011" t="s">
        <v>97</v>
      </c>
      <c r="H1011" t="s">
        <v>48</v>
      </c>
      <c r="I1011" s="5" t="s">
        <v>185</v>
      </c>
      <c r="J1011" t="s">
        <v>892</v>
      </c>
    </row>
    <row r="1012" spans="1:10" x14ac:dyDescent="0.35">
      <c r="A1012" s="60" t="s">
        <v>2960</v>
      </c>
      <c r="B1012" s="60" t="s">
        <v>2961</v>
      </c>
      <c r="C1012" s="60" t="s">
        <v>2588</v>
      </c>
      <c r="D1012" s="60" t="s">
        <v>1637</v>
      </c>
      <c r="E1012" s="60" t="s">
        <v>1638</v>
      </c>
      <c r="F1012" s="60" t="s">
        <v>66</v>
      </c>
      <c r="G1012" t="s">
        <v>13</v>
      </c>
      <c r="H1012" t="s">
        <v>12</v>
      </c>
      <c r="I1012" s="5" t="s">
        <v>65</v>
      </c>
      <c r="J1012" t="s">
        <v>840</v>
      </c>
    </row>
    <row r="1013" spans="1:10" x14ac:dyDescent="0.35">
      <c r="A1013" s="60" t="s">
        <v>5401</v>
      </c>
      <c r="B1013" s="60" t="s">
        <v>5402</v>
      </c>
      <c r="C1013" s="60" t="s">
        <v>2314</v>
      </c>
      <c r="D1013" s="60" t="s">
        <v>1915</v>
      </c>
      <c r="E1013" s="60" t="s">
        <v>1916</v>
      </c>
      <c r="F1013" s="60" t="s">
        <v>103</v>
      </c>
      <c r="G1013" t="s">
        <v>101</v>
      </c>
      <c r="H1013" t="s">
        <v>104</v>
      </c>
      <c r="I1013" s="5" t="s">
        <v>102</v>
      </c>
      <c r="J1013" t="s">
        <v>863</v>
      </c>
    </row>
    <row r="1014" spans="1:10" x14ac:dyDescent="0.35">
      <c r="A1014" s="60" t="s">
        <v>3456</v>
      </c>
      <c r="B1014" s="60" t="s">
        <v>3457</v>
      </c>
      <c r="C1014" s="60" t="s">
        <v>2412</v>
      </c>
      <c r="D1014" s="60" t="s">
        <v>1935</v>
      </c>
      <c r="E1014" s="60" t="s">
        <v>1936</v>
      </c>
      <c r="F1014" s="60" t="s">
        <v>120</v>
      </c>
      <c r="G1014" t="s">
        <v>46</v>
      </c>
      <c r="H1014" t="s">
        <v>104</v>
      </c>
      <c r="I1014" s="5" t="s">
        <v>119</v>
      </c>
      <c r="J1014" t="s">
        <v>864</v>
      </c>
    </row>
    <row r="1015" spans="1:10" x14ac:dyDescent="0.35">
      <c r="A1015" s="60" t="s">
        <v>3200</v>
      </c>
      <c r="B1015" s="60" t="s">
        <v>3201</v>
      </c>
      <c r="C1015" s="60" t="s">
        <v>2314</v>
      </c>
      <c r="D1015" s="60" t="s">
        <v>2264</v>
      </c>
      <c r="E1015" s="60" t="s">
        <v>2265</v>
      </c>
      <c r="F1015" s="60" t="s">
        <v>258</v>
      </c>
      <c r="G1015" t="s">
        <v>221</v>
      </c>
      <c r="H1015" t="s">
        <v>112</v>
      </c>
      <c r="I1015" s="5" t="s">
        <v>257</v>
      </c>
      <c r="J1015" t="s">
        <v>891</v>
      </c>
    </row>
    <row r="1016" spans="1:10" x14ac:dyDescent="0.35">
      <c r="A1016" s="60" t="s">
        <v>4244</v>
      </c>
      <c r="B1016" s="60" t="s">
        <v>4245</v>
      </c>
      <c r="C1016" s="60" t="s">
        <v>2349</v>
      </c>
      <c r="D1016" s="60" t="s">
        <v>1045</v>
      </c>
      <c r="E1016" s="60" t="s">
        <v>1046</v>
      </c>
      <c r="F1016" s="60" t="s">
        <v>96</v>
      </c>
      <c r="G1016" t="s">
        <v>97</v>
      </c>
      <c r="H1016" t="s">
        <v>48</v>
      </c>
      <c r="I1016" s="5" t="s">
        <v>95</v>
      </c>
      <c r="J1016" t="s">
        <v>856</v>
      </c>
    </row>
    <row r="1017" spans="1:10" x14ac:dyDescent="0.35">
      <c r="A1017" s="60" t="s">
        <v>4731</v>
      </c>
      <c r="B1017" s="60" t="s">
        <v>4732</v>
      </c>
      <c r="C1017" s="60" t="s">
        <v>2549</v>
      </c>
      <c r="D1017" s="60" t="s">
        <v>1793</v>
      </c>
      <c r="E1017" s="60" t="s">
        <v>1794</v>
      </c>
      <c r="F1017" s="60" t="s">
        <v>66</v>
      </c>
      <c r="G1017" t="s">
        <v>13</v>
      </c>
      <c r="H1017" t="s">
        <v>12</v>
      </c>
      <c r="I1017" s="5" t="s">
        <v>65</v>
      </c>
      <c r="J1017" t="s">
        <v>840</v>
      </c>
    </row>
    <row r="1018" spans="1:10" x14ac:dyDescent="0.35">
      <c r="A1018" s="60" t="s">
        <v>3158</v>
      </c>
      <c r="B1018" s="60" t="s">
        <v>3159</v>
      </c>
      <c r="C1018" s="60" t="s">
        <v>2317</v>
      </c>
      <c r="D1018" s="60" t="s">
        <v>1225</v>
      </c>
      <c r="E1018" s="60" t="s">
        <v>1226</v>
      </c>
      <c r="F1018" s="60" t="s">
        <v>50</v>
      </c>
      <c r="G1018" t="s">
        <v>51</v>
      </c>
      <c r="H1018" t="s">
        <v>12</v>
      </c>
      <c r="I1018" s="5" t="s">
        <v>49</v>
      </c>
      <c r="J1018" t="s">
        <v>843</v>
      </c>
    </row>
    <row r="1019" spans="1:10" x14ac:dyDescent="0.35">
      <c r="A1019" s="60" t="s">
        <v>3837</v>
      </c>
      <c r="B1019" s="60" t="s">
        <v>3838</v>
      </c>
      <c r="C1019" s="60" t="s">
        <v>2317</v>
      </c>
      <c r="D1019" s="60" t="s">
        <v>961</v>
      </c>
      <c r="E1019" s="60" t="s">
        <v>962</v>
      </c>
      <c r="F1019" s="60" t="s">
        <v>80</v>
      </c>
      <c r="G1019" t="s">
        <v>51</v>
      </c>
      <c r="H1019" t="s">
        <v>12</v>
      </c>
      <c r="I1019" s="5" t="s">
        <v>79</v>
      </c>
      <c r="J1019" t="s">
        <v>847</v>
      </c>
    </row>
    <row r="1020" spans="1:10" x14ac:dyDescent="0.35">
      <c r="A1020" s="60" t="s">
        <v>4811</v>
      </c>
      <c r="B1020" s="60" t="s">
        <v>4812</v>
      </c>
      <c r="C1020" s="60" t="s">
        <v>2317</v>
      </c>
      <c r="D1020" s="60" t="s">
        <v>2130</v>
      </c>
      <c r="E1020" s="60" t="s">
        <v>2131</v>
      </c>
      <c r="F1020" s="60" t="s">
        <v>56</v>
      </c>
      <c r="G1020" t="s">
        <v>13</v>
      </c>
      <c r="H1020" t="s">
        <v>12</v>
      </c>
      <c r="I1020" s="5" t="s">
        <v>55</v>
      </c>
      <c r="J1020" t="s">
        <v>839</v>
      </c>
    </row>
    <row r="1021" spans="1:10" x14ac:dyDescent="0.35">
      <c r="A1021" s="60" t="s">
        <v>4481</v>
      </c>
      <c r="B1021" s="60" t="s">
        <v>4482</v>
      </c>
      <c r="C1021" s="60" t="s">
        <v>2317</v>
      </c>
      <c r="D1021" s="60" t="s">
        <v>1621</v>
      </c>
      <c r="E1021" s="60" t="s">
        <v>1622</v>
      </c>
      <c r="F1021" s="60" t="s">
        <v>61</v>
      </c>
      <c r="G1021" t="s">
        <v>21</v>
      </c>
      <c r="H1021" t="s">
        <v>12</v>
      </c>
      <c r="I1021" s="5" t="s">
        <v>60</v>
      </c>
      <c r="J1021" t="s">
        <v>844</v>
      </c>
    </row>
    <row r="1022" spans="1:10" x14ac:dyDescent="0.35">
      <c r="A1022" s="60" t="s">
        <v>5448</v>
      </c>
      <c r="B1022" s="60" t="s">
        <v>5449</v>
      </c>
      <c r="C1022" s="60" t="s">
        <v>2317</v>
      </c>
      <c r="D1022" s="60" t="s">
        <v>1589</v>
      </c>
      <c r="E1022" s="60" t="s">
        <v>1590</v>
      </c>
      <c r="F1022" s="60" t="s">
        <v>44</v>
      </c>
      <c r="G1022" t="s">
        <v>13</v>
      </c>
      <c r="H1022" t="s">
        <v>12</v>
      </c>
      <c r="I1022" s="5" t="s">
        <v>43</v>
      </c>
      <c r="J1022" t="s">
        <v>842</v>
      </c>
    </row>
    <row r="1023" spans="1:10" x14ac:dyDescent="0.35">
      <c r="A1023" s="60" t="s">
        <v>4548</v>
      </c>
      <c r="B1023" s="60" t="s">
        <v>4549</v>
      </c>
      <c r="C1023" s="60" t="s">
        <v>2544</v>
      </c>
      <c r="D1023" s="60" t="s">
        <v>2027</v>
      </c>
      <c r="E1023" s="60" t="s">
        <v>2028</v>
      </c>
      <c r="F1023" s="60" t="s">
        <v>216</v>
      </c>
      <c r="G1023" t="s">
        <v>83</v>
      </c>
      <c r="H1023" t="s">
        <v>48</v>
      </c>
      <c r="I1023" s="5" t="s">
        <v>215</v>
      </c>
      <c r="J1023" t="s">
        <v>887</v>
      </c>
    </row>
    <row r="1024" spans="1:10" x14ac:dyDescent="0.35">
      <c r="A1024" s="60" t="s">
        <v>4596</v>
      </c>
      <c r="B1024" s="60" t="s">
        <v>4597</v>
      </c>
      <c r="C1024" s="60" t="s">
        <v>2728</v>
      </c>
      <c r="D1024" s="60" t="s">
        <v>2065</v>
      </c>
      <c r="E1024" s="60" t="s">
        <v>2066</v>
      </c>
      <c r="F1024" s="60" t="s">
        <v>281</v>
      </c>
      <c r="G1024" t="s">
        <v>111</v>
      </c>
      <c r="H1024" t="s">
        <v>112</v>
      </c>
      <c r="I1024" s="5" t="s">
        <v>280</v>
      </c>
      <c r="J1024" t="s">
        <v>872</v>
      </c>
    </row>
    <row r="1025" spans="1:10" x14ac:dyDescent="0.35">
      <c r="A1025" s="60" t="s">
        <v>3064</v>
      </c>
      <c r="B1025" s="60" t="s">
        <v>3065</v>
      </c>
      <c r="C1025" s="60" t="s">
        <v>2317</v>
      </c>
      <c r="D1025" s="60" t="s">
        <v>1607</v>
      </c>
      <c r="E1025" s="60" t="s">
        <v>1608</v>
      </c>
      <c r="F1025" s="60" t="s">
        <v>56</v>
      </c>
      <c r="G1025" t="s">
        <v>13</v>
      </c>
      <c r="H1025" t="s">
        <v>12</v>
      </c>
      <c r="I1025" s="5" t="s">
        <v>55</v>
      </c>
      <c r="J1025" t="s">
        <v>839</v>
      </c>
    </row>
    <row r="1026" spans="1:10" x14ac:dyDescent="0.35">
      <c r="A1026" s="60" t="s">
        <v>3849</v>
      </c>
      <c r="B1026" s="60" t="s">
        <v>3850</v>
      </c>
      <c r="C1026" s="60" t="s">
        <v>2314</v>
      </c>
      <c r="D1026" s="60" t="s">
        <v>1355</v>
      </c>
      <c r="E1026" s="60" t="s">
        <v>1356</v>
      </c>
      <c r="F1026" s="60" t="s">
        <v>107</v>
      </c>
      <c r="G1026" t="s">
        <v>46</v>
      </c>
      <c r="H1026" t="s">
        <v>104</v>
      </c>
      <c r="I1026" s="5" t="s">
        <v>106</v>
      </c>
      <c r="J1026" t="s">
        <v>857</v>
      </c>
    </row>
    <row r="1027" spans="1:10" x14ac:dyDescent="0.35">
      <c r="A1027" s="60" t="s">
        <v>4949</v>
      </c>
      <c r="B1027" s="60" t="s">
        <v>4950</v>
      </c>
      <c r="C1027" s="60" t="s">
        <v>2349</v>
      </c>
      <c r="D1027" s="60" t="s">
        <v>1539</v>
      </c>
      <c r="E1027" s="60" t="s">
        <v>1540</v>
      </c>
      <c r="F1027" s="60" t="s">
        <v>216</v>
      </c>
      <c r="G1027" t="s">
        <v>83</v>
      </c>
      <c r="H1027" t="s">
        <v>48</v>
      </c>
      <c r="I1027" s="5" t="s">
        <v>215</v>
      </c>
      <c r="J1027" t="s">
        <v>887</v>
      </c>
    </row>
    <row r="1028" spans="1:10" x14ac:dyDescent="0.35">
      <c r="A1028" s="60" t="s">
        <v>3085</v>
      </c>
      <c r="B1028" s="60" t="s">
        <v>3086</v>
      </c>
      <c r="C1028" s="60" t="s">
        <v>2357</v>
      </c>
      <c r="D1028" s="60" t="s">
        <v>1621</v>
      </c>
      <c r="E1028" s="60" t="s">
        <v>1622</v>
      </c>
      <c r="F1028" s="60" t="s">
        <v>61</v>
      </c>
      <c r="G1028" t="s">
        <v>21</v>
      </c>
      <c r="H1028" t="s">
        <v>12</v>
      </c>
      <c r="I1028" s="5" t="s">
        <v>60</v>
      </c>
      <c r="J1028" t="s">
        <v>844</v>
      </c>
    </row>
    <row r="1029" spans="1:10" x14ac:dyDescent="0.35">
      <c r="A1029" s="60" t="s">
        <v>5171</v>
      </c>
      <c r="B1029" s="60" t="s">
        <v>5172</v>
      </c>
      <c r="C1029" s="60" t="s">
        <v>2323</v>
      </c>
      <c r="D1029" s="60" t="s">
        <v>2158</v>
      </c>
      <c r="E1029" s="60" t="s">
        <v>2159</v>
      </c>
      <c r="F1029" s="60" t="s">
        <v>219</v>
      </c>
      <c r="G1029" t="s">
        <v>221</v>
      </c>
      <c r="H1029" t="s">
        <v>112</v>
      </c>
      <c r="I1029" s="5" t="s">
        <v>220</v>
      </c>
      <c r="J1029" t="s">
        <v>934</v>
      </c>
    </row>
    <row r="1030" spans="1:10" x14ac:dyDescent="0.35">
      <c r="A1030" s="60" t="s">
        <v>2999</v>
      </c>
      <c r="B1030" s="60" t="s">
        <v>3000</v>
      </c>
      <c r="C1030" s="60" t="s">
        <v>2317</v>
      </c>
      <c r="D1030" s="60" t="s">
        <v>1221</v>
      </c>
      <c r="E1030" s="60" t="s">
        <v>1222</v>
      </c>
      <c r="F1030" s="60" t="s">
        <v>50</v>
      </c>
      <c r="G1030" t="s">
        <v>51</v>
      </c>
      <c r="H1030" t="s">
        <v>12</v>
      </c>
      <c r="I1030" s="5" t="s">
        <v>49</v>
      </c>
      <c r="J1030" t="s">
        <v>843</v>
      </c>
    </row>
    <row r="1031" spans="1:10" x14ac:dyDescent="0.35">
      <c r="A1031" s="60" t="s">
        <v>5116</v>
      </c>
      <c r="B1031" s="60" t="s">
        <v>5117</v>
      </c>
      <c r="C1031" s="60" t="s">
        <v>2364</v>
      </c>
      <c r="D1031" s="60" t="s">
        <v>2174</v>
      </c>
      <c r="E1031" s="60" t="s">
        <v>2175</v>
      </c>
      <c r="F1031" s="60" t="s">
        <v>342</v>
      </c>
      <c r="G1031" t="s">
        <v>336</v>
      </c>
      <c r="H1031" t="s">
        <v>87</v>
      </c>
      <c r="I1031" s="5" t="s">
        <v>341</v>
      </c>
      <c r="J1031" t="s">
        <v>908</v>
      </c>
    </row>
    <row r="1032" spans="1:10" x14ac:dyDescent="0.35">
      <c r="A1032" s="60" t="s">
        <v>2740</v>
      </c>
      <c r="B1032" s="60" t="s">
        <v>2741</v>
      </c>
      <c r="C1032" s="60" t="s">
        <v>2583</v>
      </c>
      <c r="D1032" s="60" t="s">
        <v>1755</v>
      </c>
      <c r="E1032" s="60" t="s">
        <v>1756</v>
      </c>
      <c r="F1032" s="60" t="s">
        <v>235</v>
      </c>
      <c r="G1032" t="s">
        <v>124</v>
      </c>
      <c r="H1032" t="s">
        <v>104</v>
      </c>
      <c r="I1032" s="5" t="s">
        <v>234</v>
      </c>
      <c r="J1032" t="s">
        <v>903</v>
      </c>
    </row>
    <row r="1033" spans="1:10" x14ac:dyDescent="0.35">
      <c r="A1033" s="60" t="s">
        <v>3011</v>
      </c>
      <c r="B1033" s="60" t="s">
        <v>3012</v>
      </c>
      <c r="C1033" s="60" t="s">
        <v>2364</v>
      </c>
      <c r="D1033" s="60" t="s">
        <v>2178</v>
      </c>
      <c r="E1033" s="60" t="s">
        <v>2179</v>
      </c>
      <c r="F1033" s="60" t="s">
        <v>347</v>
      </c>
      <c r="G1033" t="s">
        <v>318</v>
      </c>
      <c r="H1033" t="s">
        <v>87</v>
      </c>
      <c r="I1033" s="5" t="s">
        <v>346</v>
      </c>
      <c r="J1033" t="s">
        <v>911</v>
      </c>
    </row>
    <row r="1034" spans="1:10" x14ac:dyDescent="0.35">
      <c r="A1034" s="60" t="s">
        <v>4817</v>
      </c>
      <c r="B1034" s="60" t="s">
        <v>4818</v>
      </c>
      <c r="C1034" s="60" t="s">
        <v>4819</v>
      </c>
      <c r="D1034" s="60" t="s">
        <v>1039</v>
      </c>
      <c r="E1034" s="60" t="s">
        <v>1040</v>
      </c>
      <c r="F1034" s="60" t="s">
        <v>216</v>
      </c>
      <c r="G1034" t="s">
        <v>83</v>
      </c>
      <c r="H1034" t="s">
        <v>48</v>
      </c>
      <c r="I1034" s="5" t="s">
        <v>215</v>
      </c>
      <c r="J1034" t="s">
        <v>887</v>
      </c>
    </row>
    <row r="1035" spans="1:10" x14ac:dyDescent="0.35">
      <c r="A1035" s="60" t="s">
        <v>2459</v>
      </c>
      <c r="B1035" s="60" t="s">
        <v>2460</v>
      </c>
      <c r="C1035" s="60" t="s">
        <v>2323</v>
      </c>
      <c r="D1035" s="60" t="s">
        <v>1443</v>
      </c>
      <c r="E1035" s="60" t="s">
        <v>1444</v>
      </c>
      <c r="F1035" s="60" t="s">
        <v>187</v>
      </c>
      <c r="G1035" t="s">
        <v>97</v>
      </c>
      <c r="H1035" t="s">
        <v>48</v>
      </c>
      <c r="I1035" s="5" t="s">
        <v>185</v>
      </c>
      <c r="J1035" t="s">
        <v>892</v>
      </c>
    </row>
    <row r="1036" spans="1:10" x14ac:dyDescent="0.35">
      <c r="A1036" s="60" t="s">
        <v>5058</v>
      </c>
      <c r="B1036" s="60" t="s">
        <v>5059</v>
      </c>
      <c r="C1036" s="60" t="s">
        <v>2338</v>
      </c>
      <c r="D1036" s="60" t="s">
        <v>1809</v>
      </c>
      <c r="E1036" s="60" t="s">
        <v>1810</v>
      </c>
      <c r="F1036" s="60" t="s">
        <v>61</v>
      </c>
      <c r="G1036" t="s">
        <v>21</v>
      </c>
      <c r="H1036" t="s">
        <v>12</v>
      </c>
      <c r="I1036" s="5" t="s">
        <v>60</v>
      </c>
      <c r="J1036" t="s">
        <v>844</v>
      </c>
    </row>
    <row r="1037" spans="1:10" x14ac:dyDescent="0.35">
      <c r="A1037" s="60" t="s">
        <v>4215</v>
      </c>
      <c r="B1037" s="60" t="s">
        <v>765</v>
      </c>
      <c r="C1037" s="60" t="s">
        <v>2553</v>
      </c>
      <c r="D1037" s="60" t="s">
        <v>2069</v>
      </c>
      <c r="E1037" s="60" t="s">
        <v>2070</v>
      </c>
      <c r="F1037" s="60" t="s">
        <v>274</v>
      </c>
      <c r="G1037" t="s">
        <v>221</v>
      </c>
      <c r="H1037" t="s">
        <v>112</v>
      </c>
      <c r="I1037" s="5" t="s">
        <v>273</v>
      </c>
      <c r="J1037" t="s">
        <v>894</v>
      </c>
    </row>
    <row r="1038" spans="1:10" x14ac:dyDescent="0.35">
      <c r="A1038" s="60" t="s">
        <v>4958</v>
      </c>
      <c r="B1038" s="60" t="s">
        <v>4959</v>
      </c>
      <c r="C1038" s="60" t="s">
        <v>2544</v>
      </c>
      <c r="D1038" s="60" t="s">
        <v>1935</v>
      </c>
      <c r="E1038" s="60" t="s">
        <v>1936</v>
      </c>
      <c r="F1038" s="60" t="s">
        <v>120</v>
      </c>
      <c r="G1038" t="s">
        <v>46</v>
      </c>
      <c r="H1038" t="s">
        <v>104</v>
      </c>
      <c r="I1038" s="5" t="s">
        <v>119</v>
      </c>
      <c r="J1038" t="s">
        <v>864</v>
      </c>
    </row>
    <row r="1039" spans="1:10" x14ac:dyDescent="0.35">
      <c r="A1039" s="60" t="s">
        <v>3087</v>
      </c>
      <c r="B1039" s="60" t="s">
        <v>3088</v>
      </c>
      <c r="C1039" s="60" t="s">
        <v>2317</v>
      </c>
      <c r="D1039" s="60" t="s">
        <v>1225</v>
      </c>
      <c r="E1039" s="60" t="s">
        <v>1226</v>
      </c>
      <c r="F1039" s="60" t="s">
        <v>50</v>
      </c>
      <c r="G1039" t="s">
        <v>51</v>
      </c>
      <c r="H1039" t="s">
        <v>12</v>
      </c>
      <c r="I1039" s="5" t="s">
        <v>49</v>
      </c>
      <c r="J1039" t="s">
        <v>843</v>
      </c>
    </row>
    <row r="1040" spans="1:10" x14ac:dyDescent="0.35">
      <c r="A1040" s="60" t="s">
        <v>2915</v>
      </c>
      <c r="B1040" s="60" t="s">
        <v>2916</v>
      </c>
      <c r="C1040" s="60" t="s">
        <v>2357</v>
      </c>
      <c r="D1040" s="60" t="s">
        <v>1229</v>
      </c>
      <c r="E1040" s="60" t="s">
        <v>1230</v>
      </c>
      <c r="F1040" s="60" t="s">
        <v>50</v>
      </c>
      <c r="G1040" t="s">
        <v>51</v>
      </c>
      <c r="H1040" t="s">
        <v>12</v>
      </c>
      <c r="I1040" s="5" t="s">
        <v>49</v>
      </c>
      <c r="J1040" t="s">
        <v>843</v>
      </c>
    </row>
    <row r="1041" spans="1:10" x14ac:dyDescent="0.35">
      <c r="A1041" s="60" t="s">
        <v>4560</v>
      </c>
      <c r="B1041" s="60" t="s">
        <v>4561</v>
      </c>
      <c r="C1041" s="60" t="s">
        <v>2373</v>
      </c>
      <c r="D1041" s="60" t="s">
        <v>2122</v>
      </c>
      <c r="E1041" s="60" t="s">
        <v>2123</v>
      </c>
      <c r="F1041" s="60" t="s">
        <v>77</v>
      </c>
      <c r="G1041" t="s">
        <v>51</v>
      </c>
      <c r="H1041" t="s">
        <v>12</v>
      </c>
      <c r="I1041" s="5" t="s">
        <v>76</v>
      </c>
      <c r="J1041" t="s">
        <v>836</v>
      </c>
    </row>
    <row r="1042" spans="1:10" x14ac:dyDescent="0.35">
      <c r="A1042" s="60" t="s">
        <v>4530</v>
      </c>
      <c r="B1042" s="60" t="s">
        <v>4531</v>
      </c>
      <c r="C1042" s="60" t="s">
        <v>2314</v>
      </c>
      <c r="D1042" s="60" t="s">
        <v>2112</v>
      </c>
      <c r="E1042" s="60" t="s">
        <v>2113</v>
      </c>
      <c r="F1042" s="60" t="s">
        <v>110</v>
      </c>
      <c r="G1042" t="s">
        <v>111</v>
      </c>
      <c r="H1042" t="s">
        <v>112</v>
      </c>
      <c r="I1042" s="5" t="s">
        <v>109</v>
      </c>
      <c r="J1042" t="s">
        <v>858</v>
      </c>
    </row>
    <row r="1043" spans="1:10" x14ac:dyDescent="0.35">
      <c r="A1043" s="60" t="s">
        <v>3191</v>
      </c>
      <c r="B1043" s="60" t="s">
        <v>3192</v>
      </c>
      <c r="C1043" s="60" t="s">
        <v>2323</v>
      </c>
      <c r="D1043" s="60" t="s">
        <v>1463</v>
      </c>
      <c r="E1043" s="60" t="s">
        <v>1464</v>
      </c>
      <c r="F1043" s="60" t="s">
        <v>128</v>
      </c>
      <c r="G1043" t="s">
        <v>46</v>
      </c>
      <c r="H1043" t="s">
        <v>104</v>
      </c>
      <c r="I1043" s="5" t="s">
        <v>127</v>
      </c>
      <c r="J1043" t="s">
        <v>904</v>
      </c>
    </row>
    <row r="1044" spans="1:10" x14ac:dyDescent="0.35">
      <c r="A1044" s="60" t="s">
        <v>3360</v>
      </c>
      <c r="B1044" s="60" t="s">
        <v>3361</v>
      </c>
      <c r="C1044" s="60" t="s">
        <v>2323</v>
      </c>
      <c r="D1044" s="60" t="s">
        <v>1441</v>
      </c>
      <c r="E1044" s="60" t="s">
        <v>1442</v>
      </c>
      <c r="F1044" s="60" t="s">
        <v>187</v>
      </c>
      <c r="G1044" t="s">
        <v>97</v>
      </c>
      <c r="H1044" t="s">
        <v>48</v>
      </c>
      <c r="I1044" s="5" t="s">
        <v>185</v>
      </c>
      <c r="J1044" t="s">
        <v>892</v>
      </c>
    </row>
    <row r="1045" spans="1:10" x14ac:dyDescent="0.35">
      <c r="A1045" s="60" t="s">
        <v>4440</v>
      </c>
      <c r="B1045" s="60" t="s">
        <v>4441</v>
      </c>
      <c r="C1045" s="60" t="s">
        <v>2421</v>
      </c>
      <c r="D1045" s="60" t="s">
        <v>1175</v>
      </c>
      <c r="E1045" s="60" t="s">
        <v>1176</v>
      </c>
      <c r="F1045" s="60" t="s">
        <v>91</v>
      </c>
      <c r="G1045" t="s">
        <v>92</v>
      </c>
      <c r="H1045" t="s">
        <v>93</v>
      </c>
      <c r="I1045" s="5" t="s">
        <v>90</v>
      </c>
      <c r="J1045" t="s">
        <v>851</v>
      </c>
    </row>
    <row r="1046" spans="1:10" x14ac:dyDescent="0.35">
      <c r="A1046" s="60" t="s">
        <v>2538</v>
      </c>
      <c r="B1046" s="60" t="s">
        <v>2539</v>
      </c>
      <c r="C1046" s="60" t="s">
        <v>2421</v>
      </c>
      <c r="D1046" s="60" t="s">
        <v>1769</v>
      </c>
      <c r="E1046" s="60" t="s">
        <v>1770</v>
      </c>
      <c r="F1046" s="60" t="s">
        <v>103</v>
      </c>
      <c r="G1046" t="s">
        <v>101</v>
      </c>
      <c r="H1046" t="s">
        <v>104</v>
      </c>
      <c r="I1046" s="5" t="s">
        <v>102</v>
      </c>
      <c r="J1046" t="s">
        <v>863</v>
      </c>
    </row>
    <row r="1047" spans="1:10" x14ac:dyDescent="0.35">
      <c r="A1047" s="60" t="s">
        <v>3030</v>
      </c>
      <c r="B1047" s="60" t="s">
        <v>3031</v>
      </c>
      <c r="C1047" s="60" t="s">
        <v>2317</v>
      </c>
      <c r="D1047" s="60" t="s">
        <v>1641</v>
      </c>
      <c r="E1047" s="60" t="s">
        <v>1642</v>
      </c>
      <c r="F1047" s="60" t="s">
        <v>383</v>
      </c>
      <c r="G1047" t="s">
        <v>13</v>
      </c>
      <c r="H1047" t="s">
        <v>12</v>
      </c>
      <c r="I1047" s="5" t="s">
        <v>382</v>
      </c>
      <c r="J1047" t="s">
        <v>846</v>
      </c>
    </row>
    <row r="1048" spans="1:10" x14ac:dyDescent="0.35">
      <c r="A1048" s="60" t="s">
        <v>4338</v>
      </c>
      <c r="B1048" s="60" t="s">
        <v>4339</v>
      </c>
      <c r="C1048" s="60" t="s">
        <v>2323</v>
      </c>
      <c r="D1048" s="60" t="s">
        <v>1427</v>
      </c>
      <c r="E1048" s="60" t="s">
        <v>1428</v>
      </c>
      <c r="F1048" s="60" t="s">
        <v>231</v>
      </c>
      <c r="G1048" t="s">
        <v>232</v>
      </c>
      <c r="H1048" t="s">
        <v>48</v>
      </c>
      <c r="I1048" s="5" t="s">
        <v>230</v>
      </c>
      <c r="J1048" t="s">
        <v>889</v>
      </c>
    </row>
    <row r="1049" spans="1:10" x14ac:dyDescent="0.35">
      <c r="A1049" s="60" t="s">
        <v>5478</v>
      </c>
      <c r="B1049" s="60" t="s">
        <v>5479</v>
      </c>
      <c r="C1049" s="60" t="s">
        <v>2314</v>
      </c>
      <c r="D1049" s="60" t="s">
        <v>2067</v>
      </c>
      <c r="E1049" s="60" t="s">
        <v>2068</v>
      </c>
      <c r="F1049" s="60" t="s">
        <v>274</v>
      </c>
      <c r="G1049" t="s">
        <v>221</v>
      </c>
      <c r="H1049" t="s">
        <v>112</v>
      </c>
      <c r="I1049" s="5" t="s">
        <v>273</v>
      </c>
      <c r="J1049" t="s">
        <v>894</v>
      </c>
    </row>
    <row r="1050" spans="1:10" x14ac:dyDescent="0.35">
      <c r="A1050" s="60" t="s">
        <v>4035</v>
      </c>
      <c r="B1050" s="60" t="s">
        <v>4036</v>
      </c>
      <c r="C1050" s="60" t="s">
        <v>2323</v>
      </c>
      <c r="D1050" s="60" t="s">
        <v>2212</v>
      </c>
      <c r="E1050" s="60" t="s">
        <v>2213</v>
      </c>
      <c r="F1050" s="60" t="s">
        <v>142</v>
      </c>
      <c r="G1050" t="s">
        <v>143</v>
      </c>
      <c r="H1050" t="s">
        <v>93</v>
      </c>
      <c r="I1050" s="5" t="s">
        <v>141</v>
      </c>
      <c r="J1050" t="s">
        <v>866</v>
      </c>
    </row>
    <row r="1051" spans="1:10" x14ac:dyDescent="0.35">
      <c r="A1051" s="60" t="s">
        <v>4906</v>
      </c>
      <c r="B1051" s="60" t="s">
        <v>4036</v>
      </c>
      <c r="C1051" s="60" t="s">
        <v>2314</v>
      </c>
      <c r="D1051" s="60" t="s">
        <v>1465</v>
      </c>
      <c r="E1051" s="60" t="s">
        <v>1466</v>
      </c>
      <c r="F1051" s="60" t="s">
        <v>231</v>
      </c>
      <c r="G1051" t="s">
        <v>232</v>
      </c>
      <c r="H1051" t="s">
        <v>48</v>
      </c>
      <c r="I1051" s="5" t="s">
        <v>230</v>
      </c>
      <c r="J1051" t="s">
        <v>889</v>
      </c>
    </row>
    <row r="1052" spans="1:10" x14ac:dyDescent="0.35">
      <c r="A1052" s="60" t="s">
        <v>5440</v>
      </c>
      <c r="B1052" s="60" t="s">
        <v>5441</v>
      </c>
      <c r="C1052" s="60" t="s">
        <v>2412</v>
      </c>
      <c r="D1052" s="60" t="s">
        <v>2007</v>
      </c>
      <c r="E1052" s="60" t="s">
        <v>2008</v>
      </c>
      <c r="F1052" s="60" t="s">
        <v>199</v>
      </c>
      <c r="G1052" t="s">
        <v>111</v>
      </c>
      <c r="H1052" t="s">
        <v>112</v>
      </c>
      <c r="I1052" s="5" t="s">
        <v>198</v>
      </c>
      <c r="J1052" t="s">
        <v>868</v>
      </c>
    </row>
    <row r="1053" spans="1:10" x14ac:dyDescent="0.35">
      <c r="A1053" s="60" t="s">
        <v>5104</v>
      </c>
      <c r="B1053" s="60" t="s">
        <v>5105</v>
      </c>
      <c r="C1053" s="60" t="s">
        <v>2317</v>
      </c>
      <c r="D1053" s="60" t="s">
        <v>1591</v>
      </c>
      <c r="E1053" s="60" t="s">
        <v>1592</v>
      </c>
      <c r="F1053" s="60" t="s">
        <v>44</v>
      </c>
      <c r="G1053" t="s">
        <v>13</v>
      </c>
      <c r="H1053" t="s">
        <v>12</v>
      </c>
      <c r="I1053" s="5" t="s">
        <v>43</v>
      </c>
      <c r="J1053" t="s">
        <v>842</v>
      </c>
    </row>
    <row r="1054" spans="1:10" x14ac:dyDescent="0.35">
      <c r="A1054" s="60" t="s">
        <v>5206</v>
      </c>
      <c r="B1054" s="60" t="s">
        <v>5207</v>
      </c>
      <c r="C1054" s="60" t="s">
        <v>2317</v>
      </c>
      <c r="D1054" s="60" t="s">
        <v>1639</v>
      </c>
      <c r="E1054" s="60" t="s">
        <v>1640</v>
      </c>
      <c r="F1054" s="60" t="s">
        <v>11</v>
      </c>
      <c r="G1054" t="s">
        <v>13</v>
      </c>
      <c r="H1054" t="s">
        <v>12</v>
      </c>
      <c r="I1054" s="5" t="s">
        <v>10</v>
      </c>
      <c r="J1054" t="s">
        <v>845</v>
      </c>
    </row>
    <row r="1055" spans="1:10" x14ac:dyDescent="0.35">
      <c r="A1055" s="60" t="s">
        <v>4405</v>
      </c>
      <c r="B1055" s="60" t="s">
        <v>4406</v>
      </c>
      <c r="C1055" s="60" t="s">
        <v>2323</v>
      </c>
      <c r="D1055" s="60" t="s">
        <v>1367</v>
      </c>
      <c r="E1055" s="60" t="s">
        <v>1368</v>
      </c>
      <c r="F1055" s="60" t="s">
        <v>142</v>
      </c>
      <c r="G1055" t="s">
        <v>143</v>
      </c>
      <c r="H1055" t="s">
        <v>93</v>
      </c>
      <c r="I1055" s="5" t="s">
        <v>141</v>
      </c>
      <c r="J1055" t="s">
        <v>866</v>
      </c>
    </row>
    <row r="1056" spans="1:10" x14ac:dyDescent="0.35">
      <c r="A1056" s="60" t="s">
        <v>3902</v>
      </c>
      <c r="B1056" s="60" t="s">
        <v>3903</v>
      </c>
      <c r="C1056" s="60" t="s">
        <v>3904</v>
      </c>
      <c r="D1056" s="60" t="s">
        <v>1895</v>
      </c>
      <c r="E1056" s="60" t="s">
        <v>1896</v>
      </c>
      <c r="F1056" s="60" t="s">
        <v>81</v>
      </c>
      <c r="G1056" t="s">
        <v>83</v>
      </c>
      <c r="H1056" t="s">
        <v>48</v>
      </c>
      <c r="I1056" s="5" t="s">
        <v>82</v>
      </c>
      <c r="J1056" t="s">
        <v>849</v>
      </c>
    </row>
    <row r="1057" spans="1:10" x14ac:dyDescent="0.35">
      <c r="A1057" s="60" t="s">
        <v>4065</v>
      </c>
      <c r="B1057" s="60" t="s">
        <v>4066</v>
      </c>
      <c r="C1057" s="60" t="s">
        <v>2314</v>
      </c>
      <c r="D1057" s="60" t="s">
        <v>2009</v>
      </c>
      <c r="E1057" s="60" t="s">
        <v>2010</v>
      </c>
      <c r="F1057" s="60" t="s">
        <v>204</v>
      </c>
      <c r="G1057" t="s">
        <v>111</v>
      </c>
      <c r="H1057" t="s">
        <v>112</v>
      </c>
      <c r="I1057" s="5" t="s">
        <v>203</v>
      </c>
      <c r="J1057" t="s">
        <v>883</v>
      </c>
    </row>
    <row r="1058" spans="1:10" x14ac:dyDescent="0.35">
      <c r="A1058" s="60" t="s">
        <v>3740</v>
      </c>
      <c r="B1058" s="60" t="s">
        <v>3741</v>
      </c>
      <c r="C1058" s="60" t="s">
        <v>2364</v>
      </c>
      <c r="D1058" s="60" t="s">
        <v>2218</v>
      </c>
      <c r="E1058" s="60" t="s">
        <v>2219</v>
      </c>
      <c r="F1058" s="60" t="s">
        <v>332</v>
      </c>
      <c r="G1058" t="s">
        <v>318</v>
      </c>
      <c r="H1058" t="s">
        <v>87</v>
      </c>
      <c r="I1058" s="5" t="s">
        <v>331</v>
      </c>
      <c r="J1058" t="s">
        <v>852</v>
      </c>
    </row>
    <row r="1059" spans="1:10" x14ac:dyDescent="0.35">
      <c r="A1059" s="60" t="s">
        <v>2822</v>
      </c>
      <c r="B1059" s="60" t="s">
        <v>2823</v>
      </c>
      <c r="C1059" s="60" t="s">
        <v>2421</v>
      </c>
      <c r="D1059" s="60" t="s">
        <v>1525</v>
      </c>
      <c r="E1059" s="60" t="s">
        <v>1526</v>
      </c>
      <c r="F1059" s="60" t="s">
        <v>207</v>
      </c>
      <c r="G1059" t="s">
        <v>92</v>
      </c>
      <c r="H1059" t="s">
        <v>93</v>
      </c>
      <c r="I1059" s="5" t="s">
        <v>206</v>
      </c>
      <c r="J1059" t="s">
        <v>884</v>
      </c>
    </row>
    <row r="1060" spans="1:10" x14ac:dyDescent="0.35">
      <c r="A1060" s="60" t="s">
        <v>2968</v>
      </c>
      <c r="B1060" s="60" t="s">
        <v>2969</v>
      </c>
      <c r="C1060" s="60" t="s">
        <v>2323</v>
      </c>
      <c r="D1060" s="60" t="s">
        <v>1991</v>
      </c>
      <c r="E1060" s="60" t="s">
        <v>1992</v>
      </c>
      <c r="F1060" s="60" t="s">
        <v>180</v>
      </c>
      <c r="G1060" t="s">
        <v>164</v>
      </c>
      <c r="H1060" t="s">
        <v>93</v>
      </c>
      <c r="I1060" s="5" t="s">
        <v>179</v>
      </c>
      <c r="J1060" t="s">
        <v>918</v>
      </c>
    </row>
    <row r="1061" spans="1:10" x14ac:dyDescent="0.35">
      <c r="A1061" s="60" t="s">
        <v>2572</v>
      </c>
      <c r="B1061" s="60" t="s">
        <v>2573</v>
      </c>
      <c r="C1061" s="60" t="s">
        <v>2317</v>
      </c>
      <c r="D1061" s="60" t="s">
        <v>961</v>
      </c>
      <c r="E1061" s="60" t="s">
        <v>962</v>
      </c>
      <c r="F1061" s="60" t="s">
        <v>80</v>
      </c>
      <c r="G1061" t="s">
        <v>51</v>
      </c>
      <c r="H1061" t="s">
        <v>12</v>
      </c>
      <c r="I1061" s="5" t="s">
        <v>79</v>
      </c>
      <c r="J1061" t="s">
        <v>847</v>
      </c>
    </row>
    <row r="1062" spans="1:10" x14ac:dyDescent="0.35">
      <c r="A1062" s="60" t="s">
        <v>4059</v>
      </c>
      <c r="B1062" s="60" t="s">
        <v>4060</v>
      </c>
      <c r="C1062" s="60" t="s">
        <v>2317</v>
      </c>
      <c r="D1062" s="60" t="s">
        <v>1573</v>
      </c>
      <c r="E1062" s="60" t="s">
        <v>1574</v>
      </c>
      <c r="F1062" s="60" t="s">
        <v>36</v>
      </c>
      <c r="G1062" t="s">
        <v>21</v>
      </c>
      <c r="H1062" t="s">
        <v>12</v>
      </c>
      <c r="I1062" s="5" t="s">
        <v>35</v>
      </c>
      <c r="J1062" t="s">
        <v>837</v>
      </c>
    </row>
    <row r="1063" spans="1:10" x14ac:dyDescent="0.35">
      <c r="A1063" s="60" t="s">
        <v>4773</v>
      </c>
      <c r="B1063" s="60" t="s">
        <v>4774</v>
      </c>
      <c r="C1063" s="60" t="s">
        <v>2317</v>
      </c>
      <c r="D1063" s="60" t="s">
        <v>1621</v>
      </c>
      <c r="E1063" s="60" t="s">
        <v>1622</v>
      </c>
      <c r="F1063" s="60" t="s">
        <v>61</v>
      </c>
      <c r="G1063" t="s">
        <v>21</v>
      </c>
      <c r="H1063" t="s">
        <v>12</v>
      </c>
      <c r="I1063" s="5" t="s">
        <v>60</v>
      </c>
      <c r="J1063" t="s">
        <v>844</v>
      </c>
    </row>
    <row r="1064" spans="1:10" x14ac:dyDescent="0.35">
      <c r="A1064" s="60" t="s">
        <v>4382</v>
      </c>
      <c r="B1064" s="60" t="s">
        <v>4383</v>
      </c>
      <c r="C1064" s="60" t="s">
        <v>2323</v>
      </c>
      <c r="D1064" s="60" t="s">
        <v>1365</v>
      </c>
      <c r="E1064" s="60" t="s">
        <v>1366</v>
      </c>
      <c r="F1064" s="60" t="s">
        <v>142</v>
      </c>
      <c r="G1064" t="s">
        <v>143</v>
      </c>
      <c r="H1064" t="s">
        <v>93</v>
      </c>
      <c r="I1064" s="5" t="s">
        <v>141</v>
      </c>
      <c r="J1064" t="s">
        <v>866</v>
      </c>
    </row>
    <row r="1065" spans="1:10" x14ac:dyDescent="0.35">
      <c r="A1065" s="60" t="s">
        <v>2729</v>
      </c>
      <c r="B1065" s="60" t="s">
        <v>2730</v>
      </c>
      <c r="C1065" s="60" t="s">
        <v>2323</v>
      </c>
      <c r="D1065" s="60" t="s">
        <v>2286</v>
      </c>
      <c r="E1065" s="60" t="s">
        <v>2287</v>
      </c>
      <c r="F1065" s="60" t="s">
        <v>258</v>
      </c>
      <c r="G1065" t="s">
        <v>221</v>
      </c>
      <c r="H1065" t="s">
        <v>112</v>
      </c>
      <c r="I1065" s="5" t="s">
        <v>257</v>
      </c>
      <c r="J1065" t="s">
        <v>891</v>
      </c>
    </row>
    <row r="1066" spans="1:10" x14ac:dyDescent="0.35">
      <c r="A1066" s="60" t="s">
        <v>4832</v>
      </c>
      <c r="B1066" s="60" t="s">
        <v>4833</v>
      </c>
      <c r="C1066" s="60" t="s">
        <v>2323</v>
      </c>
      <c r="D1066" s="60" t="s">
        <v>1437</v>
      </c>
      <c r="E1066" s="60" t="s">
        <v>1438</v>
      </c>
      <c r="F1066" s="60" t="s">
        <v>269</v>
      </c>
      <c r="G1066" t="s">
        <v>252</v>
      </c>
      <c r="H1066" t="s">
        <v>112</v>
      </c>
      <c r="I1066" s="5" t="s">
        <v>268</v>
      </c>
      <c r="J1066" t="s">
        <v>871</v>
      </c>
    </row>
    <row r="1067" spans="1:10" x14ac:dyDescent="0.35">
      <c r="A1067" s="60" t="s">
        <v>2526</v>
      </c>
      <c r="B1067" s="60" t="s">
        <v>2527</v>
      </c>
      <c r="C1067" s="60" t="s">
        <v>2349</v>
      </c>
      <c r="D1067" s="60" t="s">
        <v>1777</v>
      </c>
      <c r="E1067" s="60" t="s">
        <v>1778</v>
      </c>
      <c r="F1067" s="60" t="s">
        <v>278</v>
      </c>
      <c r="G1067" t="s">
        <v>252</v>
      </c>
      <c r="H1067" t="s">
        <v>112</v>
      </c>
      <c r="I1067" s="5" t="s">
        <v>277</v>
      </c>
      <c r="J1067" t="s">
        <v>915</v>
      </c>
    </row>
    <row r="1068" spans="1:10" x14ac:dyDescent="0.35">
      <c r="A1068" s="60" t="s">
        <v>3648</v>
      </c>
      <c r="B1068" s="60" t="s">
        <v>3649</v>
      </c>
      <c r="C1068" s="60" t="s">
        <v>2317</v>
      </c>
      <c r="D1068" s="60" t="s">
        <v>2266</v>
      </c>
      <c r="E1068" s="60" t="s">
        <v>2267</v>
      </c>
      <c r="F1068" s="60" t="s">
        <v>75</v>
      </c>
      <c r="G1068" t="s">
        <v>13</v>
      </c>
      <c r="H1068" t="s">
        <v>12</v>
      </c>
      <c r="I1068" s="5" t="s">
        <v>70</v>
      </c>
      <c r="J1068" t="s">
        <v>833</v>
      </c>
    </row>
    <row r="1069" spans="1:10" x14ac:dyDescent="0.35">
      <c r="A1069" s="60" t="s">
        <v>3376</v>
      </c>
      <c r="B1069" s="60" t="s">
        <v>3377</v>
      </c>
      <c r="C1069" s="60" t="s">
        <v>2357</v>
      </c>
      <c r="D1069" s="60" t="s">
        <v>1631</v>
      </c>
      <c r="E1069" s="60" t="s">
        <v>1632</v>
      </c>
      <c r="F1069" s="60" t="s">
        <v>66</v>
      </c>
      <c r="G1069" t="s">
        <v>13</v>
      </c>
      <c r="H1069" t="s">
        <v>12</v>
      </c>
      <c r="I1069" s="5" t="s">
        <v>65</v>
      </c>
      <c r="J1069" t="s">
        <v>840</v>
      </c>
    </row>
    <row r="1070" spans="1:10" x14ac:dyDescent="0.35">
      <c r="A1070" s="60" t="s">
        <v>5147</v>
      </c>
      <c r="B1070" s="60" t="s">
        <v>5148</v>
      </c>
      <c r="C1070" s="60" t="s">
        <v>2314</v>
      </c>
      <c r="D1070" s="60" t="s">
        <v>2009</v>
      </c>
      <c r="E1070" s="60" t="s">
        <v>2010</v>
      </c>
      <c r="F1070" s="60" t="s">
        <v>204</v>
      </c>
      <c r="G1070" t="s">
        <v>111</v>
      </c>
      <c r="H1070" t="s">
        <v>112</v>
      </c>
      <c r="I1070" s="5" t="s">
        <v>203</v>
      </c>
      <c r="J1070" t="s">
        <v>883</v>
      </c>
    </row>
    <row r="1071" spans="1:10" x14ac:dyDescent="0.35">
      <c r="A1071" s="60" t="s">
        <v>2491</v>
      </c>
      <c r="B1071" s="60" t="s">
        <v>2492</v>
      </c>
      <c r="C1071" s="60" t="s">
        <v>2458</v>
      </c>
      <c r="D1071" s="60" t="s">
        <v>1109</v>
      </c>
      <c r="E1071" s="60" t="s">
        <v>1110</v>
      </c>
      <c r="F1071" s="60" t="s">
        <v>142</v>
      </c>
      <c r="G1071" t="s">
        <v>143</v>
      </c>
      <c r="H1071" t="s">
        <v>93</v>
      </c>
      <c r="I1071" s="5" t="s">
        <v>141</v>
      </c>
      <c r="J1071" t="s">
        <v>866</v>
      </c>
    </row>
    <row r="1072" spans="1:10" x14ac:dyDescent="0.35">
      <c r="A1072" s="60" t="s">
        <v>4856</v>
      </c>
      <c r="B1072" s="60" t="s">
        <v>4857</v>
      </c>
      <c r="C1072" s="60" t="s">
        <v>2320</v>
      </c>
      <c r="D1072" s="60" t="s">
        <v>1015</v>
      </c>
      <c r="E1072" s="60" t="s">
        <v>1016</v>
      </c>
      <c r="F1072" s="60" t="s">
        <v>103</v>
      </c>
      <c r="G1072" t="s">
        <v>101</v>
      </c>
      <c r="H1072" t="s">
        <v>104</v>
      </c>
      <c r="I1072" s="5" t="s">
        <v>102</v>
      </c>
      <c r="J1072" t="s">
        <v>863</v>
      </c>
    </row>
    <row r="1073" spans="1:10" x14ac:dyDescent="0.35">
      <c r="A1073" s="60" t="s">
        <v>5458</v>
      </c>
      <c r="B1073" s="60" t="s">
        <v>5459</v>
      </c>
      <c r="C1073" s="60" t="s">
        <v>2323</v>
      </c>
      <c r="D1073" s="60" t="s">
        <v>1373</v>
      </c>
      <c r="E1073" s="60" t="s">
        <v>1374</v>
      </c>
      <c r="F1073" s="60" t="s">
        <v>172</v>
      </c>
      <c r="G1073" t="s">
        <v>97</v>
      </c>
      <c r="H1073" t="s">
        <v>48</v>
      </c>
      <c r="I1073" s="5" t="s">
        <v>171</v>
      </c>
      <c r="J1073" t="s">
        <v>877</v>
      </c>
    </row>
    <row r="1074" spans="1:10" x14ac:dyDescent="0.35">
      <c r="A1074" s="60" t="s">
        <v>4252</v>
      </c>
      <c r="B1074" s="60" t="s">
        <v>4253</v>
      </c>
      <c r="C1074" s="60" t="s">
        <v>2314</v>
      </c>
      <c r="D1074" s="60" t="s">
        <v>1423</v>
      </c>
      <c r="E1074" s="60" t="s">
        <v>1424</v>
      </c>
      <c r="F1074" s="60" t="s">
        <v>91</v>
      </c>
      <c r="G1074" t="s">
        <v>92</v>
      </c>
      <c r="H1074" t="s">
        <v>93</v>
      </c>
      <c r="I1074" s="5" t="s">
        <v>90</v>
      </c>
      <c r="J1074" t="s">
        <v>851</v>
      </c>
    </row>
    <row r="1075" spans="1:10" x14ac:dyDescent="0.35">
      <c r="A1075" s="60" t="s">
        <v>4368</v>
      </c>
      <c r="B1075" s="60" t="s">
        <v>4369</v>
      </c>
      <c r="C1075" s="60" t="s">
        <v>2323</v>
      </c>
      <c r="D1075" s="60" t="s">
        <v>1409</v>
      </c>
      <c r="E1075" s="60" t="s">
        <v>1410</v>
      </c>
      <c r="F1075" s="60" t="s">
        <v>216</v>
      </c>
      <c r="G1075" t="s">
        <v>83</v>
      </c>
      <c r="H1075" t="s">
        <v>48</v>
      </c>
      <c r="I1075" s="5" t="s">
        <v>215</v>
      </c>
      <c r="J1075" t="s">
        <v>887</v>
      </c>
    </row>
    <row r="1076" spans="1:10" x14ac:dyDescent="0.35">
      <c r="A1076" s="60" t="s">
        <v>3776</v>
      </c>
      <c r="B1076" s="60" t="s">
        <v>3777</v>
      </c>
      <c r="C1076" s="60" t="s">
        <v>2323</v>
      </c>
      <c r="D1076" s="60" t="s">
        <v>1465</v>
      </c>
      <c r="E1076" s="60" t="s">
        <v>1466</v>
      </c>
      <c r="F1076" s="60" t="s">
        <v>231</v>
      </c>
      <c r="G1076" t="s">
        <v>232</v>
      </c>
      <c r="H1076" t="s">
        <v>48</v>
      </c>
      <c r="I1076" s="5" t="s">
        <v>230</v>
      </c>
      <c r="J1076" t="s">
        <v>889</v>
      </c>
    </row>
    <row r="1077" spans="1:10" x14ac:dyDescent="0.35">
      <c r="A1077" s="60" t="s">
        <v>3185</v>
      </c>
      <c r="B1077" s="60" t="s">
        <v>3186</v>
      </c>
      <c r="C1077" s="60" t="s">
        <v>2323</v>
      </c>
      <c r="D1077" s="60" t="s">
        <v>1883</v>
      </c>
      <c r="E1077" s="60" t="s">
        <v>1884</v>
      </c>
      <c r="F1077" s="60" t="s">
        <v>235</v>
      </c>
      <c r="G1077" t="s">
        <v>124</v>
      </c>
      <c r="H1077" t="s">
        <v>104</v>
      </c>
      <c r="I1077" s="5" t="s">
        <v>234</v>
      </c>
      <c r="J1077" t="s">
        <v>903</v>
      </c>
    </row>
    <row r="1078" spans="1:10" x14ac:dyDescent="0.35">
      <c r="A1078" s="60" t="s">
        <v>3684</v>
      </c>
      <c r="B1078" s="60" t="s">
        <v>3685</v>
      </c>
      <c r="C1078" s="60" t="s">
        <v>2357</v>
      </c>
      <c r="D1078" s="60" t="s">
        <v>1223</v>
      </c>
      <c r="E1078" s="60" t="s">
        <v>1224</v>
      </c>
      <c r="F1078" s="60" t="s">
        <v>50</v>
      </c>
      <c r="G1078" t="s">
        <v>51</v>
      </c>
      <c r="H1078" t="s">
        <v>12</v>
      </c>
      <c r="I1078" s="5" t="s">
        <v>49</v>
      </c>
      <c r="J1078" t="s">
        <v>843</v>
      </c>
    </row>
    <row r="1079" spans="1:10" x14ac:dyDescent="0.35">
      <c r="A1079" s="60" t="s">
        <v>5216</v>
      </c>
      <c r="B1079" s="60" t="s">
        <v>5217</v>
      </c>
      <c r="C1079" s="60" t="s">
        <v>2412</v>
      </c>
      <c r="D1079" s="60" t="s">
        <v>2007</v>
      </c>
      <c r="E1079" s="60" t="s">
        <v>2008</v>
      </c>
      <c r="F1079" s="60" t="s">
        <v>199</v>
      </c>
      <c r="G1079" t="s">
        <v>111</v>
      </c>
      <c r="H1079" t="s">
        <v>112</v>
      </c>
      <c r="I1079" s="5" t="s">
        <v>198</v>
      </c>
      <c r="J1079" t="s">
        <v>868</v>
      </c>
    </row>
    <row r="1080" spans="1:10" x14ac:dyDescent="0.35">
      <c r="A1080" s="60" t="s">
        <v>4071</v>
      </c>
      <c r="B1080" s="60" t="s">
        <v>4072</v>
      </c>
      <c r="C1080" s="60" t="s">
        <v>2323</v>
      </c>
      <c r="D1080" s="60" t="s">
        <v>2108</v>
      </c>
      <c r="E1080" s="60" t="s">
        <v>2109</v>
      </c>
      <c r="F1080" s="60" t="s">
        <v>264</v>
      </c>
      <c r="G1080" t="s">
        <v>111</v>
      </c>
      <c r="H1080" t="s">
        <v>112</v>
      </c>
      <c r="I1080" s="5" t="s">
        <v>263</v>
      </c>
      <c r="J1080" t="s">
        <v>926</v>
      </c>
    </row>
    <row r="1081" spans="1:10" x14ac:dyDescent="0.35">
      <c r="A1081" s="60" t="s">
        <v>4733</v>
      </c>
      <c r="B1081" s="60" t="s">
        <v>4734</v>
      </c>
      <c r="C1081" s="60" t="s">
        <v>2364</v>
      </c>
      <c r="D1081" s="60" t="s">
        <v>2200</v>
      </c>
      <c r="E1081" s="60" t="s">
        <v>2201</v>
      </c>
      <c r="F1081" s="60" t="s">
        <v>378</v>
      </c>
      <c r="G1081" t="s">
        <v>329</v>
      </c>
      <c r="H1081" t="s">
        <v>87</v>
      </c>
      <c r="I1081" s="5" t="s">
        <v>377</v>
      </c>
      <c r="J1081" t="s">
        <v>939</v>
      </c>
    </row>
    <row r="1082" spans="1:10" x14ac:dyDescent="0.35">
      <c r="A1082" s="60" t="s">
        <v>4004</v>
      </c>
      <c r="B1082" s="60" t="s">
        <v>4005</v>
      </c>
      <c r="C1082" s="60" t="s">
        <v>4006</v>
      </c>
      <c r="D1082" s="60" t="s">
        <v>1027</v>
      </c>
      <c r="E1082" s="60" t="s">
        <v>1028</v>
      </c>
      <c r="F1082" s="60" t="s">
        <v>66</v>
      </c>
      <c r="G1082" t="s">
        <v>13</v>
      </c>
      <c r="H1082" t="s">
        <v>12</v>
      </c>
      <c r="I1082" s="5" t="s">
        <v>65</v>
      </c>
      <c r="J1082" t="s">
        <v>840</v>
      </c>
    </row>
    <row r="1083" spans="1:10" x14ac:dyDescent="0.35">
      <c r="A1083" s="60" t="s">
        <v>4366</v>
      </c>
      <c r="B1083" s="60" t="s">
        <v>4367</v>
      </c>
      <c r="C1083" s="60" t="s">
        <v>2323</v>
      </c>
      <c r="D1083" s="60" t="s">
        <v>1973</v>
      </c>
      <c r="E1083" s="60" t="s">
        <v>1974</v>
      </c>
      <c r="F1083" s="60" t="s">
        <v>170</v>
      </c>
      <c r="G1083" t="s">
        <v>143</v>
      </c>
      <c r="H1083" t="s">
        <v>93</v>
      </c>
      <c r="I1083" s="5" t="s">
        <v>169</v>
      </c>
      <c r="J1083" t="s">
        <v>879</v>
      </c>
    </row>
    <row r="1084" spans="1:10" x14ac:dyDescent="0.35">
      <c r="A1084" s="60" t="s">
        <v>4228</v>
      </c>
      <c r="B1084" s="60" t="s">
        <v>4229</v>
      </c>
      <c r="C1084" s="60" t="s">
        <v>2583</v>
      </c>
      <c r="D1084" s="60" t="s">
        <v>1459</v>
      </c>
      <c r="E1084" s="60" t="s">
        <v>1460</v>
      </c>
      <c r="F1084" s="60" t="s">
        <v>172</v>
      </c>
      <c r="G1084" t="s">
        <v>97</v>
      </c>
      <c r="H1084" t="s">
        <v>48</v>
      </c>
      <c r="I1084" s="5" t="s">
        <v>171</v>
      </c>
      <c r="J1084" t="s">
        <v>877</v>
      </c>
    </row>
    <row r="1085" spans="1:10" x14ac:dyDescent="0.35">
      <c r="A1085" s="60" t="s">
        <v>4458</v>
      </c>
      <c r="B1085" s="60" t="s">
        <v>4459</v>
      </c>
      <c r="C1085" s="60" t="s">
        <v>2323</v>
      </c>
      <c r="D1085" s="60" t="s">
        <v>2148</v>
      </c>
      <c r="E1085" s="60" t="s">
        <v>2149</v>
      </c>
      <c r="F1085" s="60" t="s">
        <v>216</v>
      </c>
      <c r="G1085" t="s">
        <v>83</v>
      </c>
      <c r="H1085" t="s">
        <v>48</v>
      </c>
      <c r="I1085" s="5" t="s">
        <v>215</v>
      </c>
      <c r="J1085" t="s">
        <v>887</v>
      </c>
    </row>
    <row r="1086" spans="1:10" x14ac:dyDescent="0.35">
      <c r="A1086" s="60" t="s">
        <v>5220</v>
      </c>
      <c r="B1086" s="60" t="s">
        <v>5221</v>
      </c>
      <c r="C1086" s="60" t="s">
        <v>2317</v>
      </c>
      <c r="D1086" s="60" t="s">
        <v>1573</v>
      </c>
      <c r="E1086" s="60" t="s">
        <v>1574</v>
      </c>
      <c r="F1086" s="60" t="s">
        <v>36</v>
      </c>
      <c r="G1086" t="s">
        <v>21</v>
      </c>
      <c r="H1086" t="s">
        <v>12</v>
      </c>
      <c r="I1086" s="5" t="s">
        <v>35</v>
      </c>
      <c r="J1086" t="s">
        <v>837</v>
      </c>
    </row>
    <row r="1087" spans="1:10" x14ac:dyDescent="0.35">
      <c r="A1087" s="60" t="s">
        <v>3660</v>
      </c>
      <c r="B1087" s="60" t="s">
        <v>3661</v>
      </c>
      <c r="C1087" s="60" t="s">
        <v>2323</v>
      </c>
      <c r="D1087" s="60" t="s">
        <v>1369</v>
      </c>
      <c r="E1087" s="60" t="s">
        <v>1370</v>
      </c>
      <c r="F1087" s="60" t="s">
        <v>145</v>
      </c>
      <c r="G1087" t="s">
        <v>111</v>
      </c>
      <c r="H1087" t="s">
        <v>112</v>
      </c>
      <c r="I1087" s="5" t="s">
        <v>144</v>
      </c>
      <c r="J1087" t="s">
        <v>885</v>
      </c>
    </row>
    <row r="1088" spans="1:10" x14ac:dyDescent="0.35">
      <c r="A1088" s="60" t="s">
        <v>4932</v>
      </c>
      <c r="B1088" s="60" t="s">
        <v>4933</v>
      </c>
      <c r="C1088" s="60" t="s">
        <v>2317</v>
      </c>
      <c r="D1088" s="60" t="s">
        <v>1641</v>
      </c>
      <c r="E1088" s="60" t="s">
        <v>1642</v>
      </c>
      <c r="F1088" s="60" t="s">
        <v>383</v>
      </c>
      <c r="G1088" t="s">
        <v>13</v>
      </c>
      <c r="H1088" t="s">
        <v>12</v>
      </c>
      <c r="I1088" s="5" t="s">
        <v>382</v>
      </c>
      <c r="J1088" t="s">
        <v>846</v>
      </c>
    </row>
    <row r="1089" spans="1:10" x14ac:dyDescent="0.35">
      <c r="A1089" s="60" t="s">
        <v>3289</v>
      </c>
      <c r="B1089" s="60" t="s">
        <v>3290</v>
      </c>
      <c r="C1089" s="60" t="s">
        <v>2354</v>
      </c>
      <c r="D1089" s="60" t="s">
        <v>1573</v>
      </c>
      <c r="E1089" s="60" t="s">
        <v>1574</v>
      </c>
      <c r="F1089" s="60" t="s">
        <v>36</v>
      </c>
      <c r="G1089" t="s">
        <v>21</v>
      </c>
      <c r="H1089" t="s">
        <v>12</v>
      </c>
      <c r="I1089" s="5" t="s">
        <v>35</v>
      </c>
      <c r="J1089" t="s">
        <v>837</v>
      </c>
    </row>
    <row r="1090" spans="1:10" x14ac:dyDescent="0.35">
      <c r="A1090" s="60" t="s">
        <v>4364</v>
      </c>
      <c r="B1090" s="60" t="s">
        <v>4365</v>
      </c>
      <c r="C1090" s="60" t="s">
        <v>2330</v>
      </c>
      <c r="D1090" s="60" t="s">
        <v>1685</v>
      </c>
      <c r="E1090" s="60" t="s">
        <v>1686</v>
      </c>
      <c r="F1090" s="60" t="s">
        <v>297</v>
      </c>
      <c r="G1090" t="s">
        <v>299</v>
      </c>
      <c r="H1090" t="s">
        <v>87</v>
      </c>
      <c r="I1090" s="5" t="s">
        <v>340</v>
      </c>
      <c r="J1090" t="s">
        <v>906</v>
      </c>
    </row>
    <row r="1091" spans="1:10" x14ac:dyDescent="0.35">
      <c r="A1091" s="60" t="s">
        <v>2485</v>
      </c>
      <c r="B1091" s="60" t="s">
        <v>2486</v>
      </c>
      <c r="C1091" s="60" t="s">
        <v>2317</v>
      </c>
      <c r="D1091" s="60" t="s">
        <v>1573</v>
      </c>
      <c r="E1091" s="60" t="s">
        <v>1574</v>
      </c>
      <c r="F1091" s="60" t="s">
        <v>36</v>
      </c>
      <c r="G1091" t="s">
        <v>21</v>
      </c>
      <c r="H1091" t="s">
        <v>12</v>
      </c>
      <c r="I1091" s="5" t="s">
        <v>35</v>
      </c>
      <c r="J1091" t="s">
        <v>837</v>
      </c>
    </row>
    <row r="1092" spans="1:10" x14ac:dyDescent="0.35">
      <c r="A1092" s="60" t="s">
        <v>4113</v>
      </c>
      <c r="B1092" s="60" t="s">
        <v>4114</v>
      </c>
      <c r="C1092" s="60" t="s">
        <v>2349</v>
      </c>
      <c r="D1092" s="60" t="s">
        <v>1763</v>
      </c>
      <c r="E1092" s="60" t="s">
        <v>1764</v>
      </c>
      <c r="F1092" s="60" t="s">
        <v>285</v>
      </c>
      <c r="G1092" t="s">
        <v>124</v>
      </c>
      <c r="H1092" t="s">
        <v>104</v>
      </c>
      <c r="I1092" s="5" t="s">
        <v>286</v>
      </c>
      <c r="J1092" t="s">
        <v>834</v>
      </c>
    </row>
    <row r="1093" spans="1:10" x14ac:dyDescent="0.35">
      <c r="A1093" s="60" t="s">
        <v>4305</v>
      </c>
      <c r="B1093" s="60" t="s">
        <v>4306</v>
      </c>
      <c r="C1093" s="60" t="s">
        <v>2583</v>
      </c>
      <c r="D1093" s="60" t="s">
        <v>2090</v>
      </c>
      <c r="E1093" s="60" t="s">
        <v>2091</v>
      </c>
      <c r="F1093" s="60" t="s">
        <v>128</v>
      </c>
      <c r="G1093" t="s">
        <v>46</v>
      </c>
      <c r="H1093" t="s">
        <v>104</v>
      </c>
      <c r="I1093" s="5" t="s">
        <v>127</v>
      </c>
      <c r="J1093" t="s">
        <v>904</v>
      </c>
    </row>
    <row r="1094" spans="1:10" x14ac:dyDescent="0.35">
      <c r="A1094" s="60" t="s">
        <v>2913</v>
      </c>
      <c r="B1094" s="60" t="s">
        <v>2914</v>
      </c>
      <c r="C1094" s="60" t="s">
        <v>2317</v>
      </c>
      <c r="D1094" s="60" t="s">
        <v>2266</v>
      </c>
      <c r="E1094" s="60" t="s">
        <v>2267</v>
      </c>
      <c r="F1094" s="60" t="s">
        <v>75</v>
      </c>
      <c r="G1094" t="s">
        <v>13</v>
      </c>
      <c r="H1094" t="s">
        <v>12</v>
      </c>
      <c r="I1094" s="5" t="s">
        <v>70</v>
      </c>
      <c r="J1094" t="s">
        <v>833</v>
      </c>
    </row>
    <row r="1095" spans="1:10" x14ac:dyDescent="0.35">
      <c r="A1095" s="60" t="s">
        <v>2834</v>
      </c>
      <c r="B1095" s="60" t="s">
        <v>2835</v>
      </c>
      <c r="C1095" s="60" t="s">
        <v>2314</v>
      </c>
      <c r="D1095" s="60" t="s">
        <v>971</v>
      </c>
      <c r="E1095" s="60" t="s">
        <v>972</v>
      </c>
      <c r="F1095" s="60" t="s">
        <v>241</v>
      </c>
      <c r="G1095" t="s">
        <v>221</v>
      </c>
      <c r="H1095" t="s">
        <v>112</v>
      </c>
      <c r="I1095" s="5" t="s">
        <v>240</v>
      </c>
      <c r="J1095" t="s">
        <v>870</v>
      </c>
    </row>
    <row r="1096" spans="1:10" x14ac:dyDescent="0.35">
      <c r="A1096" s="60" t="s">
        <v>4623</v>
      </c>
      <c r="B1096" s="60" t="s">
        <v>4624</v>
      </c>
      <c r="C1096" s="60" t="s">
        <v>2323</v>
      </c>
      <c r="D1096" s="60" t="s">
        <v>1379</v>
      </c>
      <c r="E1096" s="60" t="s">
        <v>1380</v>
      </c>
      <c r="F1096" s="60" t="s">
        <v>278</v>
      </c>
      <c r="G1096" t="s">
        <v>252</v>
      </c>
      <c r="H1096" t="s">
        <v>112</v>
      </c>
      <c r="I1096" s="5" t="s">
        <v>277</v>
      </c>
      <c r="J1096" t="s">
        <v>915</v>
      </c>
    </row>
    <row r="1097" spans="1:10" x14ac:dyDescent="0.35">
      <c r="A1097" s="60" t="s">
        <v>4298</v>
      </c>
      <c r="B1097" s="60" t="s">
        <v>4299</v>
      </c>
      <c r="C1097" s="60" t="s">
        <v>2323</v>
      </c>
      <c r="D1097" s="60" t="s">
        <v>1383</v>
      </c>
      <c r="E1097" s="60" t="s">
        <v>1384</v>
      </c>
      <c r="F1097" s="60" t="s">
        <v>183</v>
      </c>
      <c r="G1097" t="s">
        <v>111</v>
      </c>
      <c r="H1097" t="s">
        <v>112</v>
      </c>
      <c r="I1097" s="5" t="s">
        <v>182</v>
      </c>
      <c r="J1097" t="s">
        <v>867</v>
      </c>
    </row>
    <row r="1098" spans="1:10" x14ac:dyDescent="0.35">
      <c r="A1098" s="60" t="s">
        <v>2904</v>
      </c>
      <c r="B1098" s="60" t="s">
        <v>787</v>
      </c>
      <c r="C1098" s="60" t="s">
        <v>2442</v>
      </c>
      <c r="D1098" s="60" t="s">
        <v>1977</v>
      </c>
      <c r="E1098" s="60" t="s">
        <v>1978</v>
      </c>
      <c r="F1098" s="60" t="s">
        <v>172</v>
      </c>
      <c r="G1098" t="s">
        <v>97</v>
      </c>
      <c r="H1098" t="s">
        <v>48</v>
      </c>
      <c r="I1098" s="5" t="s">
        <v>171</v>
      </c>
      <c r="J1098" t="s">
        <v>877</v>
      </c>
    </row>
    <row r="1099" spans="1:10" x14ac:dyDescent="0.35">
      <c r="A1099" s="60" t="s">
        <v>3514</v>
      </c>
      <c r="B1099" s="60" t="s">
        <v>3515</v>
      </c>
      <c r="C1099" s="60" t="s">
        <v>2583</v>
      </c>
      <c r="D1099" s="60" t="s">
        <v>1563</v>
      </c>
      <c r="E1099" s="60" t="s">
        <v>1564</v>
      </c>
      <c r="F1099" s="60" t="s">
        <v>77</v>
      </c>
      <c r="G1099" t="s">
        <v>51</v>
      </c>
      <c r="H1099" t="s">
        <v>12</v>
      </c>
      <c r="I1099" s="5" t="s">
        <v>76</v>
      </c>
      <c r="J1099" t="s">
        <v>836</v>
      </c>
    </row>
    <row r="1100" spans="1:10" x14ac:dyDescent="0.35">
      <c r="A1100" s="60" t="s">
        <v>2804</v>
      </c>
      <c r="B1100" s="60" t="s">
        <v>2805</v>
      </c>
      <c r="C1100" s="60" t="s">
        <v>2323</v>
      </c>
      <c r="D1100" s="60" t="s">
        <v>1455</v>
      </c>
      <c r="E1100" s="60" t="s">
        <v>1456</v>
      </c>
      <c r="F1100" s="60" t="s">
        <v>291</v>
      </c>
      <c r="G1100" t="s">
        <v>105</v>
      </c>
      <c r="H1100" t="s">
        <v>104</v>
      </c>
      <c r="I1100" s="5" t="s">
        <v>290</v>
      </c>
      <c r="J1100" t="s">
        <v>895</v>
      </c>
    </row>
    <row r="1101" spans="1:10" x14ac:dyDescent="0.35">
      <c r="A1101" s="60" t="s">
        <v>4000</v>
      </c>
      <c r="B1101" s="60" t="s">
        <v>4001</v>
      </c>
      <c r="C1101" s="60" t="s">
        <v>2317</v>
      </c>
      <c r="D1101" s="60" t="s">
        <v>1217</v>
      </c>
      <c r="E1101" s="60" t="s">
        <v>1218</v>
      </c>
      <c r="F1101" s="60" t="s">
        <v>50</v>
      </c>
      <c r="G1101" t="s">
        <v>51</v>
      </c>
      <c r="H1101" t="s">
        <v>12</v>
      </c>
      <c r="I1101" s="5" t="s">
        <v>49</v>
      </c>
      <c r="J1101" t="s">
        <v>843</v>
      </c>
    </row>
    <row r="1102" spans="1:10" x14ac:dyDescent="0.35">
      <c r="A1102" s="60" t="s">
        <v>3452</v>
      </c>
      <c r="B1102" s="60" t="s">
        <v>3453</v>
      </c>
      <c r="C1102" s="60" t="s">
        <v>2549</v>
      </c>
      <c r="D1102" s="60" t="s">
        <v>1815</v>
      </c>
      <c r="E1102" s="60" t="s">
        <v>1816</v>
      </c>
      <c r="F1102" s="60" t="s">
        <v>80</v>
      </c>
      <c r="G1102" t="s">
        <v>51</v>
      </c>
      <c r="H1102" t="s">
        <v>12</v>
      </c>
      <c r="I1102" s="5" t="s">
        <v>79</v>
      </c>
      <c r="J1102" t="s">
        <v>847</v>
      </c>
    </row>
    <row r="1103" spans="1:10" x14ac:dyDescent="0.35">
      <c r="A1103" s="60" t="s">
        <v>2564</v>
      </c>
      <c r="B1103" s="60" t="s">
        <v>2565</v>
      </c>
      <c r="C1103" s="60" t="s">
        <v>2357</v>
      </c>
      <c r="D1103" s="60" t="s">
        <v>1659</v>
      </c>
      <c r="E1103" s="60" t="s">
        <v>1660</v>
      </c>
      <c r="F1103" s="60" t="s">
        <v>80</v>
      </c>
      <c r="G1103" t="s">
        <v>51</v>
      </c>
      <c r="H1103" t="s">
        <v>12</v>
      </c>
      <c r="I1103" s="5" t="s">
        <v>79</v>
      </c>
      <c r="J1103" t="s">
        <v>847</v>
      </c>
    </row>
    <row r="1104" spans="1:10" x14ac:dyDescent="0.35">
      <c r="A1104" s="60" t="s">
        <v>2850</v>
      </c>
      <c r="B1104" s="60" t="s">
        <v>2851</v>
      </c>
      <c r="C1104" s="60" t="s">
        <v>2323</v>
      </c>
      <c r="D1104" s="60" t="s">
        <v>1387</v>
      </c>
      <c r="E1104" s="60" t="s">
        <v>1388</v>
      </c>
      <c r="F1104" s="60" t="s">
        <v>204</v>
      </c>
      <c r="G1104" t="s">
        <v>111</v>
      </c>
      <c r="H1104" t="s">
        <v>112</v>
      </c>
      <c r="I1104" s="5" t="s">
        <v>203</v>
      </c>
      <c r="J1104" t="s">
        <v>883</v>
      </c>
    </row>
    <row r="1105" spans="1:10" x14ac:dyDescent="0.35">
      <c r="A1105" s="60" t="s">
        <v>2769</v>
      </c>
      <c r="B1105" s="60" t="s">
        <v>2770</v>
      </c>
      <c r="C1105" s="60" t="s">
        <v>2323</v>
      </c>
      <c r="D1105" s="60" t="s">
        <v>2294</v>
      </c>
      <c r="E1105" s="60" t="s">
        <v>2295</v>
      </c>
      <c r="F1105" s="60" t="s">
        <v>101</v>
      </c>
      <c r="G1105" t="s">
        <v>105</v>
      </c>
      <c r="H1105" t="s">
        <v>104</v>
      </c>
      <c r="I1105" s="5" t="s">
        <v>648</v>
      </c>
      <c r="J1105" t="s">
        <v>898</v>
      </c>
    </row>
    <row r="1106" spans="1:10" x14ac:dyDescent="0.35">
      <c r="A1106" s="60" t="s">
        <v>2385</v>
      </c>
      <c r="B1106" s="60" t="s">
        <v>2386</v>
      </c>
      <c r="C1106" s="60" t="s">
        <v>2323</v>
      </c>
      <c r="D1106" s="60" t="s">
        <v>1331</v>
      </c>
      <c r="E1106" s="60" t="s">
        <v>1332</v>
      </c>
      <c r="F1106" s="60" t="s">
        <v>81</v>
      </c>
      <c r="G1106" t="s">
        <v>83</v>
      </c>
      <c r="H1106" t="s">
        <v>48</v>
      </c>
      <c r="I1106" s="5" t="s">
        <v>82</v>
      </c>
      <c r="J1106" t="s">
        <v>849</v>
      </c>
    </row>
    <row r="1107" spans="1:10" x14ac:dyDescent="0.35">
      <c r="A1107" s="60" t="s">
        <v>3502</v>
      </c>
      <c r="B1107" s="60" t="s">
        <v>3503</v>
      </c>
      <c r="C1107" s="60" t="s">
        <v>2364</v>
      </c>
      <c r="D1107" s="60" t="s">
        <v>2166</v>
      </c>
      <c r="E1107" s="60" t="s">
        <v>2167</v>
      </c>
      <c r="F1107" s="60" t="s">
        <v>379</v>
      </c>
      <c r="G1107" t="s">
        <v>353</v>
      </c>
      <c r="H1107" t="s">
        <v>87</v>
      </c>
      <c r="I1107" s="5" t="s">
        <v>380</v>
      </c>
      <c r="J1107" t="s">
        <v>940</v>
      </c>
    </row>
    <row r="1108" spans="1:10" x14ac:dyDescent="0.35">
      <c r="A1108" s="60" t="s">
        <v>5167</v>
      </c>
      <c r="B1108" s="60" t="s">
        <v>5168</v>
      </c>
      <c r="C1108" s="60" t="s">
        <v>4192</v>
      </c>
      <c r="D1108" s="60" t="s">
        <v>2268</v>
      </c>
      <c r="E1108" s="60" t="s">
        <v>2269</v>
      </c>
      <c r="F1108" s="60" t="s">
        <v>255</v>
      </c>
      <c r="G1108" t="s">
        <v>252</v>
      </c>
      <c r="H1108" t="s">
        <v>112</v>
      </c>
      <c r="I1108" s="5" t="s">
        <v>681</v>
      </c>
      <c r="J1108" t="s">
        <v>862</v>
      </c>
    </row>
    <row r="1109" spans="1:10" x14ac:dyDescent="0.35">
      <c r="A1109" s="60" t="s">
        <v>4434</v>
      </c>
      <c r="B1109" s="60" t="s">
        <v>4435</v>
      </c>
      <c r="C1109" s="60" t="s">
        <v>2349</v>
      </c>
      <c r="D1109" s="60" t="s">
        <v>1999</v>
      </c>
      <c r="E1109" s="60" t="s">
        <v>2000</v>
      </c>
      <c r="F1109" s="60" t="s">
        <v>183</v>
      </c>
      <c r="G1109" t="s">
        <v>111</v>
      </c>
      <c r="H1109" t="s">
        <v>112</v>
      </c>
      <c r="I1109" s="5" t="s">
        <v>182</v>
      </c>
      <c r="J1109" t="s">
        <v>867</v>
      </c>
    </row>
    <row r="1110" spans="1:10" x14ac:dyDescent="0.35">
      <c r="A1110" s="60" t="s">
        <v>2746</v>
      </c>
      <c r="B1110" s="60" t="s">
        <v>2747</v>
      </c>
      <c r="C1110" s="60" t="s">
        <v>2323</v>
      </c>
      <c r="D1110" s="60" t="s">
        <v>997</v>
      </c>
      <c r="E1110" s="60" t="s">
        <v>998</v>
      </c>
      <c r="F1110" s="60" t="s">
        <v>235</v>
      </c>
      <c r="G1110" t="s">
        <v>124</v>
      </c>
      <c r="H1110" t="s">
        <v>104</v>
      </c>
      <c r="I1110" s="5" t="s">
        <v>234</v>
      </c>
      <c r="J1110" t="s">
        <v>903</v>
      </c>
    </row>
    <row r="1111" spans="1:10" x14ac:dyDescent="0.35">
      <c r="A1111" s="60" t="s">
        <v>3562</v>
      </c>
      <c r="B1111" s="60" t="s">
        <v>3563</v>
      </c>
      <c r="C1111" s="60" t="s">
        <v>2364</v>
      </c>
      <c r="D1111" s="60" t="s">
        <v>2176</v>
      </c>
      <c r="E1111" s="60" t="s">
        <v>2177</v>
      </c>
      <c r="F1111" s="60" t="s">
        <v>344</v>
      </c>
      <c r="G1111" t="s">
        <v>81</v>
      </c>
      <c r="H1111" t="s">
        <v>87</v>
      </c>
      <c r="I1111" s="5" t="s">
        <v>343</v>
      </c>
      <c r="J1111" t="s">
        <v>910</v>
      </c>
    </row>
    <row r="1112" spans="1:10" x14ac:dyDescent="0.35">
      <c r="A1112" s="60" t="s">
        <v>2934</v>
      </c>
      <c r="B1112" s="60" t="s">
        <v>785</v>
      </c>
      <c r="C1112" s="60" t="s">
        <v>2495</v>
      </c>
      <c r="D1112" s="60" t="s">
        <v>1913</v>
      </c>
      <c r="E1112" s="60" t="s">
        <v>1914</v>
      </c>
      <c r="F1112" s="60" t="s">
        <v>100</v>
      </c>
      <c r="G1112" t="s">
        <v>83</v>
      </c>
      <c r="H1112" t="s">
        <v>48</v>
      </c>
      <c r="I1112" s="5" t="s">
        <v>99</v>
      </c>
      <c r="J1112" t="s">
        <v>853</v>
      </c>
    </row>
    <row r="1113" spans="1:10" x14ac:dyDescent="0.35">
      <c r="A1113" s="60" t="s">
        <v>2352</v>
      </c>
      <c r="B1113" s="60" t="s">
        <v>2353</v>
      </c>
      <c r="C1113" s="60" t="s">
        <v>2354</v>
      </c>
      <c r="D1113" s="60" t="s">
        <v>2130</v>
      </c>
      <c r="E1113" s="60" t="s">
        <v>2131</v>
      </c>
      <c r="F1113" s="60" t="s">
        <v>56</v>
      </c>
      <c r="G1113" t="s">
        <v>13</v>
      </c>
      <c r="H1113" t="s">
        <v>12</v>
      </c>
      <c r="I1113" s="5" t="s">
        <v>55</v>
      </c>
      <c r="J1113" t="s">
        <v>839</v>
      </c>
    </row>
    <row r="1114" spans="1:10" x14ac:dyDescent="0.35">
      <c r="A1114" s="60" t="s">
        <v>2672</v>
      </c>
      <c r="B1114" s="60" t="s">
        <v>2673</v>
      </c>
      <c r="C1114" s="60" t="s">
        <v>2349</v>
      </c>
      <c r="D1114" s="60" t="s">
        <v>1143</v>
      </c>
      <c r="E1114" s="60" t="s">
        <v>1144</v>
      </c>
      <c r="F1114" s="60" t="s">
        <v>216</v>
      </c>
      <c r="G1114" t="s">
        <v>83</v>
      </c>
      <c r="H1114" t="s">
        <v>48</v>
      </c>
      <c r="I1114" s="5" t="s">
        <v>215</v>
      </c>
      <c r="J1114" t="s">
        <v>887</v>
      </c>
    </row>
    <row r="1115" spans="1:10" x14ac:dyDescent="0.35">
      <c r="A1115" s="60" t="s">
        <v>2842</v>
      </c>
      <c r="B1115" s="60" t="s">
        <v>2843</v>
      </c>
      <c r="C1115" s="60" t="s">
        <v>2364</v>
      </c>
      <c r="D1115" s="60" t="s">
        <v>2174</v>
      </c>
      <c r="E1115" s="60" t="s">
        <v>2175</v>
      </c>
      <c r="F1115" s="60" t="s">
        <v>342</v>
      </c>
      <c r="G1115" t="s">
        <v>336</v>
      </c>
      <c r="H1115" t="s">
        <v>87</v>
      </c>
      <c r="I1115" s="5" t="s">
        <v>341</v>
      </c>
      <c r="J1115" t="s">
        <v>908</v>
      </c>
    </row>
    <row r="1116" spans="1:10" x14ac:dyDescent="0.35">
      <c r="A1116" s="60" t="s">
        <v>4163</v>
      </c>
      <c r="B1116" s="60" t="s">
        <v>4164</v>
      </c>
      <c r="C1116" s="60" t="s">
        <v>2317</v>
      </c>
      <c r="D1116" s="60" t="s">
        <v>1555</v>
      </c>
      <c r="E1116" s="60" t="s">
        <v>1556</v>
      </c>
      <c r="F1116" s="60" t="s">
        <v>26</v>
      </c>
      <c r="G1116" t="s">
        <v>21</v>
      </c>
      <c r="H1116" t="s">
        <v>12</v>
      </c>
      <c r="I1116" s="5" t="s">
        <v>25</v>
      </c>
      <c r="J1116" t="s">
        <v>835</v>
      </c>
    </row>
    <row r="1117" spans="1:10" x14ac:dyDescent="0.35">
      <c r="A1117" s="60" t="s">
        <v>3330</v>
      </c>
      <c r="B1117" s="60" t="s">
        <v>3331</v>
      </c>
      <c r="C1117" s="60" t="s">
        <v>2317</v>
      </c>
      <c r="D1117" s="60" t="s">
        <v>1633</v>
      </c>
      <c r="E1117" s="60" t="s">
        <v>1634</v>
      </c>
      <c r="F1117" s="60" t="s">
        <v>66</v>
      </c>
      <c r="G1117" t="s">
        <v>13</v>
      </c>
      <c r="H1117" t="s">
        <v>12</v>
      </c>
      <c r="I1117" s="5" t="s">
        <v>65</v>
      </c>
      <c r="J1117" t="s">
        <v>840</v>
      </c>
    </row>
    <row r="1118" spans="1:10" x14ac:dyDescent="0.35">
      <c r="A1118" s="60" t="s">
        <v>3446</v>
      </c>
      <c r="B1118" s="60" t="s">
        <v>3447</v>
      </c>
      <c r="C1118" s="60" t="s">
        <v>2458</v>
      </c>
      <c r="D1118" s="60" t="s">
        <v>2059</v>
      </c>
      <c r="E1118" s="60" t="s">
        <v>2060</v>
      </c>
      <c r="F1118" s="60" t="s">
        <v>251</v>
      </c>
      <c r="G1118" t="s">
        <v>252</v>
      </c>
      <c r="H1118" t="s">
        <v>112</v>
      </c>
      <c r="I1118" s="5" t="s">
        <v>250</v>
      </c>
      <c r="J1118" t="s">
        <v>890</v>
      </c>
    </row>
    <row r="1119" spans="1:10" x14ac:dyDescent="0.35">
      <c r="A1119" s="60" t="s">
        <v>5131</v>
      </c>
      <c r="B1119" s="60" t="s">
        <v>807</v>
      </c>
      <c r="C1119" s="60" t="s">
        <v>2428</v>
      </c>
      <c r="D1119" s="60" t="s">
        <v>1743</v>
      </c>
      <c r="E1119" s="60" t="s">
        <v>1744</v>
      </c>
      <c r="F1119" s="60" t="s">
        <v>344</v>
      </c>
      <c r="G1119" t="s">
        <v>81</v>
      </c>
      <c r="H1119" t="s">
        <v>87</v>
      </c>
      <c r="I1119" s="5" t="s">
        <v>343</v>
      </c>
      <c r="J1119" t="s">
        <v>910</v>
      </c>
    </row>
    <row r="1120" spans="1:10" x14ac:dyDescent="0.35">
      <c r="A1120" s="60" t="s">
        <v>3938</v>
      </c>
      <c r="B1120" s="60" t="s">
        <v>3939</v>
      </c>
      <c r="C1120" s="60" t="s">
        <v>2409</v>
      </c>
      <c r="D1120" s="60" t="s">
        <v>1187</v>
      </c>
      <c r="E1120" s="60" t="s">
        <v>1188</v>
      </c>
      <c r="F1120" s="60" t="s">
        <v>130</v>
      </c>
      <c r="G1120" t="s">
        <v>124</v>
      </c>
      <c r="H1120" t="s">
        <v>104</v>
      </c>
      <c r="I1120" s="5" t="s">
        <v>640</v>
      </c>
      <c r="J1120" t="s">
        <v>859</v>
      </c>
    </row>
    <row r="1121" spans="1:10" x14ac:dyDescent="0.35">
      <c r="A1121" s="60" t="s">
        <v>4962</v>
      </c>
      <c r="B1121" s="60" t="s">
        <v>4963</v>
      </c>
      <c r="C1121" s="60" t="s">
        <v>2580</v>
      </c>
      <c r="D1121" s="60" t="s">
        <v>1795</v>
      </c>
      <c r="E1121" s="60" t="s">
        <v>1796</v>
      </c>
      <c r="F1121" s="60" t="s">
        <v>44</v>
      </c>
      <c r="G1121" t="s">
        <v>13</v>
      </c>
      <c r="H1121" t="s">
        <v>12</v>
      </c>
      <c r="I1121" s="5" t="s">
        <v>43</v>
      </c>
      <c r="J1121" t="s">
        <v>842</v>
      </c>
    </row>
    <row r="1122" spans="1:10" x14ac:dyDescent="0.35">
      <c r="A1122" s="60" t="s">
        <v>3332</v>
      </c>
      <c r="B1122" s="60" t="s">
        <v>3333</v>
      </c>
      <c r="C1122" s="60" t="s">
        <v>2317</v>
      </c>
      <c r="D1122" s="60" t="s">
        <v>1635</v>
      </c>
      <c r="E1122" s="60" t="s">
        <v>1636</v>
      </c>
      <c r="F1122" s="60" t="s">
        <v>66</v>
      </c>
      <c r="G1122" t="s">
        <v>13</v>
      </c>
      <c r="H1122" t="s">
        <v>12</v>
      </c>
      <c r="I1122" s="5" t="s">
        <v>65</v>
      </c>
      <c r="J1122" t="s">
        <v>840</v>
      </c>
    </row>
    <row r="1123" spans="1:10" x14ac:dyDescent="0.35">
      <c r="A1123" s="60" t="s">
        <v>2369</v>
      </c>
      <c r="B1123" s="60" t="s">
        <v>2370</v>
      </c>
      <c r="C1123" s="60" t="s">
        <v>2317</v>
      </c>
      <c r="D1123" s="60" t="s">
        <v>1659</v>
      </c>
      <c r="E1123" s="60" t="s">
        <v>1660</v>
      </c>
      <c r="F1123" s="60" t="s">
        <v>80</v>
      </c>
      <c r="G1123" t="s">
        <v>51</v>
      </c>
      <c r="H1123" t="s">
        <v>12</v>
      </c>
      <c r="I1123" s="5" t="s">
        <v>79</v>
      </c>
      <c r="J1123" t="s">
        <v>847</v>
      </c>
    </row>
    <row r="1124" spans="1:10" x14ac:dyDescent="0.35">
      <c r="A1124" s="60" t="s">
        <v>2542</v>
      </c>
      <c r="B1124" s="60" t="s">
        <v>2543</v>
      </c>
      <c r="C1124" s="60" t="s">
        <v>2544</v>
      </c>
      <c r="D1124" s="60" t="s">
        <v>1331</v>
      </c>
      <c r="E1124" s="60" t="s">
        <v>1332</v>
      </c>
      <c r="F1124" s="60" t="s">
        <v>81</v>
      </c>
      <c r="G1124" t="s">
        <v>83</v>
      </c>
      <c r="H1124" t="s">
        <v>48</v>
      </c>
      <c r="I1124" s="5" t="s">
        <v>82</v>
      </c>
      <c r="J1124" t="s">
        <v>849</v>
      </c>
    </row>
    <row r="1125" spans="1:10" x14ac:dyDescent="0.35">
      <c r="A1125" s="60" t="s">
        <v>4892</v>
      </c>
      <c r="B1125" s="60" t="s">
        <v>4893</v>
      </c>
      <c r="C1125" s="60" t="s">
        <v>2314</v>
      </c>
      <c r="D1125" s="60" t="s">
        <v>1407</v>
      </c>
      <c r="E1125" s="60" t="s">
        <v>1408</v>
      </c>
      <c r="F1125" s="60" t="s">
        <v>213</v>
      </c>
      <c r="G1125" t="s">
        <v>83</v>
      </c>
      <c r="H1125" t="s">
        <v>48</v>
      </c>
      <c r="I1125" s="5" t="s">
        <v>212</v>
      </c>
      <c r="J1125" t="s">
        <v>886</v>
      </c>
    </row>
    <row r="1126" spans="1:10" x14ac:dyDescent="0.35">
      <c r="A1126" s="60" t="s">
        <v>4866</v>
      </c>
      <c r="B1126" s="60" t="s">
        <v>4867</v>
      </c>
      <c r="C1126" s="60" t="s">
        <v>2323</v>
      </c>
      <c r="D1126" s="60" t="s">
        <v>1963</v>
      </c>
      <c r="E1126" s="60" t="s">
        <v>1964</v>
      </c>
      <c r="F1126" s="60" t="s">
        <v>160</v>
      </c>
      <c r="G1126" t="s">
        <v>105</v>
      </c>
      <c r="H1126" t="s">
        <v>104</v>
      </c>
      <c r="I1126" s="5" t="s">
        <v>159</v>
      </c>
      <c r="J1126" t="s">
        <v>875</v>
      </c>
    </row>
    <row r="1127" spans="1:10" x14ac:dyDescent="0.35">
      <c r="A1127" s="60" t="s">
        <v>3961</v>
      </c>
      <c r="B1127" s="60" t="s">
        <v>3962</v>
      </c>
      <c r="C1127" s="60" t="s">
        <v>2593</v>
      </c>
      <c r="D1127" s="60" t="s">
        <v>1201</v>
      </c>
      <c r="E1127" s="60" t="s">
        <v>1202</v>
      </c>
      <c r="F1127" s="60" t="s">
        <v>332</v>
      </c>
      <c r="G1127" t="s">
        <v>318</v>
      </c>
      <c r="H1127" t="s">
        <v>87</v>
      </c>
      <c r="I1127" s="5" t="s">
        <v>331</v>
      </c>
      <c r="J1127" t="s">
        <v>852</v>
      </c>
    </row>
    <row r="1128" spans="1:10" x14ac:dyDescent="0.35">
      <c r="A1128" s="60" t="s">
        <v>2578</v>
      </c>
      <c r="B1128" s="60" t="s">
        <v>2579</v>
      </c>
      <c r="C1128" s="60" t="s">
        <v>2580</v>
      </c>
      <c r="D1128" s="60" t="s">
        <v>1131</v>
      </c>
      <c r="E1128" s="60" t="s">
        <v>1132</v>
      </c>
      <c r="F1128" s="60" t="s">
        <v>80</v>
      </c>
      <c r="G1128" t="s">
        <v>51</v>
      </c>
      <c r="H1128" t="s">
        <v>12</v>
      </c>
      <c r="I1128" s="5" t="s">
        <v>79</v>
      </c>
      <c r="J1128" t="s">
        <v>847</v>
      </c>
    </row>
    <row r="1129" spans="1:10" x14ac:dyDescent="0.35">
      <c r="A1129" s="60" t="s">
        <v>3861</v>
      </c>
      <c r="B1129" s="60" t="s">
        <v>3862</v>
      </c>
      <c r="C1129" s="60" t="s">
        <v>2364</v>
      </c>
      <c r="D1129" s="60" t="s">
        <v>991</v>
      </c>
      <c r="E1129" s="60" t="s">
        <v>992</v>
      </c>
      <c r="F1129" s="60" t="s">
        <v>342</v>
      </c>
      <c r="G1129" t="s">
        <v>336</v>
      </c>
      <c r="H1129" t="s">
        <v>87</v>
      </c>
      <c r="I1129" s="5" t="s">
        <v>341</v>
      </c>
      <c r="J1129" t="s">
        <v>908</v>
      </c>
    </row>
    <row r="1130" spans="1:10" x14ac:dyDescent="0.35">
      <c r="A1130" s="60" t="s">
        <v>4256</v>
      </c>
      <c r="B1130" s="60" t="s">
        <v>4257</v>
      </c>
      <c r="C1130" s="60" t="s">
        <v>2323</v>
      </c>
      <c r="D1130" s="60" t="s">
        <v>1009</v>
      </c>
      <c r="E1130" s="60" t="s">
        <v>1010</v>
      </c>
      <c r="F1130" s="60" t="s">
        <v>123</v>
      </c>
      <c r="G1130" t="s">
        <v>124</v>
      </c>
      <c r="H1130" t="s">
        <v>104</v>
      </c>
      <c r="I1130" s="5" t="s">
        <v>122</v>
      </c>
      <c r="J1130" t="s">
        <v>865</v>
      </c>
    </row>
    <row r="1131" spans="1:10" x14ac:dyDescent="0.35">
      <c r="A1131" s="60" t="s">
        <v>3588</v>
      </c>
      <c r="B1131" s="60" t="s">
        <v>3589</v>
      </c>
      <c r="C1131" s="60" t="s">
        <v>2323</v>
      </c>
      <c r="D1131" s="60" t="s">
        <v>1383</v>
      </c>
      <c r="E1131" s="60" t="s">
        <v>1384</v>
      </c>
      <c r="F1131" s="60" t="s">
        <v>183</v>
      </c>
      <c r="G1131" t="s">
        <v>111</v>
      </c>
      <c r="H1131" t="s">
        <v>112</v>
      </c>
      <c r="I1131" s="5" t="s">
        <v>182</v>
      </c>
      <c r="J1131" t="s">
        <v>867</v>
      </c>
    </row>
    <row r="1132" spans="1:10" x14ac:dyDescent="0.35">
      <c r="A1132" s="60" t="s">
        <v>4917</v>
      </c>
      <c r="B1132" s="60" t="s">
        <v>4918</v>
      </c>
      <c r="C1132" s="60" t="s">
        <v>2314</v>
      </c>
      <c r="D1132" s="60" t="s">
        <v>2116</v>
      </c>
      <c r="E1132" s="60" t="s">
        <v>2117</v>
      </c>
      <c r="F1132" s="60" t="s">
        <v>107</v>
      </c>
      <c r="G1132" t="s">
        <v>46</v>
      </c>
      <c r="H1132" t="s">
        <v>104</v>
      </c>
      <c r="I1132" s="5" t="s">
        <v>106</v>
      </c>
      <c r="J1132" t="s">
        <v>857</v>
      </c>
    </row>
    <row r="1133" spans="1:10" x14ac:dyDescent="0.35">
      <c r="A1133" s="60" t="s">
        <v>5232</v>
      </c>
      <c r="B1133" s="60" t="s">
        <v>5233</v>
      </c>
      <c r="C1133" s="60" t="s">
        <v>2314</v>
      </c>
      <c r="D1133" s="60" t="s">
        <v>2033</v>
      </c>
      <c r="E1133" s="60" t="s">
        <v>2034</v>
      </c>
      <c r="F1133" s="60" t="s">
        <v>219</v>
      </c>
      <c r="G1133" t="s">
        <v>221</v>
      </c>
      <c r="H1133" t="s">
        <v>112</v>
      </c>
      <c r="I1133" s="5" t="s">
        <v>220</v>
      </c>
      <c r="J1133" t="s">
        <v>934</v>
      </c>
    </row>
    <row r="1134" spans="1:10" x14ac:dyDescent="0.35">
      <c r="A1134" s="60" t="s">
        <v>5355</v>
      </c>
      <c r="B1134" s="60" t="s">
        <v>5356</v>
      </c>
      <c r="C1134" s="60" t="s">
        <v>2323</v>
      </c>
      <c r="D1134" s="60" t="s">
        <v>2156</v>
      </c>
      <c r="E1134" s="60" t="s">
        <v>2157</v>
      </c>
      <c r="F1134" s="60" t="s">
        <v>219</v>
      </c>
      <c r="G1134" t="s">
        <v>221</v>
      </c>
      <c r="H1134" t="s">
        <v>112</v>
      </c>
      <c r="I1134" s="5" t="s">
        <v>220</v>
      </c>
      <c r="J1134" t="s">
        <v>934</v>
      </c>
    </row>
    <row r="1135" spans="1:10" x14ac:dyDescent="0.35">
      <c r="A1135" s="60" t="s">
        <v>5000</v>
      </c>
      <c r="B1135" s="60" t="s">
        <v>5001</v>
      </c>
      <c r="C1135" s="60" t="s">
        <v>2323</v>
      </c>
      <c r="D1135" s="60" t="s">
        <v>1375</v>
      </c>
      <c r="E1135" s="60" t="s">
        <v>1376</v>
      </c>
      <c r="F1135" s="60" t="s">
        <v>172</v>
      </c>
      <c r="G1135" t="s">
        <v>97</v>
      </c>
      <c r="H1135" t="s">
        <v>48</v>
      </c>
      <c r="I1135" s="5" t="s">
        <v>171</v>
      </c>
      <c r="J1135" t="s">
        <v>877</v>
      </c>
    </row>
    <row r="1136" spans="1:10" x14ac:dyDescent="0.35">
      <c r="A1136" s="60" t="s">
        <v>2989</v>
      </c>
      <c r="B1136" s="60" t="s">
        <v>2990</v>
      </c>
      <c r="C1136" s="60" t="s">
        <v>2349</v>
      </c>
      <c r="D1136" s="60" t="s">
        <v>1797</v>
      </c>
      <c r="E1136" s="60" t="s">
        <v>1798</v>
      </c>
      <c r="F1136" s="60" t="s">
        <v>172</v>
      </c>
      <c r="G1136" t="s">
        <v>97</v>
      </c>
      <c r="H1136" t="s">
        <v>48</v>
      </c>
      <c r="I1136" s="5" t="s">
        <v>171</v>
      </c>
      <c r="J1136" t="s">
        <v>877</v>
      </c>
    </row>
    <row r="1137" spans="1:10" x14ac:dyDescent="0.35">
      <c r="A1137" s="60" t="s">
        <v>3784</v>
      </c>
      <c r="B1137" s="60" t="s">
        <v>3785</v>
      </c>
      <c r="C1137" s="60" t="s">
        <v>2364</v>
      </c>
      <c r="D1137" s="60" t="s">
        <v>2180</v>
      </c>
      <c r="E1137" s="60" t="s">
        <v>2181</v>
      </c>
      <c r="F1137" s="60" t="s">
        <v>350</v>
      </c>
      <c r="G1137" t="s">
        <v>81</v>
      </c>
      <c r="H1137" t="s">
        <v>87</v>
      </c>
      <c r="I1137" s="5" t="s">
        <v>349</v>
      </c>
      <c r="J1137" t="s">
        <v>914</v>
      </c>
    </row>
    <row r="1138" spans="1:10" x14ac:dyDescent="0.35">
      <c r="A1138" s="60" t="s">
        <v>4111</v>
      </c>
      <c r="B1138" s="60" t="s">
        <v>4112</v>
      </c>
      <c r="C1138" s="60" t="s">
        <v>2349</v>
      </c>
      <c r="D1138" s="60" t="s">
        <v>1533</v>
      </c>
      <c r="E1138" s="60" t="s">
        <v>1534</v>
      </c>
      <c r="F1138" s="60" t="s">
        <v>213</v>
      </c>
      <c r="G1138" t="s">
        <v>83</v>
      </c>
      <c r="H1138" t="s">
        <v>48</v>
      </c>
      <c r="I1138" s="5" t="s">
        <v>212</v>
      </c>
      <c r="J1138" t="s">
        <v>886</v>
      </c>
    </row>
    <row r="1139" spans="1:10" x14ac:dyDescent="0.35">
      <c r="A1139" s="60" t="s">
        <v>4220</v>
      </c>
      <c r="B1139" s="60" t="s">
        <v>4221</v>
      </c>
      <c r="C1139" s="60" t="s">
        <v>2349</v>
      </c>
      <c r="D1139" s="60" t="s">
        <v>1549</v>
      </c>
      <c r="E1139" s="60" t="s">
        <v>1550</v>
      </c>
      <c r="F1139" s="60" t="s">
        <v>258</v>
      </c>
      <c r="G1139" t="s">
        <v>221</v>
      </c>
      <c r="H1139" t="s">
        <v>112</v>
      </c>
      <c r="I1139" s="5" t="s">
        <v>257</v>
      </c>
      <c r="J1139" t="s">
        <v>891</v>
      </c>
    </row>
    <row r="1140" spans="1:10" x14ac:dyDescent="0.35">
      <c r="A1140" s="60" t="s">
        <v>3772</v>
      </c>
      <c r="B1140" s="60" t="s">
        <v>3773</v>
      </c>
      <c r="C1140" s="60" t="s">
        <v>2323</v>
      </c>
      <c r="D1140" s="60" t="s">
        <v>1371</v>
      </c>
      <c r="E1140" s="60" t="s">
        <v>1372</v>
      </c>
      <c r="F1140" s="60" t="s">
        <v>160</v>
      </c>
      <c r="G1140" t="s">
        <v>105</v>
      </c>
      <c r="H1140" t="s">
        <v>104</v>
      </c>
      <c r="I1140" s="5" t="s">
        <v>159</v>
      </c>
      <c r="J1140" t="s">
        <v>875</v>
      </c>
    </row>
    <row r="1141" spans="1:10" x14ac:dyDescent="0.35">
      <c r="A1141" s="60" t="s">
        <v>2782</v>
      </c>
      <c r="B1141" s="60" t="s">
        <v>2783</v>
      </c>
      <c r="C1141" s="60" t="s">
        <v>2412</v>
      </c>
      <c r="D1141" s="60" t="s">
        <v>2288</v>
      </c>
      <c r="E1141" s="60" t="s">
        <v>2289</v>
      </c>
      <c r="F1141" s="60" t="s">
        <v>258</v>
      </c>
      <c r="G1141" t="s">
        <v>221</v>
      </c>
      <c r="H1141" t="s">
        <v>112</v>
      </c>
      <c r="I1141" s="5" t="s">
        <v>257</v>
      </c>
      <c r="J1141" t="s">
        <v>891</v>
      </c>
    </row>
    <row r="1142" spans="1:10" x14ac:dyDescent="0.35">
      <c r="A1142" s="60" t="s">
        <v>3796</v>
      </c>
      <c r="B1142" s="60" t="s">
        <v>783</v>
      </c>
      <c r="C1142" s="60" t="s">
        <v>2728</v>
      </c>
      <c r="D1142" s="60" t="s">
        <v>1941</v>
      </c>
      <c r="E1142" s="60" t="s">
        <v>1942</v>
      </c>
      <c r="F1142" s="60" t="s">
        <v>136</v>
      </c>
      <c r="G1142" t="s">
        <v>97</v>
      </c>
      <c r="H1142" t="s">
        <v>48</v>
      </c>
      <c r="I1142" s="5" t="s">
        <v>387</v>
      </c>
      <c r="J1142" t="s">
        <v>861</v>
      </c>
    </row>
    <row r="1143" spans="1:10" x14ac:dyDescent="0.35">
      <c r="A1143" s="60" t="s">
        <v>2763</v>
      </c>
      <c r="B1143" s="60" t="s">
        <v>2764</v>
      </c>
      <c r="C1143" s="60" t="s">
        <v>2349</v>
      </c>
      <c r="D1143" s="60" t="s">
        <v>1305</v>
      </c>
      <c r="E1143" s="60" t="s">
        <v>1306</v>
      </c>
      <c r="F1143" s="60" t="s">
        <v>231</v>
      </c>
      <c r="G1143" t="s">
        <v>232</v>
      </c>
      <c r="H1143" t="s">
        <v>48</v>
      </c>
      <c r="I1143" s="5" t="s">
        <v>230</v>
      </c>
      <c r="J1143" t="s">
        <v>889</v>
      </c>
    </row>
    <row r="1144" spans="1:10" x14ac:dyDescent="0.35">
      <c r="A1144" s="60" t="s">
        <v>4575</v>
      </c>
      <c r="B1144" s="60" t="s">
        <v>4576</v>
      </c>
      <c r="C1144" s="60" t="s">
        <v>2593</v>
      </c>
      <c r="D1144" s="60" t="s">
        <v>1205</v>
      </c>
      <c r="E1144" s="60" t="s">
        <v>1206</v>
      </c>
      <c r="F1144" s="60" t="s">
        <v>214</v>
      </c>
      <c r="G1144" t="s">
        <v>83</v>
      </c>
      <c r="H1144" t="s">
        <v>48</v>
      </c>
      <c r="I1144" s="5" t="s">
        <v>215</v>
      </c>
      <c r="J1144" t="s">
        <v>887</v>
      </c>
    </row>
    <row r="1145" spans="1:10" x14ac:dyDescent="0.35">
      <c r="A1145" s="60" t="s">
        <v>3430</v>
      </c>
      <c r="B1145" s="60" t="s">
        <v>3431</v>
      </c>
      <c r="C1145" s="60" t="s">
        <v>2314</v>
      </c>
      <c r="D1145" s="60" t="s">
        <v>1955</v>
      </c>
      <c r="E1145" s="60" t="s">
        <v>1956</v>
      </c>
      <c r="F1145" s="60" t="s">
        <v>145</v>
      </c>
      <c r="G1145" t="s">
        <v>111</v>
      </c>
      <c r="H1145" t="s">
        <v>112</v>
      </c>
      <c r="I1145" s="5" t="s">
        <v>144</v>
      </c>
      <c r="J1145" t="s">
        <v>885</v>
      </c>
    </row>
    <row r="1146" spans="1:10" x14ac:dyDescent="0.35">
      <c r="A1146" s="60" t="s">
        <v>4290</v>
      </c>
      <c r="B1146" s="60" t="s">
        <v>4291</v>
      </c>
      <c r="C1146" s="60" t="s">
        <v>2544</v>
      </c>
      <c r="D1146" s="60" t="s">
        <v>2041</v>
      </c>
      <c r="E1146" s="60" t="s">
        <v>2042</v>
      </c>
      <c r="F1146" s="60" t="s">
        <v>231</v>
      </c>
      <c r="G1146" t="s">
        <v>232</v>
      </c>
      <c r="H1146" t="s">
        <v>48</v>
      </c>
      <c r="I1146" s="5" t="s">
        <v>230</v>
      </c>
      <c r="J1146" t="s">
        <v>889</v>
      </c>
    </row>
    <row r="1147" spans="1:10" x14ac:dyDescent="0.35">
      <c r="A1147" s="60" t="s">
        <v>3412</v>
      </c>
      <c r="B1147" s="60" t="s">
        <v>3413</v>
      </c>
      <c r="C1147" s="60" t="s">
        <v>2544</v>
      </c>
      <c r="D1147" s="60" t="s">
        <v>1447</v>
      </c>
      <c r="E1147" s="60" t="s">
        <v>1448</v>
      </c>
      <c r="F1147" s="60" t="s">
        <v>238</v>
      </c>
      <c r="G1147" t="s">
        <v>83</v>
      </c>
      <c r="H1147" t="s">
        <v>48</v>
      </c>
      <c r="I1147" s="5" t="s">
        <v>237</v>
      </c>
      <c r="J1147" t="s">
        <v>893</v>
      </c>
    </row>
    <row r="1148" spans="1:10" x14ac:dyDescent="0.35">
      <c r="A1148" s="60" t="s">
        <v>3930</v>
      </c>
      <c r="B1148" s="60" t="s">
        <v>3931</v>
      </c>
      <c r="C1148" s="60" t="s">
        <v>2338</v>
      </c>
      <c r="D1148" s="60" t="s">
        <v>1839</v>
      </c>
      <c r="E1148" s="60" t="s">
        <v>1840</v>
      </c>
      <c r="F1148" s="60" t="s">
        <v>56</v>
      </c>
      <c r="G1148" t="s">
        <v>13</v>
      </c>
      <c r="H1148" t="s">
        <v>12</v>
      </c>
      <c r="I1148" s="5" t="s">
        <v>55</v>
      </c>
      <c r="J1148" t="s">
        <v>839</v>
      </c>
    </row>
    <row r="1149" spans="1:10" x14ac:dyDescent="0.35">
      <c r="A1149" s="60" t="s">
        <v>5020</v>
      </c>
      <c r="B1149" s="60" t="s">
        <v>5021</v>
      </c>
      <c r="C1149" s="60" t="s">
        <v>2314</v>
      </c>
      <c r="D1149" s="60" t="s">
        <v>1911</v>
      </c>
      <c r="E1149" s="60" t="s">
        <v>1912</v>
      </c>
      <c r="F1149" s="60" t="s">
        <v>100</v>
      </c>
      <c r="G1149" t="s">
        <v>83</v>
      </c>
      <c r="H1149" t="s">
        <v>48</v>
      </c>
      <c r="I1149" s="5" t="s">
        <v>99</v>
      </c>
      <c r="J1149" t="s">
        <v>853</v>
      </c>
    </row>
    <row r="1150" spans="1:10" x14ac:dyDescent="0.35">
      <c r="A1150" s="60" t="s">
        <v>4485</v>
      </c>
      <c r="B1150" s="60" t="s">
        <v>4486</v>
      </c>
      <c r="C1150" s="60" t="s">
        <v>2314</v>
      </c>
      <c r="D1150" s="60" t="s">
        <v>2114</v>
      </c>
      <c r="E1150" s="60" t="s">
        <v>2115</v>
      </c>
      <c r="F1150" s="60" t="s">
        <v>110</v>
      </c>
      <c r="G1150" t="s">
        <v>111</v>
      </c>
      <c r="H1150" t="s">
        <v>112</v>
      </c>
      <c r="I1150" s="5" t="s">
        <v>109</v>
      </c>
      <c r="J1150" t="s">
        <v>858</v>
      </c>
    </row>
    <row r="1151" spans="1:10" x14ac:dyDescent="0.35">
      <c r="A1151" s="60" t="s">
        <v>4690</v>
      </c>
      <c r="B1151" s="60" t="s">
        <v>4691</v>
      </c>
      <c r="C1151" s="60" t="s">
        <v>2314</v>
      </c>
      <c r="D1151" s="60" t="s">
        <v>2011</v>
      </c>
      <c r="E1151" s="60" t="s">
        <v>2012</v>
      </c>
      <c r="F1151" s="60" t="s">
        <v>261</v>
      </c>
      <c r="G1151" t="s">
        <v>252</v>
      </c>
      <c r="H1151" t="s">
        <v>112</v>
      </c>
      <c r="I1151" s="5" t="s">
        <v>260</v>
      </c>
      <c r="J1151" t="s">
        <v>869</v>
      </c>
    </row>
    <row r="1152" spans="1:10" x14ac:dyDescent="0.35">
      <c r="A1152" s="60" t="s">
        <v>4860</v>
      </c>
      <c r="B1152" s="60" t="s">
        <v>4861</v>
      </c>
      <c r="C1152" s="60" t="s">
        <v>2373</v>
      </c>
      <c r="D1152" s="60" t="s">
        <v>1943</v>
      </c>
      <c r="E1152" s="60" t="s">
        <v>1944</v>
      </c>
      <c r="F1152" s="60" t="s">
        <v>123</v>
      </c>
      <c r="G1152" t="s">
        <v>124</v>
      </c>
      <c r="H1152" t="s">
        <v>104</v>
      </c>
      <c r="I1152" s="5" t="s">
        <v>122</v>
      </c>
      <c r="J1152" t="s">
        <v>865</v>
      </c>
    </row>
    <row r="1153" spans="1:10" x14ac:dyDescent="0.35">
      <c r="A1153" s="60" t="s">
        <v>3580</v>
      </c>
      <c r="B1153" s="60" t="s">
        <v>3581</v>
      </c>
      <c r="C1153" s="60" t="s">
        <v>2314</v>
      </c>
      <c r="D1153" s="60" t="s">
        <v>2112</v>
      </c>
      <c r="E1153" s="60" t="s">
        <v>2113</v>
      </c>
      <c r="F1153" s="60" t="s">
        <v>110</v>
      </c>
      <c r="G1153" t="s">
        <v>111</v>
      </c>
      <c r="H1153" t="s">
        <v>112</v>
      </c>
      <c r="I1153" s="5" t="s">
        <v>109</v>
      </c>
      <c r="J1153" t="s">
        <v>858</v>
      </c>
    </row>
    <row r="1154" spans="1:10" x14ac:dyDescent="0.35">
      <c r="A1154" s="60" t="s">
        <v>4497</v>
      </c>
      <c r="B1154" s="60" t="s">
        <v>4498</v>
      </c>
      <c r="C1154" s="60" t="s">
        <v>2544</v>
      </c>
      <c r="D1154" s="60" t="s">
        <v>1399</v>
      </c>
      <c r="E1154" s="60" t="s">
        <v>1400</v>
      </c>
      <c r="F1154" s="60" t="s">
        <v>207</v>
      </c>
      <c r="G1154" t="s">
        <v>92</v>
      </c>
      <c r="H1154" t="s">
        <v>93</v>
      </c>
      <c r="I1154" s="5" t="s">
        <v>206</v>
      </c>
      <c r="J1154" t="s">
        <v>884</v>
      </c>
    </row>
    <row r="1155" spans="1:10" x14ac:dyDescent="0.35">
      <c r="A1155" s="60" t="s">
        <v>3811</v>
      </c>
      <c r="B1155" s="60" t="s">
        <v>3812</v>
      </c>
      <c r="C1155" s="60" t="s">
        <v>2412</v>
      </c>
      <c r="D1155" s="60" t="s">
        <v>1283</v>
      </c>
      <c r="E1155" s="60" t="s">
        <v>1284</v>
      </c>
      <c r="F1155" s="60" t="s">
        <v>269</v>
      </c>
      <c r="G1155" t="s">
        <v>252</v>
      </c>
      <c r="H1155" t="s">
        <v>112</v>
      </c>
      <c r="I1155" s="5" t="s">
        <v>268</v>
      </c>
      <c r="J1155" t="s">
        <v>871</v>
      </c>
    </row>
    <row r="1156" spans="1:10" x14ac:dyDescent="0.35">
      <c r="A1156" s="60" t="s">
        <v>2343</v>
      </c>
      <c r="B1156" s="60" t="s">
        <v>2344</v>
      </c>
      <c r="C1156" s="60" t="s">
        <v>2330</v>
      </c>
      <c r="D1156" s="60" t="s">
        <v>1183</v>
      </c>
      <c r="E1156" s="60" t="s">
        <v>1184</v>
      </c>
      <c r="F1156" s="60" t="s">
        <v>342</v>
      </c>
      <c r="G1156" t="s">
        <v>336</v>
      </c>
      <c r="H1156" t="s">
        <v>87</v>
      </c>
      <c r="I1156" s="5" t="s">
        <v>341</v>
      </c>
      <c r="J1156" t="s">
        <v>908</v>
      </c>
    </row>
    <row r="1157" spans="1:10" x14ac:dyDescent="0.35">
      <c r="A1157" s="60" t="s">
        <v>5308</v>
      </c>
      <c r="B1157" s="60" t="s">
        <v>5309</v>
      </c>
      <c r="C1157" s="60" t="s">
        <v>5310</v>
      </c>
      <c r="D1157" s="60" t="s">
        <v>1663</v>
      </c>
      <c r="E1157" s="60" t="s">
        <v>1664</v>
      </c>
      <c r="F1157" s="60" t="s">
        <v>216</v>
      </c>
      <c r="G1157" t="s">
        <v>83</v>
      </c>
      <c r="H1157" t="s">
        <v>48</v>
      </c>
      <c r="I1157" s="5" t="s">
        <v>215</v>
      </c>
      <c r="J1157" t="s">
        <v>887</v>
      </c>
    </row>
    <row r="1158" spans="1:10" x14ac:dyDescent="0.35">
      <c r="A1158" s="60" t="s">
        <v>4625</v>
      </c>
      <c r="B1158" s="60" t="s">
        <v>4626</v>
      </c>
      <c r="C1158" s="60" t="s">
        <v>2314</v>
      </c>
      <c r="D1158" s="60" t="s">
        <v>1959</v>
      </c>
      <c r="E1158" s="60" t="s">
        <v>1960</v>
      </c>
      <c r="F1158" s="60" t="s">
        <v>148</v>
      </c>
      <c r="G1158" t="s">
        <v>46</v>
      </c>
      <c r="H1158" t="s">
        <v>104</v>
      </c>
      <c r="I1158" s="5" t="s">
        <v>147</v>
      </c>
      <c r="J1158" t="s">
        <v>873</v>
      </c>
    </row>
    <row r="1159" spans="1:10" x14ac:dyDescent="0.35">
      <c r="A1159" s="60" t="s">
        <v>2436</v>
      </c>
      <c r="B1159" s="60" t="s">
        <v>2437</v>
      </c>
      <c r="C1159" s="60" t="s">
        <v>2314</v>
      </c>
      <c r="D1159" s="60" t="s">
        <v>1491</v>
      </c>
      <c r="E1159" s="60" t="s">
        <v>1492</v>
      </c>
      <c r="F1159" s="60" t="s">
        <v>110</v>
      </c>
      <c r="G1159" t="s">
        <v>111</v>
      </c>
      <c r="H1159" t="s">
        <v>112</v>
      </c>
      <c r="I1159" s="5" t="s">
        <v>109</v>
      </c>
      <c r="J1159" t="s">
        <v>858</v>
      </c>
    </row>
    <row r="1160" spans="1:10" x14ac:dyDescent="0.35">
      <c r="A1160" s="60" t="s">
        <v>4777</v>
      </c>
      <c r="B1160" s="60" t="s">
        <v>4778</v>
      </c>
      <c r="C1160" s="60" t="s">
        <v>2323</v>
      </c>
      <c r="D1160" s="60" t="s">
        <v>1853</v>
      </c>
      <c r="E1160" s="60" t="s">
        <v>1854</v>
      </c>
      <c r="F1160" s="60" t="s">
        <v>131</v>
      </c>
      <c r="G1160" t="s">
        <v>124</v>
      </c>
      <c r="H1160" t="s">
        <v>104</v>
      </c>
      <c r="I1160" s="5" t="s">
        <v>386</v>
      </c>
      <c r="J1160" t="s">
        <v>902</v>
      </c>
    </row>
    <row r="1161" spans="1:10" x14ac:dyDescent="0.35">
      <c r="A1161" s="60" t="s">
        <v>3400</v>
      </c>
      <c r="B1161" s="60" t="s">
        <v>3401</v>
      </c>
      <c r="C1161" s="60" t="s">
        <v>2317</v>
      </c>
      <c r="D1161" s="60" t="s">
        <v>2266</v>
      </c>
      <c r="E1161" s="60" t="s">
        <v>2267</v>
      </c>
      <c r="F1161" s="60" t="s">
        <v>75</v>
      </c>
      <c r="G1161" t="s">
        <v>13</v>
      </c>
      <c r="H1161" t="s">
        <v>12</v>
      </c>
      <c r="I1161" s="5" t="s">
        <v>70</v>
      </c>
      <c r="J1161" t="s">
        <v>833</v>
      </c>
    </row>
    <row r="1162" spans="1:10" x14ac:dyDescent="0.35">
      <c r="A1162" s="60" t="s">
        <v>2858</v>
      </c>
      <c r="B1162" s="60" t="s">
        <v>2859</v>
      </c>
      <c r="C1162" s="60" t="s">
        <v>2317</v>
      </c>
      <c r="D1162" s="60" t="s">
        <v>2130</v>
      </c>
      <c r="E1162" s="60" t="s">
        <v>2131</v>
      </c>
      <c r="F1162" s="60" t="s">
        <v>56</v>
      </c>
      <c r="G1162" t="s">
        <v>13</v>
      </c>
      <c r="H1162" t="s">
        <v>12</v>
      </c>
      <c r="I1162" s="5" t="s">
        <v>55</v>
      </c>
      <c r="J1162" t="s">
        <v>839</v>
      </c>
    </row>
    <row r="1163" spans="1:10" x14ac:dyDescent="0.35">
      <c r="A1163" s="60" t="s">
        <v>3022</v>
      </c>
      <c r="B1163" s="60" t="s">
        <v>3023</v>
      </c>
      <c r="C1163" s="60" t="s">
        <v>2317</v>
      </c>
      <c r="D1163" s="60" t="s">
        <v>1621</v>
      </c>
      <c r="E1163" s="60" t="s">
        <v>1622</v>
      </c>
      <c r="F1163" s="60" t="s">
        <v>61</v>
      </c>
      <c r="G1163" t="s">
        <v>21</v>
      </c>
      <c r="H1163" t="s">
        <v>12</v>
      </c>
      <c r="I1163" s="5" t="s">
        <v>60</v>
      </c>
      <c r="J1163" t="s">
        <v>844</v>
      </c>
    </row>
    <row r="1164" spans="1:10" x14ac:dyDescent="0.35">
      <c r="A1164" s="60" t="s">
        <v>4417</v>
      </c>
      <c r="B1164" s="60" t="s">
        <v>4418</v>
      </c>
      <c r="C1164" s="60" t="s">
        <v>3112</v>
      </c>
      <c r="D1164" s="60" t="s">
        <v>2290</v>
      </c>
      <c r="E1164" s="60" t="s">
        <v>2291</v>
      </c>
      <c r="F1164" s="60" t="s">
        <v>258</v>
      </c>
      <c r="G1164" t="s">
        <v>221</v>
      </c>
      <c r="H1164" t="s">
        <v>112</v>
      </c>
      <c r="I1164" s="5" t="s">
        <v>257</v>
      </c>
      <c r="J1164" t="s">
        <v>891</v>
      </c>
    </row>
    <row r="1165" spans="1:10" x14ac:dyDescent="0.35">
      <c r="A1165" s="60" t="s">
        <v>5454</v>
      </c>
      <c r="B1165" s="60" t="s">
        <v>5455</v>
      </c>
      <c r="C1165" s="60" t="s">
        <v>2323</v>
      </c>
      <c r="D1165" s="60" t="s">
        <v>1457</v>
      </c>
      <c r="E1165" s="60" t="s">
        <v>1458</v>
      </c>
      <c r="F1165" s="60" t="s">
        <v>160</v>
      </c>
      <c r="G1165" t="s">
        <v>105</v>
      </c>
      <c r="H1165" t="s">
        <v>104</v>
      </c>
      <c r="I1165" s="5" t="s">
        <v>159</v>
      </c>
      <c r="J1165" t="s">
        <v>875</v>
      </c>
    </row>
    <row r="1166" spans="1:10" x14ac:dyDescent="0.35">
      <c r="A1166" s="60" t="s">
        <v>4915</v>
      </c>
      <c r="B1166" s="60" t="s">
        <v>4916</v>
      </c>
      <c r="C1166" s="60" t="s">
        <v>3112</v>
      </c>
      <c r="D1166" s="60" t="s">
        <v>1459</v>
      </c>
      <c r="E1166" s="60" t="s">
        <v>1460</v>
      </c>
      <c r="F1166" s="60" t="s">
        <v>172</v>
      </c>
      <c r="G1166" t="s">
        <v>97</v>
      </c>
      <c r="H1166" t="s">
        <v>48</v>
      </c>
      <c r="I1166" s="5" t="s">
        <v>171</v>
      </c>
      <c r="J1166" t="s">
        <v>877</v>
      </c>
    </row>
    <row r="1167" spans="1:10" x14ac:dyDescent="0.35">
      <c r="A1167" s="60" t="s">
        <v>4968</v>
      </c>
      <c r="B1167" s="60" t="s">
        <v>4969</v>
      </c>
      <c r="C1167" s="60" t="s">
        <v>2760</v>
      </c>
      <c r="D1167" s="60" t="s">
        <v>1915</v>
      </c>
      <c r="E1167" s="60" t="s">
        <v>1916</v>
      </c>
      <c r="F1167" s="60" t="s">
        <v>103</v>
      </c>
      <c r="G1167" t="s">
        <v>101</v>
      </c>
      <c r="H1167" t="s">
        <v>104</v>
      </c>
      <c r="I1167" s="5" t="s">
        <v>102</v>
      </c>
      <c r="J1167" t="s">
        <v>863</v>
      </c>
    </row>
    <row r="1168" spans="1:10" x14ac:dyDescent="0.35">
      <c r="A1168" s="60" t="s">
        <v>4129</v>
      </c>
      <c r="B1168" s="60" t="s">
        <v>4130</v>
      </c>
      <c r="C1168" s="60" t="s">
        <v>2364</v>
      </c>
      <c r="D1168" s="60" t="s">
        <v>2166</v>
      </c>
      <c r="E1168" s="60" t="s">
        <v>2167</v>
      </c>
      <c r="F1168" s="60" t="s">
        <v>379</v>
      </c>
      <c r="G1168" t="s">
        <v>353</v>
      </c>
      <c r="H1168" t="s">
        <v>87</v>
      </c>
      <c r="I1168" s="5" t="s">
        <v>380</v>
      </c>
      <c r="J1168" t="s">
        <v>940</v>
      </c>
    </row>
    <row r="1169" spans="1:10" x14ac:dyDescent="0.35">
      <c r="A1169" s="60" t="s">
        <v>3554</v>
      </c>
      <c r="B1169" s="60" t="s">
        <v>3555</v>
      </c>
      <c r="C1169" s="60" t="s">
        <v>2323</v>
      </c>
      <c r="D1169" s="60" t="s">
        <v>1331</v>
      </c>
      <c r="E1169" s="60" t="s">
        <v>1332</v>
      </c>
      <c r="F1169" s="60" t="s">
        <v>81</v>
      </c>
      <c r="G1169" t="s">
        <v>83</v>
      </c>
      <c r="H1169" t="s">
        <v>48</v>
      </c>
      <c r="I1169" s="5" t="s">
        <v>82</v>
      </c>
      <c r="J1169" t="s">
        <v>849</v>
      </c>
    </row>
    <row r="1170" spans="1:10" x14ac:dyDescent="0.35">
      <c r="A1170" s="60" t="s">
        <v>4998</v>
      </c>
      <c r="B1170" s="60" t="s">
        <v>4999</v>
      </c>
      <c r="C1170" s="60" t="s">
        <v>4404</v>
      </c>
      <c r="D1170" s="60" t="s">
        <v>1951</v>
      </c>
      <c r="E1170" s="60" t="s">
        <v>1952</v>
      </c>
      <c r="F1170" s="60" t="s">
        <v>142</v>
      </c>
      <c r="G1170" t="s">
        <v>143</v>
      </c>
      <c r="H1170" t="s">
        <v>93</v>
      </c>
      <c r="I1170" s="5" t="s">
        <v>141</v>
      </c>
      <c r="J1170" t="s">
        <v>866</v>
      </c>
    </row>
    <row r="1171" spans="1:10" x14ac:dyDescent="0.35">
      <c r="A1171" s="60" t="s">
        <v>3356</v>
      </c>
      <c r="B1171" s="60" t="s">
        <v>3357</v>
      </c>
      <c r="C1171" s="60" t="s">
        <v>2549</v>
      </c>
      <c r="D1171" s="60" t="s">
        <v>1099</v>
      </c>
      <c r="E1171" s="60" t="s">
        <v>1100</v>
      </c>
      <c r="F1171" s="60" t="s">
        <v>39</v>
      </c>
      <c r="G1171" t="s">
        <v>13</v>
      </c>
      <c r="H1171" t="s">
        <v>12</v>
      </c>
      <c r="I1171" s="5" t="s">
        <v>38</v>
      </c>
      <c r="J1171" t="s">
        <v>841</v>
      </c>
    </row>
    <row r="1172" spans="1:10" x14ac:dyDescent="0.35">
      <c r="A1172" s="60" t="s">
        <v>3166</v>
      </c>
      <c r="B1172" s="60" t="s">
        <v>768</v>
      </c>
      <c r="C1172" s="60" t="s">
        <v>2442</v>
      </c>
      <c r="D1172" s="60" t="s">
        <v>1141</v>
      </c>
      <c r="E1172" s="60" t="s">
        <v>1142</v>
      </c>
      <c r="F1172" s="60" t="s">
        <v>145</v>
      </c>
      <c r="G1172" t="s">
        <v>111</v>
      </c>
      <c r="H1172" t="s">
        <v>112</v>
      </c>
      <c r="I1172" s="5" t="s">
        <v>144</v>
      </c>
      <c r="J1172" t="s">
        <v>885</v>
      </c>
    </row>
    <row r="1173" spans="1:10" x14ac:dyDescent="0.35">
      <c r="A1173" s="60" t="s">
        <v>4876</v>
      </c>
      <c r="B1173" s="60" t="s">
        <v>4877</v>
      </c>
      <c r="C1173" s="60" t="s">
        <v>2314</v>
      </c>
      <c r="D1173" s="60" t="s">
        <v>1937</v>
      </c>
      <c r="E1173" s="60" t="s">
        <v>1938</v>
      </c>
      <c r="F1173" s="60" t="s">
        <v>128</v>
      </c>
      <c r="G1173" t="s">
        <v>46</v>
      </c>
      <c r="H1173" t="s">
        <v>104</v>
      </c>
      <c r="I1173" s="5" t="s">
        <v>127</v>
      </c>
      <c r="J1173" t="s">
        <v>904</v>
      </c>
    </row>
    <row r="1174" spans="1:10" x14ac:dyDescent="0.35">
      <c r="A1174" s="60" t="s">
        <v>3300</v>
      </c>
      <c r="B1174" s="60" t="s">
        <v>3301</v>
      </c>
      <c r="C1174" s="60" t="s">
        <v>2421</v>
      </c>
      <c r="D1174" s="60" t="s">
        <v>2226</v>
      </c>
      <c r="E1174" s="60" t="s">
        <v>2227</v>
      </c>
      <c r="F1174" s="60" t="s">
        <v>101</v>
      </c>
      <c r="G1174" t="s">
        <v>105</v>
      </c>
      <c r="H1174" t="s">
        <v>104</v>
      </c>
      <c r="I1174" s="5" t="s">
        <v>648</v>
      </c>
      <c r="J1174" t="s">
        <v>898</v>
      </c>
    </row>
    <row r="1175" spans="1:10" x14ac:dyDescent="0.35">
      <c r="A1175" s="60" t="s">
        <v>5343</v>
      </c>
      <c r="B1175" s="60" t="s">
        <v>5344</v>
      </c>
      <c r="C1175" s="60" t="s">
        <v>2412</v>
      </c>
      <c r="D1175" s="60" t="s">
        <v>2306</v>
      </c>
      <c r="E1175" s="60" t="s">
        <v>2307</v>
      </c>
      <c r="F1175" s="60" t="s">
        <v>101</v>
      </c>
      <c r="G1175" t="s">
        <v>105</v>
      </c>
      <c r="H1175" t="s">
        <v>104</v>
      </c>
      <c r="I1175" s="5" t="s">
        <v>648</v>
      </c>
      <c r="J1175" t="s">
        <v>898</v>
      </c>
    </row>
    <row r="1176" spans="1:10" x14ac:dyDescent="0.35">
      <c r="A1176" s="60" t="s">
        <v>3552</v>
      </c>
      <c r="B1176" s="60" t="s">
        <v>3553</v>
      </c>
      <c r="C1176" s="60" t="s">
        <v>2495</v>
      </c>
      <c r="D1176" s="60" t="s">
        <v>967</v>
      </c>
      <c r="E1176" s="60" t="s">
        <v>968</v>
      </c>
      <c r="F1176" s="60" t="s">
        <v>228</v>
      </c>
      <c r="G1176" t="s">
        <v>92</v>
      </c>
      <c r="H1176" t="s">
        <v>93</v>
      </c>
      <c r="I1176" s="5" t="s">
        <v>227</v>
      </c>
      <c r="J1176" t="s">
        <v>855</v>
      </c>
    </row>
    <row r="1177" spans="1:10" x14ac:dyDescent="0.35">
      <c r="A1177" s="60" t="s">
        <v>2432</v>
      </c>
      <c r="B1177" s="60" t="s">
        <v>2433</v>
      </c>
      <c r="C1177" s="60" t="s">
        <v>2314</v>
      </c>
      <c r="D1177" s="60" t="s">
        <v>1899</v>
      </c>
      <c r="E1177" s="60" t="s">
        <v>1900</v>
      </c>
      <c r="F1177" s="60" t="s">
        <v>228</v>
      </c>
      <c r="G1177" t="s">
        <v>92</v>
      </c>
      <c r="H1177" t="s">
        <v>93</v>
      </c>
      <c r="I1177" s="5" t="s">
        <v>227</v>
      </c>
      <c r="J1177" t="s">
        <v>855</v>
      </c>
    </row>
    <row r="1178" spans="1:10" x14ac:dyDescent="0.35">
      <c r="A1178" s="60" t="s">
        <v>3442</v>
      </c>
      <c r="B1178" s="60" t="s">
        <v>3443</v>
      </c>
      <c r="C1178" s="60" t="s">
        <v>2421</v>
      </c>
      <c r="D1178" s="60" t="s">
        <v>1541</v>
      </c>
      <c r="E1178" s="60" t="s">
        <v>1542</v>
      </c>
      <c r="F1178" s="60" t="s">
        <v>216</v>
      </c>
      <c r="G1178" t="s">
        <v>83</v>
      </c>
      <c r="H1178" t="s">
        <v>48</v>
      </c>
      <c r="I1178" s="5" t="s">
        <v>215</v>
      </c>
      <c r="J1178" t="s">
        <v>887</v>
      </c>
    </row>
    <row r="1179" spans="1:10" x14ac:dyDescent="0.35">
      <c r="A1179" s="60" t="s">
        <v>4534</v>
      </c>
      <c r="B1179" s="60" t="s">
        <v>4535</v>
      </c>
      <c r="C1179" s="60" t="s">
        <v>2323</v>
      </c>
      <c r="D1179" s="60" t="s">
        <v>1335</v>
      </c>
      <c r="E1179" s="60" t="s">
        <v>1336</v>
      </c>
      <c r="F1179" s="60" t="s">
        <v>96</v>
      </c>
      <c r="G1179" t="s">
        <v>97</v>
      </c>
      <c r="H1179" t="s">
        <v>48</v>
      </c>
      <c r="I1179" s="5" t="s">
        <v>95</v>
      </c>
      <c r="J1179" t="s">
        <v>856</v>
      </c>
    </row>
    <row r="1180" spans="1:10" x14ac:dyDescent="0.35">
      <c r="A1180" s="60" t="s">
        <v>3705</v>
      </c>
      <c r="B1180" s="60" t="s">
        <v>3706</v>
      </c>
      <c r="C1180" s="60" t="s">
        <v>2323</v>
      </c>
      <c r="D1180" s="60" t="s">
        <v>2288</v>
      </c>
      <c r="E1180" s="60" t="s">
        <v>2289</v>
      </c>
      <c r="F1180" s="60" t="s">
        <v>258</v>
      </c>
      <c r="G1180" t="s">
        <v>221</v>
      </c>
      <c r="H1180" t="s">
        <v>112</v>
      </c>
      <c r="I1180" s="5" t="s">
        <v>257</v>
      </c>
      <c r="J1180" t="s">
        <v>891</v>
      </c>
    </row>
    <row r="1181" spans="1:10" x14ac:dyDescent="0.35">
      <c r="A1181" s="60" t="s">
        <v>3975</v>
      </c>
      <c r="B1181" s="60" t="s">
        <v>3976</v>
      </c>
      <c r="C1181" s="60" t="s">
        <v>2317</v>
      </c>
      <c r="D1181" s="60" t="s">
        <v>1595</v>
      </c>
      <c r="E1181" s="60" t="s">
        <v>1596</v>
      </c>
      <c r="F1181" s="60" t="s">
        <v>44</v>
      </c>
      <c r="G1181" t="s">
        <v>13</v>
      </c>
      <c r="H1181" t="s">
        <v>12</v>
      </c>
      <c r="I1181" s="5" t="s">
        <v>43</v>
      </c>
      <c r="J1181" t="s">
        <v>842</v>
      </c>
    </row>
    <row r="1182" spans="1:10" x14ac:dyDescent="0.35">
      <c r="A1182" s="60" t="s">
        <v>2408</v>
      </c>
      <c r="B1182" s="60" t="s">
        <v>829</v>
      </c>
      <c r="C1182" s="60" t="s">
        <v>2409</v>
      </c>
      <c r="D1182" s="60" t="s">
        <v>1715</v>
      </c>
      <c r="E1182" s="60" t="s">
        <v>1716</v>
      </c>
      <c r="F1182" s="60" t="s">
        <v>375</v>
      </c>
      <c r="G1182" t="s">
        <v>336</v>
      </c>
      <c r="H1182" t="s">
        <v>87</v>
      </c>
      <c r="I1182" s="5" t="s">
        <v>374</v>
      </c>
      <c r="J1182" t="s">
        <v>887</v>
      </c>
    </row>
    <row r="1183" spans="1:10" x14ac:dyDescent="0.35">
      <c r="A1183" s="60" t="s">
        <v>4781</v>
      </c>
      <c r="B1183" s="60" t="s">
        <v>4782</v>
      </c>
      <c r="C1183" s="60" t="s">
        <v>2323</v>
      </c>
      <c r="D1183" s="60" t="s">
        <v>1331</v>
      </c>
      <c r="E1183" s="60" t="s">
        <v>1332</v>
      </c>
      <c r="F1183" s="60" t="s">
        <v>81</v>
      </c>
      <c r="G1183" t="s">
        <v>83</v>
      </c>
      <c r="H1183" t="s">
        <v>48</v>
      </c>
      <c r="I1183" s="5" t="s">
        <v>82</v>
      </c>
      <c r="J1183" t="s">
        <v>849</v>
      </c>
    </row>
    <row r="1184" spans="1:10" x14ac:dyDescent="0.35">
      <c r="A1184" s="60" t="s">
        <v>4507</v>
      </c>
      <c r="B1184" s="60" t="s">
        <v>4508</v>
      </c>
      <c r="C1184" s="60" t="s">
        <v>2323</v>
      </c>
      <c r="D1184" s="60" t="s">
        <v>1915</v>
      </c>
      <c r="E1184" s="60" t="s">
        <v>1916</v>
      </c>
      <c r="F1184" s="60" t="s">
        <v>103</v>
      </c>
      <c r="G1184" t="s">
        <v>101</v>
      </c>
      <c r="H1184" t="s">
        <v>104</v>
      </c>
      <c r="I1184" s="5" t="s">
        <v>102</v>
      </c>
      <c r="J1184" t="s">
        <v>863</v>
      </c>
    </row>
    <row r="1185" spans="1:10" x14ac:dyDescent="0.35">
      <c r="A1185" s="60" t="s">
        <v>3709</v>
      </c>
      <c r="B1185" s="60" t="s">
        <v>3710</v>
      </c>
      <c r="C1185" s="60" t="s">
        <v>2323</v>
      </c>
      <c r="D1185" s="60" t="s">
        <v>2108</v>
      </c>
      <c r="E1185" s="60" t="s">
        <v>2109</v>
      </c>
      <c r="F1185" s="60" t="s">
        <v>264</v>
      </c>
      <c r="G1185" t="s">
        <v>111</v>
      </c>
      <c r="H1185" t="s">
        <v>112</v>
      </c>
      <c r="I1185" s="5" t="s">
        <v>263</v>
      </c>
      <c r="J1185" t="s">
        <v>926</v>
      </c>
    </row>
    <row r="1186" spans="1:10" x14ac:dyDescent="0.35">
      <c r="A1186" s="60" t="s">
        <v>3386</v>
      </c>
      <c r="B1186" s="60" t="s">
        <v>3387</v>
      </c>
      <c r="C1186" s="60" t="s">
        <v>2323</v>
      </c>
      <c r="D1186" s="60" t="s">
        <v>1005</v>
      </c>
      <c r="E1186" s="60" t="s">
        <v>1006</v>
      </c>
      <c r="F1186" s="60" t="s">
        <v>123</v>
      </c>
      <c r="G1186" t="s">
        <v>124</v>
      </c>
      <c r="H1186" t="s">
        <v>104</v>
      </c>
      <c r="I1186" s="5" t="s">
        <v>122</v>
      </c>
      <c r="J1186" t="s">
        <v>865</v>
      </c>
    </row>
    <row r="1187" spans="1:10" x14ac:dyDescent="0.35">
      <c r="A1187" s="60" t="s">
        <v>3019</v>
      </c>
      <c r="B1187" s="60" t="s">
        <v>3020</v>
      </c>
      <c r="C1187" s="60" t="s">
        <v>3021</v>
      </c>
      <c r="D1187" s="60" t="s">
        <v>1459</v>
      </c>
      <c r="E1187" s="60" t="s">
        <v>1460</v>
      </c>
      <c r="F1187" s="60" t="s">
        <v>172</v>
      </c>
      <c r="G1187" t="s">
        <v>97</v>
      </c>
      <c r="H1187" t="s">
        <v>48</v>
      </c>
      <c r="I1187" s="5" t="s">
        <v>171</v>
      </c>
      <c r="J1187" t="s">
        <v>877</v>
      </c>
    </row>
    <row r="1188" spans="1:10" x14ac:dyDescent="0.35">
      <c r="A1188" s="60" t="s">
        <v>3093</v>
      </c>
      <c r="B1188" s="60" t="s">
        <v>3094</v>
      </c>
      <c r="C1188" s="60" t="s">
        <v>2323</v>
      </c>
      <c r="D1188" s="60" t="s">
        <v>997</v>
      </c>
      <c r="E1188" s="60" t="s">
        <v>998</v>
      </c>
      <c r="F1188" s="60" t="s">
        <v>235</v>
      </c>
      <c r="G1188" t="s">
        <v>124</v>
      </c>
      <c r="H1188" t="s">
        <v>104</v>
      </c>
      <c r="I1188" s="5" t="s">
        <v>234</v>
      </c>
      <c r="J1188" t="s">
        <v>903</v>
      </c>
    </row>
    <row r="1189" spans="1:10" x14ac:dyDescent="0.35">
      <c r="A1189" s="60" t="s">
        <v>3110</v>
      </c>
      <c r="B1189" s="60" t="s">
        <v>3111</v>
      </c>
      <c r="C1189" s="60" t="s">
        <v>3112</v>
      </c>
      <c r="D1189" s="60" t="s">
        <v>2290</v>
      </c>
      <c r="E1189" s="60" t="s">
        <v>2291</v>
      </c>
      <c r="F1189" s="60" t="s">
        <v>258</v>
      </c>
      <c r="G1189" t="s">
        <v>221</v>
      </c>
      <c r="H1189" t="s">
        <v>112</v>
      </c>
      <c r="I1189" s="5" t="s">
        <v>257</v>
      </c>
      <c r="J1189" t="s">
        <v>891</v>
      </c>
    </row>
    <row r="1190" spans="1:10" x14ac:dyDescent="0.35">
      <c r="A1190" s="60" t="s">
        <v>2506</v>
      </c>
      <c r="B1190" s="60" t="s">
        <v>2507</v>
      </c>
      <c r="C1190" s="60" t="s">
        <v>2354</v>
      </c>
      <c r="D1190" s="60" t="s">
        <v>1225</v>
      </c>
      <c r="E1190" s="60" t="s">
        <v>1226</v>
      </c>
      <c r="F1190" s="60" t="s">
        <v>50</v>
      </c>
      <c r="G1190" t="s">
        <v>51</v>
      </c>
      <c r="H1190" t="s">
        <v>12</v>
      </c>
      <c r="I1190" s="5" t="s">
        <v>49</v>
      </c>
      <c r="J1190" t="s">
        <v>843</v>
      </c>
    </row>
    <row r="1191" spans="1:10" x14ac:dyDescent="0.35">
      <c r="A1191" s="60" t="s">
        <v>4830</v>
      </c>
      <c r="B1191" s="60" t="s">
        <v>4831</v>
      </c>
      <c r="C1191" s="60" t="s">
        <v>2323</v>
      </c>
      <c r="D1191" s="60" t="s">
        <v>1325</v>
      </c>
      <c r="E1191" s="60" t="s">
        <v>1326</v>
      </c>
      <c r="F1191" s="60" t="s">
        <v>246</v>
      </c>
      <c r="G1191" t="s">
        <v>221</v>
      </c>
      <c r="H1191" t="s">
        <v>112</v>
      </c>
      <c r="I1191" s="5" t="s">
        <v>245</v>
      </c>
      <c r="J1191" t="s">
        <v>854</v>
      </c>
    </row>
    <row r="1192" spans="1:10" x14ac:dyDescent="0.35">
      <c r="A1192" s="60" t="s">
        <v>2838</v>
      </c>
      <c r="B1192" s="60" t="s">
        <v>2839</v>
      </c>
      <c r="C1192" s="60" t="s">
        <v>2314</v>
      </c>
      <c r="D1192" s="60" t="s">
        <v>1935</v>
      </c>
      <c r="E1192" s="60" t="s">
        <v>1936</v>
      </c>
      <c r="F1192" s="60" t="s">
        <v>120</v>
      </c>
      <c r="G1192" t="s">
        <v>46</v>
      </c>
      <c r="H1192" t="s">
        <v>104</v>
      </c>
      <c r="I1192" s="5" t="s">
        <v>119</v>
      </c>
      <c r="J1192" t="s">
        <v>864</v>
      </c>
    </row>
    <row r="1193" spans="1:10" x14ac:dyDescent="0.35">
      <c r="A1193" s="60" t="s">
        <v>4358</v>
      </c>
      <c r="B1193" s="60" t="s">
        <v>4359</v>
      </c>
      <c r="C1193" s="60" t="s">
        <v>2323</v>
      </c>
      <c r="D1193" s="60" t="s">
        <v>1435</v>
      </c>
      <c r="E1193" s="60" t="s">
        <v>1436</v>
      </c>
      <c r="F1193" s="60" t="s">
        <v>269</v>
      </c>
      <c r="G1193" t="s">
        <v>252</v>
      </c>
      <c r="H1193" t="s">
        <v>112</v>
      </c>
      <c r="I1193" s="5" t="s">
        <v>268</v>
      </c>
      <c r="J1193" t="s">
        <v>871</v>
      </c>
    </row>
    <row r="1194" spans="1:10" x14ac:dyDescent="0.35">
      <c r="A1194" s="60" t="s">
        <v>2456</v>
      </c>
      <c r="B1194" s="60" t="s">
        <v>2457</v>
      </c>
      <c r="C1194" s="60" t="s">
        <v>2458</v>
      </c>
      <c r="D1194" s="60" t="s">
        <v>1157</v>
      </c>
      <c r="E1194" s="60" t="s">
        <v>1158</v>
      </c>
      <c r="F1194" s="60" t="s">
        <v>173</v>
      </c>
      <c r="G1194" t="s">
        <v>164</v>
      </c>
      <c r="H1194" t="s">
        <v>93</v>
      </c>
      <c r="I1194" s="5" t="s">
        <v>174</v>
      </c>
      <c r="J1194" t="s">
        <v>881</v>
      </c>
    </row>
    <row r="1195" spans="1:10" x14ac:dyDescent="0.35">
      <c r="A1195" s="60" t="s">
        <v>5050</v>
      </c>
      <c r="B1195" s="60" t="s">
        <v>5051</v>
      </c>
      <c r="C1195" s="60" t="s">
        <v>2921</v>
      </c>
      <c r="D1195" s="60" t="s">
        <v>2272</v>
      </c>
      <c r="E1195" s="60" t="s">
        <v>2273</v>
      </c>
      <c r="F1195" s="60" t="s">
        <v>255</v>
      </c>
      <c r="G1195" t="s">
        <v>252</v>
      </c>
      <c r="H1195" t="s">
        <v>112</v>
      </c>
      <c r="I1195" s="5" t="s">
        <v>681</v>
      </c>
      <c r="J1195" t="s">
        <v>862</v>
      </c>
    </row>
    <row r="1196" spans="1:10" x14ac:dyDescent="0.35">
      <c r="A1196" s="60" t="s">
        <v>2443</v>
      </c>
      <c r="B1196" s="60" t="s">
        <v>2444</v>
      </c>
      <c r="C1196" s="60" t="s">
        <v>2317</v>
      </c>
      <c r="D1196" s="60" t="s">
        <v>1233</v>
      </c>
      <c r="E1196" s="60" t="s">
        <v>1234</v>
      </c>
      <c r="F1196" s="60" t="s">
        <v>50</v>
      </c>
      <c r="G1196" t="s">
        <v>51</v>
      </c>
      <c r="H1196" t="s">
        <v>12</v>
      </c>
      <c r="I1196" s="5" t="s">
        <v>49</v>
      </c>
      <c r="J1196" t="s">
        <v>843</v>
      </c>
    </row>
    <row r="1197" spans="1:10" x14ac:dyDescent="0.35">
      <c r="A1197" s="60" t="s">
        <v>3748</v>
      </c>
      <c r="B1197" s="60" t="s">
        <v>3749</v>
      </c>
      <c r="C1197" s="60" t="s">
        <v>2409</v>
      </c>
      <c r="D1197" s="60" t="s">
        <v>1191</v>
      </c>
      <c r="E1197" s="60" t="s">
        <v>1192</v>
      </c>
      <c r="F1197" s="60" t="s">
        <v>231</v>
      </c>
      <c r="G1197" t="s">
        <v>232</v>
      </c>
      <c r="H1197" t="s">
        <v>48</v>
      </c>
      <c r="I1197" s="5" t="s">
        <v>230</v>
      </c>
      <c r="J1197" t="s">
        <v>889</v>
      </c>
    </row>
    <row r="1198" spans="1:10" x14ac:dyDescent="0.35">
      <c r="A1198" s="60" t="s">
        <v>4216</v>
      </c>
      <c r="B1198" s="60" t="s">
        <v>4217</v>
      </c>
      <c r="C1198" s="60" t="s">
        <v>2323</v>
      </c>
      <c r="D1198" s="60" t="s">
        <v>1415</v>
      </c>
      <c r="E1198" s="60" t="s">
        <v>1416</v>
      </c>
      <c r="F1198" s="60" t="s">
        <v>216</v>
      </c>
      <c r="G1198" t="s">
        <v>83</v>
      </c>
      <c r="H1198" t="s">
        <v>48</v>
      </c>
      <c r="I1198" s="5" t="s">
        <v>215</v>
      </c>
      <c r="J1198" t="s">
        <v>887</v>
      </c>
    </row>
    <row r="1199" spans="1:10" x14ac:dyDescent="0.35">
      <c r="A1199" s="60" t="s">
        <v>3238</v>
      </c>
      <c r="B1199" s="60" t="s">
        <v>3239</v>
      </c>
      <c r="C1199" s="60" t="s">
        <v>2314</v>
      </c>
      <c r="D1199" s="60" t="s">
        <v>1615</v>
      </c>
      <c r="E1199" s="60" t="s">
        <v>1616</v>
      </c>
      <c r="F1199" s="60" t="s">
        <v>216</v>
      </c>
      <c r="G1199" t="s">
        <v>83</v>
      </c>
      <c r="H1199" t="s">
        <v>48</v>
      </c>
      <c r="I1199" s="5" t="s">
        <v>215</v>
      </c>
      <c r="J1199" t="s">
        <v>887</v>
      </c>
    </row>
    <row r="1200" spans="1:10" x14ac:dyDescent="0.35">
      <c r="A1200" s="60" t="s">
        <v>3099</v>
      </c>
      <c r="B1200" s="60" t="s">
        <v>3100</v>
      </c>
      <c r="C1200" s="60" t="s">
        <v>2335</v>
      </c>
      <c r="D1200" s="60" t="s">
        <v>2240</v>
      </c>
      <c r="E1200" s="60" t="s">
        <v>2241</v>
      </c>
      <c r="F1200" s="60" t="s">
        <v>255</v>
      </c>
      <c r="G1200" t="s">
        <v>252</v>
      </c>
      <c r="H1200" t="s">
        <v>112</v>
      </c>
      <c r="I1200" s="5" t="s">
        <v>681</v>
      </c>
      <c r="J1200" t="s">
        <v>862</v>
      </c>
    </row>
    <row r="1201" spans="1:10" x14ac:dyDescent="0.35">
      <c r="A1201" s="60" t="s">
        <v>2725</v>
      </c>
      <c r="B1201" s="60" t="s">
        <v>2726</v>
      </c>
      <c r="C1201" s="60" t="s">
        <v>2317</v>
      </c>
      <c r="D1201" s="60" t="s">
        <v>1079</v>
      </c>
      <c r="E1201" s="60" t="s">
        <v>1080</v>
      </c>
      <c r="F1201" s="60" t="s">
        <v>32</v>
      </c>
      <c r="G1201" t="s">
        <v>13</v>
      </c>
      <c r="H1201" t="s">
        <v>12</v>
      </c>
      <c r="I1201" s="5" t="s">
        <v>31</v>
      </c>
      <c r="J1201" t="s">
        <v>838</v>
      </c>
    </row>
    <row r="1202" spans="1:10" x14ac:dyDescent="0.35">
      <c r="A1202" s="60" t="s">
        <v>4840</v>
      </c>
      <c r="B1202" s="60" t="s">
        <v>4841</v>
      </c>
      <c r="C1202" s="60" t="s">
        <v>2323</v>
      </c>
      <c r="D1202" s="60" t="s">
        <v>2278</v>
      </c>
      <c r="E1202" s="60" t="s">
        <v>2279</v>
      </c>
      <c r="F1202" s="60" t="s">
        <v>255</v>
      </c>
      <c r="G1202" t="s">
        <v>252</v>
      </c>
      <c r="H1202" t="s">
        <v>112</v>
      </c>
      <c r="I1202" s="5" t="s">
        <v>681</v>
      </c>
      <c r="J1202" t="s">
        <v>862</v>
      </c>
    </row>
    <row r="1203" spans="1:10" x14ac:dyDescent="0.35">
      <c r="A1203" s="60" t="s">
        <v>3857</v>
      </c>
      <c r="B1203" s="60" t="s">
        <v>3858</v>
      </c>
      <c r="C1203" s="60" t="s">
        <v>2349</v>
      </c>
      <c r="D1203" s="60" t="s">
        <v>1097</v>
      </c>
      <c r="E1203" s="60" t="s">
        <v>1098</v>
      </c>
      <c r="F1203" s="60" t="s">
        <v>110</v>
      </c>
      <c r="G1203" t="s">
        <v>111</v>
      </c>
      <c r="H1203" t="s">
        <v>112</v>
      </c>
      <c r="I1203" s="5" t="s">
        <v>109</v>
      </c>
      <c r="J1203" t="s">
        <v>858</v>
      </c>
    </row>
    <row r="1204" spans="1:10" x14ac:dyDescent="0.35">
      <c r="A1204" s="60" t="s">
        <v>3346</v>
      </c>
      <c r="B1204" s="60" t="s">
        <v>3347</v>
      </c>
      <c r="C1204" s="60" t="s">
        <v>2384</v>
      </c>
      <c r="D1204" s="60" t="s">
        <v>1791</v>
      </c>
      <c r="E1204" s="60" t="s">
        <v>1792</v>
      </c>
      <c r="F1204" s="60" t="s">
        <v>214</v>
      </c>
      <c r="G1204" t="s">
        <v>83</v>
      </c>
      <c r="H1204" t="s">
        <v>48</v>
      </c>
      <c r="I1204" s="5" t="s">
        <v>215</v>
      </c>
      <c r="J1204" t="s">
        <v>887</v>
      </c>
    </row>
    <row r="1205" spans="1:10" x14ac:dyDescent="0.35">
      <c r="A1205" s="60" t="s">
        <v>4942</v>
      </c>
      <c r="B1205" s="60" t="s">
        <v>4943</v>
      </c>
      <c r="C1205" s="60" t="s">
        <v>4944</v>
      </c>
      <c r="D1205" s="60" t="s">
        <v>981</v>
      </c>
      <c r="E1205" s="60" t="s">
        <v>982</v>
      </c>
      <c r="F1205" s="60" t="s">
        <v>216</v>
      </c>
      <c r="G1205" t="s">
        <v>83</v>
      </c>
      <c r="H1205" t="s">
        <v>48</v>
      </c>
      <c r="I1205" s="5" t="s">
        <v>215</v>
      </c>
      <c r="J1205" t="s">
        <v>887</v>
      </c>
    </row>
    <row r="1206" spans="1:10" x14ac:dyDescent="0.35">
      <c r="A1206" s="60" t="s">
        <v>3983</v>
      </c>
      <c r="B1206" s="60" t="s">
        <v>3984</v>
      </c>
      <c r="C1206" s="60" t="s">
        <v>2593</v>
      </c>
      <c r="D1206" s="60" t="s">
        <v>2086</v>
      </c>
      <c r="E1206" s="60" t="s">
        <v>2087</v>
      </c>
      <c r="F1206" s="60" t="s">
        <v>332</v>
      </c>
      <c r="G1206" t="s">
        <v>318</v>
      </c>
      <c r="H1206" t="s">
        <v>87</v>
      </c>
      <c r="I1206" s="5" t="s">
        <v>331</v>
      </c>
      <c r="J1206" t="s">
        <v>852</v>
      </c>
    </row>
    <row r="1207" spans="1:10" x14ac:dyDescent="0.35">
      <c r="A1207" s="60" t="s">
        <v>3603</v>
      </c>
      <c r="B1207" s="60" t="s">
        <v>3604</v>
      </c>
      <c r="C1207" s="60" t="s">
        <v>2349</v>
      </c>
      <c r="D1207" s="60" t="s">
        <v>1261</v>
      </c>
      <c r="E1207" s="60" t="s">
        <v>1262</v>
      </c>
      <c r="F1207" s="60" t="s">
        <v>204</v>
      </c>
      <c r="G1207" t="s">
        <v>111</v>
      </c>
      <c r="H1207" t="s">
        <v>112</v>
      </c>
      <c r="I1207" s="5" t="s">
        <v>203</v>
      </c>
      <c r="J1207" t="s">
        <v>883</v>
      </c>
    </row>
    <row r="1208" spans="1:10" x14ac:dyDescent="0.35">
      <c r="A1208" s="60" t="s">
        <v>3845</v>
      </c>
      <c r="B1208" s="60" t="s">
        <v>3846</v>
      </c>
      <c r="C1208" s="60" t="s">
        <v>2323</v>
      </c>
      <c r="D1208" s="60" t="s">
        <v>1421</v>
      </c>
      <c r="E1208" s="60" t="s">
        <v>1422</v>
      </c>
      <c r="F1208" s="60" t="s">
        <v>91</v>
      </c>
      <c r="G1208" t="s">
        <v>92</v>
      </c>
      <c r="H1208" t="s">
        <v>93</v>
      </c>
      <c r="I1208" s="5" t="s">
        <v>90</v>
      </c>
      <c r="J1208" t="s">
        <v>851</v>
      </c>
    </row>
    <row r="1209" spans="1:10" x14ac:dyDescent="0.35">
      <c r="A1209" s="60" t="s">
        <v>3075</v>
      </c>
      <c r="B1209" s="60" t="s">
        <v>3076</v>
      </c>
      <c r="C1209" s="60" t="s">
        <v>2475</v>
      </c>
      <c r="D1209" s="60" t="s">
        <v>2021</v>
      </c>
      <c r="E1209" s="60" t="s">
        <v>2022</v>
      </c>
      <c r="F1209" s="60" t="s">
        <v>103</v>
      </c>
      <c r="G1209" t="s">
        <v>101</v>
      </c>
      <c r="H1209" t="s">
        <v>104</v>
      </c>
      <c r="I1209" s="5" t="s">
        <v>102</v>
      </c>
      <c r="J1209" t="s">
        <v>863</v>
      </c>
    </row>
    <row r="1210" spans="1:10" x14ac:dyDescent="0.35">
      <c r="A1210" s="60" t="s">
        <v>4741</v>
      </c>
      <c r="B1210" s="60" t="s">
        <v>4742</v>
      </c>
      <c r="C1210" s="60" t="s">
        <v>2349</v>
      </c>
      <c r="D1210" s="60" t="s">
        <v>1925</v>
      </c>
      <c r="E1210" s="60" t="s">
        <v>1926</v>
      </c>
      <c r="F1210" s="60" t="s">
        <v>110</v>
      </c>
      <c r="G1210" t="s">
        <v>111</v>
      </c>
      <c r="H1210" t="s">
        <v>112</v>
      </c>
      <c r="I1210" s="5" t="s">
        <v>109</v>
      </c>
      <c r="J1210" t="s">
        <v>858</v>
      </c>
    </row>
    <row r="1211" spans="1:10" x14ac:dyDescent="0.35">
      <c r="A1211" s="60" t="s">
        <v>4779</v>
      </c>
      <c r="B1211" s="60" t="s">
        <v>4780</v>
      </c>
      <c r="C1211" s="60" t="s">
        <v>2330</v>
      </c>
      <c r="D1211" s="60" t="s">
        <v>1689</v>
      </c>
      <c r="E1211" s="60" t="s">
        <v>1690</v>
      </c>
      <c r="F1211" s="60" t="s">
        <v>347</v>
      </c>
      <c r="G1211" t="s">
        <v>318</v>
      </c>
      <c r="H1211" t="s">
        <v>87</v>
      </c>
      <c r="I1211" s="5" t="s">
        <v>346</v>
      </c>
      <c r="J1211" t="s">
        <v>911</v>
      </c>
    </row>
    <row r="1212" spans="1:10" x14ac:dyDescent="0.35">
      <c r="A1212" s="60" t="s">
        <v>5194</v>
      </c>
      <c r="B1212" s="60" t="s">
        <v>5195</v>
      </c>
      <c r="C1212" s="60" t="s">
        <v>2583</v>
      </c>
      <c r="D1212" s="60" t="s">
        <v>2009</v>
      </c>
      <c r="E1212" s="60" t="s">
        <v>2010</v>
      </c>
      <c r="F1212" s="60" t="s">
        <v>204</v>
      </c>
      <c r="G1212" t="s">
        <v>111</v>
      </c>
      <c r="H1212" t="s">
        <v>112</v>
      </c>
      <c r="I1212" s="5" t="s">
        <v>203</v>
      </c>
      <c r="J1212" t="s">
        <v>883</v>
      </c>
    </row>
    <row r="1213" spans="1:10" x14ac:dyDescent="0.35">
      <c r="A1213" s="60" t="s">
        <v>3382</v>
      </c>
      <c r="B1213" s="60" t="s">
        <v>3383</v>
      </c>
      <c r="C1213" s="60" t="s">
        <v>2593</v>
      </c>
      <c r="D1213" s="60" t="s">
        <v>1201</v>
      </c>
      <c r="E1213" s="60" t="s">
        <v>1202</v>
      </c>
      <c r="F1213" s="60" t="s">
        <v>332</v>
      </c>
      <c r="G1213" t="s">
        <v>318</v>
      </c>
      <c r="H1213" t="s">
        <v>87</v>
      </c>
      <c r="I1213" s="5" t="s">
        <v>331</v>
      </c>
      <c r="J1213" t="s">
        <v>852</v>
      </c>
    </row>
    <row r="1214" spans="1:10" x14ac:dyDescent="0.35">
      <c r="A1214" s="60" t="s">
        <v>3640</v>
      </c>
      <c r="B1214" s="60" t="s">
        <v>3641</v>
      </c>
      <c r="C1214" s="60" t="s">
        <v>2373</v>
      </c>
      <c r="D1214" s="60" t="s">
        <v>1401</v>
      </c>
      <c r="E1214" s="60" t="s">
        <v>1402</v>
      </c>
      <c r="F1214" s="60" t="s">
        <v>207</v>
      </c>
      <c r="G1214" t="s">
        <v>92</v>
      </c>
      <c r="H1214" t="s">
        <v>93</v>
      </c>
      <c r="I1214" s="5" t="s">
        <v>206</v>
      </c>
      <c r="J1214" t="s">
        <v>884</v>
      </c>
    </row>
    <row r="1215" spans="1:10" x14ac:dyDescent="0.35">
      <c r="A1215" s="60" t="s">
        <v>4107</v>
      </c>
      <c r="B1215" s="60" t="s">
        <v>4108</v>
      </c>
      <c r="C1215" s="60" t="s">
        <v>2349</v>
      </c>
      <c r="D1215" s="60" t="s">
        <v>1723</v>
      </c>
      <c r="E1215" s="60" t="s">
        <v>1724</v>
      </c>
      <c r="F1215" s="60" t="s">
        <v>120</v>
      </c>
      <c r="G1215" t="s">
        <v>46</v>
      </c>
      <c r="H1215" t="s">
        <v>104</v>
      </c>
      <c r="I1215" s="5" t="s">
        <v>119</v>
      </c>
      <c r="J1215" t="s">
        <v>864</v>
      </c>
    </row>
    <row r="1216" spans="1:10" x14ac:dyDescent="0.35">
      <c r="A1216" s="60" t="s">
        <v>4344</v>
      </c>
      <c r="B1216" s="60" t="s">
        <v>4345</v>
      </c>
      <c r="C1216" s="60" t="s">
        <v>2317</v>
      </c>
      <c r="D1216" s="60" t="s">
        <v>1659</v>
      </c>
      <c r="E1216" s="60" t="s">
        <v>1660</v>
      </c>
      <c r="F1216" s="60" t="s">
        <v>80</v>
      </c>
      <c r="G1216" t="s">
        <v>51</v>
      </c>
      <c r="H1216" t="s">
        <v>12</v>
      </c>
      <c r="I1216" s="5" t="s">
        <v>79</v>
      </c>
      <c r="J1216" t="s">
        <v>847</v>
      </c>
    </row>
    <row r="1217" spans="1:10" x14ac:dyDescent="0.35">
      <c r="A1217" s="60" t="s">
        <v>3636</v>
      </c>
      <c r="B1217" s="60" t="s">
        <v>3637</v>
      </c>
      <c r="C1217" s="60" t="s">
        <v>2317</v>
      </c>
      <c r="D1217" s="60" t="s">
        <v>1635</v>
      </c>
      <c r="E1217" s="60" t="s">
        <v>1636</v>
      </c>
      <c r="F1217" s="60" t="s">
        <v>66</v>
      </c>
      <c r="G1217" t="s">
        <v>13</v>
      </c>
      <c r="H1217" t="s">
        <v>12</v>
      </c>
      <c r="I1217" s="5" t="s">
        <v>65</v>
      </c>
      <c r="J1217" t="s">
        <v>840</v>
      </c>
    </row>
    <row r="1218" spans="1:10" x14ac:dyDescent="0.35">
      <c r="A1218" s="60" t="s">
        <v>4902</v>
      </c>
      <c r="B1218" s="60" t="s">
        <v>4903</v>
      </c>
      <c r="C1218" s="60" t="s">
        <v>2317</v>
      </c>
      <c r="D1218" s="60" t="s">
        <v>1555</v>
      </c>
      <c r="E1218" s="60" t="s">
        <v>1556</v>
      </c>
      <c r="F1218" s="60" t="s">
        <v>26</v>
      </c>
      <c r="G1218" t="s">
        <v>21</v>
      </c>
      <c r="H1218" t="s">
        <v>12</v>
      </c>
      <c r="I1218" s="5" t="s">
        <v>25</v>
      </c>
      <c r="J1218" t="s">
        <v>835</v>
      </c>
    </row>
    <row r="1219" spans="1:10" x14ac:dyDescent="0.35">
      <c r="A1219" s="60" t="s">
        <v>4791</v>
      </c>
      <c r="B1219" s="60" t="s">
        <v>4792</v>
      </c>
      <c r="C1219" s="60" t="s">
        <v>2314</v>
      </c>
      <c r="D1219" s="60" t="s">
        <v>1637</v>
      </c>
      <c r="E1219" s="60" t="s">
        <v>1638</v>
      </c>
      <c r="F1219" s="60" t="s">
        <v>66</v>
      </c>
      <c r="G1219" t="s">
        <v>13</v>
      </c>
      <c r="H1219" t="s">
        <v>12</v>
      </c>
      <c r="I1219" s="5" t="s">
        <v>65</v>
      </c>
      <c r="J1219" t="s">
        <v>840</v>
      </c>
    </row>
    <row r="1220" spans="1:10" x14ac:dyDescent="0.35">
      <c r="A1220" s="60" t="s">
        <v>4739</v>
      </c>
      <c r="B1220" s="60" t="s">
        <v>4740</v>
      </c>
      <c r="C1220" s="60" t="s">
        <v>2373</v>
      </c>
      <c r="D1220" s="60" t="s">
        <v>1879</v>
      </c>
      <c r="E1220" s="60" t="s">
        <v>1880</v>
      </c>
      <c r="F1220" s="60" t="s">
        <v>91</v>
      </c>
      <c r="G1220" t="s">
        <v>92</v>
      </c>
      <c r="H1220" t="s">
        <v>93</v>
      </c>
      <c r="I1220" s="5" t="s">
        <v>90</v>
      </c>
      <c r="J1220" t="s">
        <v>851</v>
      </c>
    </row>
    <row r="1221" spans="1:10" x14ac:dyDescent="0.35">
      <c r="A1221" s="60" t="s">
        <v>3169</v>
      </c>
      <c r="B1221" s="60" t="s">
        <v>3170</v>
      </c>
      <c r="C1221" s="60" t="s">
        <v>2330</v>
      </c>
      <c r="D1221" s="60" t="s">
        <v>1691</v>
      </c>
      <c r="E1221" s="60" t="s">
        <v>1692</v>
      </c>
      <c r="F1221" s="60" t="s">
        <v>351</v>
      </c>
      <c r="G1221" t="s">
        <v>353</v>
      </c>
      <c r="H1221" t="s">
        <v>87</v>
      </c>
      <c r="I1221" s="5" t="s">
        <v>352</v>
      </c>
      <c r="J1221" t="s">
        <v>917</v>
      </c>
    </row>
    <row r="1222" spans="1:10" x14ac:dyDescent="0.35">
      <c r="A1222" s="60" t="s">
        <v>3564</v>
      </c>
      <c r="B1222" s="60" t="s">
        <v>3565</v>
      </c>
      <c r="C1222" s="60" t="s">
        <v>2412</v>
      </c>
      <c r="D1222" s="60" t="s">
        <v>1881</v>
      </c>
      <c r="E1222" s="60" t="s">
        <v>1882</v>
      </c>
      <c r="F1222" s="60" t="s">
        <v>235</v>
      </c>
      <c r="G1222" t="s">
        <v>124</v>
      </c>
      <c r="H1222" t="s">
        <v>104</v>
      </c>
      <c r="I1222" s="5" t="s">
        <v>234</v>
      </c>
      <c r="J1222" t="s">
        <v>903</v>
      </c>
    </row>
    <row r="1223" spans="1:10" x14ac:dyDescent="0.35">
      <c r="A1223" s="60" t="s">
        <v>3322</v>
      </c>
      <c r="B1223" s="60" t="s">
        <v>3323</v>
      </c>
      <c r="C1223" s="60" t="s">
        <v>2364</v>
      </c>
      <c r="D1223" s="60" t="s">
        <v>2168</v>
      </c>
      <c r="E1223" s="60" t="s">
        <v>2169</v>
      </c>
      <c r="F1223" s="60" t="s">
        <v>335</v>
      </c>
      <c r="G1223" t="s">
        <v>336</v>
      </c>
      <c r="H1223" t="s">
        <v>87</v>
      </c>
      <c r="I1223" s="5" t="s">
        <v>334</v>
      </c>
      <c r="J1223" t="s">
        <v>900</v>
      </c>
    </row>
    <row r="1224" spans="1:10" x14ac:dyDescent="0.35">
      <c r="A1224" s="60" t="s">
        <v>3853</v>
      </c>
      <c r="B1224" s="60" t="s">
        <v>3854</v>
      </c>
      <c r="C1224" s="60" t="s">
        <v>2760</v>
      </c>
      <c r="D1224" s="60" t="s">
        <v>1445</v>
      </c>
      <c r="E1224" s="60" t="s">
        <v>1446</v>
      </c>
      <c r="F1224" s="60" t="s">
        <v>251</v>
      </c>
      <c r="G1224" t="s">
        <v>252</v>
      </c>
      <c r="H1224" t="s">
        <v>112</v>
      </c>
      <c r="I1224" s="5" t="s">
        <v>250</v>
      </c>
      <c r="J1224" t="s">
        <v>890</v>
      </c>
    </row>
    <row r="1225" spans="1:10" x14ac:dyDescent="0.35">
      <c r="A1225" s="60" t="s">
        <v>3247</v>
      </c>
      <c r="B1225" s="60" t="s">
        <v>3248</v>
      </c>
      <c r="C1225" s="60" t="s">
        <v>2357</v>
      </c>
      <c r="D1225" s="60" t="s">
        <v>1639</v>
      </c>
      <c r="E1225" s="60" t="s">
        <v>1640</v>
      </c>
      <c r="F1225" s="60" t="s">
        <v>11</v>
      </c>
      <c r="G1225" t="s">
        <v>13</v>
      </c>
      <c r="H1225" t="s">
        <v>12</v>
      </c>
      <c r="I1225" s="5" t="s">
        <v>10</v>
      </c>
      <c r="J1225" t="s">
        <v>845</v>
      </c>
    </row>
    <row r="1226" spans="1:10" x14ac:dyDescent="0.35">
      <c r="A1226" s="60" t="s">
        <v>4436</v>
      </c>
      <c r="B1226" s="60" t="s">
        <v>4437</v>
      </c>
      <c r="C1226" s="60" t="s">
        <v>2323</v>
      </c>
      <c r="D1226" s="60" t="s">
        <v>2288</v>
      </c>
      <c r="E1226" s="60" t="s">
        <v>2289</v>
      </c>
      <c r="F1226" s="60" t="s">
        <v>258</v>
      </c>
      <c r="G1226" t="s">
        <v>221</v>
      </c>
      <c r="H1226" t="s">
        <v>112</v>
      </c>
      <c r="I1226" s="5" t="s">
        <v>257</v>
      </c>
      <c r="J1226" t="s">
        <v>891</v>
      </c>
    </row>
    <row r="1227" spans="1:10" x14ac:dyDescent="0.35">
      <c r="A1227" s="60" t="s">
        <v>3835</v>
      </c>
      <c r="B1227" s="60" t="s">
        <v>3836</v>
      </c>
      <c r="C1227" s="60" t="s">
        <v>2317</v>
      </c>
      <c r="D1227" s="60" t="s">
        <v>961</v>
      </c>
      <c r="E1227" s="60" t="s">
        <v>962</v>
      </c>
      <c r="F1227" s="60" t="s">
        <v>80</v>
      </c>
      <c r="G1227" t="s">
        <v>51</v>
      </c>
      <c r="H1227" t="s">
        <v>12</v>
      </c>
      <c r="I1227" s="5" t="s">
        <v>79</v>
      </c>
      <c r="J1227" t="s">
        <v>847</v>
      </c>
    </row>
    <row r="1228" spans="1:10" x14ac:dyDescent="0.35">
      <c r="A1228" s="60" t="s">
        <v>2663</v>
      </c>
      <c r="B1228" s="60" t="s">
        <v>2664</v>
      </c>
      <c r="C1228" s="60" t="s">
        <v>2314</v>
      </c>
      <c r="D1228" s="60" t="s">
        <v>1917</v>
      </c>
      <c r="E1228" s="60" t="s">
        <v>1918</v>
      </c>
      <c r="F1228" s="60" t="s">
        <v>107</v>
      </c>
      <c r="G1228" t="s">
        <v>46</v>
      </c>
      <c r="H1228" t="s">
        <v>104</v>
      </c>
      <c r="I1228" s="5" t="s">
        <v>106</v>
      </c>
      <c r="J1228" t="s">
        <v>857</v>
      </c>
    </row>
    <row r="1229" spans="1:10" x14ac:dyDescent="0.35">
      <c r="A1229" s="60" t="s">
        <v>3358</v>
      </c>
      <c r="B1229" s="60" t="s">
        <v>3359</v>
      </c>
      <c r="C1229" s="60" t="s">
        <v>2323</v>
      </c>
      <c r="D1229" s="60" t="s">
        <v>1613</v>
      </c>
      <c r="E1229" s="60" t="s">
        <v>1614</v>
      </c>
      <c r="F1229" s="60" t="s">
        <v>216</v>
      </c>
      <c r="G1229" t="s">
        <v>83</v>
      </c>
      <c r="H1229" t="s">
        <v>48</v>
      </c>
      <c r="I1229" s="5" t="s">
        <v>215</v>
      </c>
      <c r="J1229" t="s">
        <v>887</v>
      </c>
    </row>
    <row r="1230" spans="1:10" x14ac:dyDescent="0.35">
      <c r="A1230" s="60" t="s">
        <v>4376</v>
      </c>
      <c r="B1230" s="60" t="s">
        <v>4377</v>
      </c>
      <c r="C1230" s="60" t="s">
        <v>2338</v>
      </c>
      <c r="D1230" s="60" t="s">
        <v>955</v>
      </c>
      <c r="E1230" s="60" t="s">
        <v>956</v>
      </c>
      <c r="F1230" s="60" t="s">
        <v>50</v>
      </c>
      <c r="G1230" t="s">
        <v>51</v>
      </c>
      <c r="H1230" t="s">
        <v>12</v>
      </c>
      <c r="I1230" s="5" t="s">
        <v>49</v>
      </c>
      <c r="J1230" t="s">
        <v>843</v>
      </c>
    </row>
    <row r="1231" spans="1:10" x14ac:dyDescent="0.35">
      <c r="A1231" s="60" t="s">
        <v>4720</v>
      </c>
      <c r="B1231" s="60" t="s">
        <v>770</v>
      </c>
      <c r="C1231" s="60" t="s">
        <v>2442</v>
      </c>
      <c r="D1231" s="60" t="s">
        <v>1779</v>
      </c>
      <c r="E1231" s="60" t="s">
        <v>1780</v>
      </c>
      <c r="F1231" s="60" t="s">
        <v>204</v>
      </c>
      <c r="G1231" t="s">
        <v>111</v>
      </c>
      <c r="H1231" t="s">
        <v>112</v>
      </c>
      <c r="I1231" s="5" t="s">
        <v>203</v>
      </c>
      <c r="J1231" t="s">
        <v>883</v>
      </c>
    </row>
    <row r="1232" spans="1:10" x14ac:dyDescent="0.35">
      <c r="A1232" s="60" t="s">
        <v>2604</v>
      </c>
      <c r="B1232" s="60" t="s">
        <v>2605</v>
      </c>
      <c r="C1232" s="60" t="s">
        <v>2458</v>
      </c>
      <c r="D1232" s="60" t="s">
        <v>1163</v>
      </c>
      <c r="E1232" s="60" t="s">
        <v>1164</v>
      </c>
      <c r="F1232" s="60" t="s">
        <v>145</v>
      </c>
      <c r="G1232" t="s">
        <v>111</v>
      </c>
      <c r="H1232" t="s">
        <v>112</v>
      </c>
      <c r="I1232" s="5" t="s">
        <v>144</v>
      </c>
      <c r="J1232" t="s">
        <v>885</v>
      </c>
    </row>
    <row r="1233" spans="1:10" x14ac:dyDescent="0.35">
      <c r="A1233" s="60" t="s">
        <v>3973</v>
      </c>
      <c r="B1233" s="60" t="s">
        <v>3974</v>
      </c>
      <c r="C1233" s="60" t="s">
        <v>2349</v>
      </c>
      <c r="D1233" s="60" t="s">
        <v>2244</v>
      </c>
      <c r="E1233" s="60" t="s">
        <v>2245</v>
      </c>
      <c r="F1233" s="60" t="s">
        <v>258</v>
      </c>
      <c r="G1233" t="s">
        <v>221</v>
      </c>
      <c r="H1233" t="s">
        <v>112</v>
      </c>
      <c r="I1233" s="5" t="s">
        <v>257</v>
      </c>
      <c r="J1233" t="s">
        <v>891</v>
      </c>
    </row>
    <row r="1234" spans="1:10" x14ac:dyDescent="0.35">
      <c r="A1234" s="60" t="s">
        <v>3546</v>
      </c>
      <c r="B1234" s="60" t="s">
        <v>3547</v>
      </c>
      <c r="C1234" s="60" t="s">
        <v>2323</v>
      </c>
      <c r="D1234" s="60" t="s">
        <v>1419</v>
      </c>
      <c r="E1234" s="60" t="s">
        <v>1420</v>
      </c>
      <c r="F1234" s="60" t="s">
        <v>91</v>
      </c>
      <c r="G1234" t="s">
        <v>92</v>
      </c>
      <c r="H1234" t="s">
        <v>93</v>
      </c>
      <c r="I1234" s="5" t="s">
        <v>90</v>
      </c>
      <c r="J1234" t="s">
        <v>851</v>
      </c>
    </row>
    <row r="1235" spans="1:10" x14ac:dyDescent="0.35">
      <c r="A1235" s="60" t="s">
        <v>3089</v>
      </c>
      <c r="B1235" s="60" t="s">
        <v>3090</v>
      </c>
      <c r="C1235" s="60" t="s">
        <v>2354</v>
      </c>
      <c r="D1235" s="60" t="s">
        <v>2208</v>
      </c>
      <c r="E1235" s="60" t="s">
        <v>2209</v>
      </c>
      <c r="F1235" s="60" t="s">
        <v>36</v>
      </c>
      <c r="G1235" t="s">
        <v>21</v>
      </c>
      <c r="H1235" t="s">
        <v>12</v>
      </c>
      <c r="I1235" s="5" t="s">
        <v>35</v>
      </c>
      <c r="J1235" t="s">
        <v>837</v>
      </c>
    </row>
    <row r="1236" spans="1:10" x14ac:dyDescent="0.35">
      <c r="A1236" s="60" t="s">
        <v>2750</v>
      </c>
      <c r="B1236" s="60" t="s">
        <v>2751</v>
      </c>
      <c r="C1236" s="60" t="s">
        <v>2323</v>
      </c>
      <c r="D1236" s="60" t="s">
        <v>1419</v>
      </c>
      <c r="E1236" s="60" t="s">
        <v>1420</v>
      </c>
      <c r="F1236" s="60" t="s">
        <v>91</v>
      </c>
      <c r="G1236" t="s">
        <v>92</v>
      </c>
      <c r="H1236" t="s">
        <v>93</v>
      </c>
      <c r="I1236" s="5" t="s">
        <v>90</v>
      </c>
      <c r="J1236" t="s">
        <v>851</v>
      </c>
    </row>
    <row r="1237" spans="1:10" x14ac:dyDescent="0.35">
      <c r="A1237" s="60" t="s">
        <v>3344</v>
      </c>
      <c r="B1237" s="60" t="s">
        <v>3345</v>
      </c>
      <c r="C1237" s="60" t="s">
        <v>2323</v>
      </c>
      <c r="D1237" s="60" t="s">
        <v>1431</v>
      </c>
      <c r="E1237" s="60" t="s">
        <v>1432</v>
      </c>
      <c r="F1237" s="60" t="s">
        <v>219</v>
      </c>
      <c r="G1237" t="s">
        <v>221</v>
      </c>
      <c r="H1237" t="s">
        <v>112</v>
      </c>
      <c r="I1237" s="5" t="s">
        <v>220</v>
      </c>
      <c r="J1237" t="s">
        <v>934</v>
      </c>
    </row>
    <row r="1238" spans="1:10" x14ac:dyDescent="0.35">
      <c r="A1238" s="60" t="s">
        <v>3418</v>
      </c>
      <c r="B1238" s="60" t="s">
        <v>3419</v>
      </c>
      <c r="C1238" s="60" t="s">
        <v>2357</v>
      </c>
      <c r="D1238" s="60" t="s">
        <v>949</v>
      </c>
      <c r="E1238" s="60" t="s">
        <v>950</v>
      </c>
      <c r="F1238" s="60" t="s">
        <v>26</v>
      </c>
      <c r="G1238" t="s">
        <v>21</v>
      </c>
      <c r="H1238" t="s">
        <v>12</v>
      </c>
      <c r="I1238" s="5" t="s">
        <v>25</v>
      </c>
      <c r="J1238" t="s">
        <v>835</v>
      </c>
    </row>
    <row r="1239" spans="1:10" x14ac:dyDescent="0.35">
      <c r="A1239" s="60" t="s">
        <v>4648</v>
      </c>
      <c r="B1239" s="60" t="s">
        <v>4649</v>
      </c>
      <c r="C1239" s="60" t="s">
        <v>3129</v>
      </c>
      <c r="D1239" s="60" t="s">
        <v>2096</v>
      </c>
      <c r="E1239" s="60" t="s">
        <v>2097</v>
      </c>
      <c r="F1239" s="60" t="s">
        <v>213</v>
      </c>
      <c r="G1239" t="s">
        <v>83</v>
      </c>
      <c r="H1239" t="s">
        <v>48</v>
      </c>
      <c r="I1239" s="5" t="s">
        <v>212</v>
      </c>
      <c r="J1239" t="s">
        <v>886</v>
      </c>
    </row>
    <row r="1240" spans="1:10" x14ac:dyDescent="0.35">
      <c r="A1240" s="60" t="s">
        <v>3162</v>
      </c>
      <c r="B1240" s="60" t="s">
        <v>3163</v>
      </c>
      <c r="C1240" s="60" t="s">
        <v>2910</v>
      </c>
      <c r="D1240" s="60" t="s">
        <v>1247</v>
      </c>
      <c r="E1240" s="60" t="s">
        <v>1248</v>
      </c>
      <c r="F1240" s="60" t="s">
        <v>136</v>
      </c>
      <c r="G1240" t="s">
        <v>97</v>
      </c>
      <c r="H1240" t="s">
        <v>48</v>
      </c>
      <c r="I1240" s="5" t="s">
        <v>387</v>
      </c>
      <c r="J1240" t="s">
        <v>861</v>
      </c>
    </row>
    <row r="1241" spans="1:10" x14ac:dyDescent="0.35">
      <c r="A1241" s="60" t="s">
        <v>3338</v>
      </c>
      <c r="B1241" s="60" t="s">
        <v>3339</v>
      </c>
      <c r="C1241" s="60" t="s">
        <v>2317</v>
      </c>
      <c r="D1241" s="60" t="s">
        <v>961</v>
      </c>
      <c r="E1241" s="60" t="s">
        <v>962</v>
      </c>
      <c r="F1241" s="60" t="s">
        <v>80</v>
      </c>
      <c r="G1241" t="s">
        <v>51</v>
      </c>
      <c r="H1241" t="s">
        <v>12</v>
      </c>
      <c r="I1241" s="5" t="s">
        <v>79</v>
      </c>
      <c r="J1241" t="s">
        <v>847</v>
      </c>
    </row>
    <row r="1242" spans="1:10" x14ac:dyDescent="0.35">
      <c r="A1242" s="60" t="s">
        <v>4872</v>
      </c>
      <c r="B1242" s="60" t="s">
        <v>4873</v>
      </c>
      <c r="C1242" s="60" t="s">
        <v>2323</v>
      </c>
      <c r="D1242" s="60" t="s">
        <v>1375</v>
      </c>
      <c r="E1242" s="60" t="s">
        <v>1376</v>
      </c>
      <c r="F1242" s="60" t="s">
        <v>172</v>
      </c>
      <c r="G1242" t="s">
        <v>97</v>
      </c>
      <c r="H1242" t="s">
        <v>48</v>
      </c>
      <c r="I1242" s="5" t="s">
        <v>171</v>
      </c>
      <c r="J1242" t="s">
        <v>877</v>
      </c>
    </row>
    <row r="1243" spans="1:10" x14ac:dyDescent="0.35">
      <c r="A1243" s="60" t="s">
        <v>3173</v>
      </c>
      <c r="B1243" s="60" t="s">
        <v>3174</v>
      </c>
      <c r="C1243" s="60" t="s">
        <v>2349</v>
      </c>
      <c r="D1243" s="60" t="s">
        <v>1089</v>
      </c>
      <c r="E1243" s="60" t="s">
        <v>1090</v>
      </c>
      <c r="F1243" s="60" t="s">
        <v>264</v>
      </c>
      <c r="G1243" t="s">
        <v>111</v>
      </c>
      <c r="H1243" t="s">
        <v>112</v>
      </c>
      <c r="I1243" s="5" t="s">
        <v>263</v>
      </c>
      <c r="J1243" t="s">
        <v>926</v>
      </c>
    </row>
    <row r="1244" spans="1:10" x14ac:dyDescent="0.35">
      <c r="A1244" s="60" t="s">
        <v>2874</v>
      </c>
      <c r="B1244" s="60" t="s">
        <v>2875</v>
      </c>
      <c r="C1244" s="60" t="s">
        <v>2323</v>
      </c>
      <c r="D1244" s="60" t="s">
        <v>2280</v>
      </c>
      <c r="E1244" s="60" t="s">
        <v>2281</v>
      </c>
      <c r="F1244" s="60" t="s">
        <v>255</v>
      </c>
      <c r="G1244" t="s">
        <v>252</v>
      </c>
      <c r="H1244" t="s">
        <v>112</v>
      </c>
      <c r="I1244" s="5" t="s">
        <v>681</v>
      </c>
      <c r="J1244" t="s">
        <v>862</v>
      </c>
    </row>
    <row r="1245" spans="1:10" x14ac:dyDescent="0.35">
      <c r="A1245" s="60" t="s">
        <v>2717</v>
      </c>
      <c r="B1245" s="60" t="s">
        <v>2718</v>
      </c>
      <c r="C1245" s="60" t="s">
        <v>2349</v>
      </c>
      <c r="D1245" s="60" t="s">
        <v>1547</v>
      </c>
      <c r="E1245" s="60" t="s">
        <v>1548</v>
      </c>
      <c r="F1245" s="60" t="s">
        <v>251</v>
      </c>
      <c r="G1245" t="s">
        <v>252</v>
      </c>
      <c r="H1245" t="s">
        <v>112</v>
      </c>
      <c r="I1245" s="5" t="s">
        <v>250</v>
      </c>
      <c r="J1245" t="s">
        <v>890</v>
      </c>
    </row>
    <row r="1246" spans="1:10" x14ac:dyDescent="0.35">
      <c r="A1246" s="60" t="s">
        <v>4706</v>
      </c>
      <c r="B1246" s="60" t="s">
        <v>4707</v>
      </c>
      <c r="C1246" s="60" t="s">
        <v>2323</v>
      </c>
      <c r="D1246" s="60" t="s">
        <v>1991</v>
      </c>
      <c r="E1246" s="60" t="s">
        <v>1992</v>
      </c>
      <c r="F1246" s="60" t="s">
        <v>180</v>
      </c>
      <c r="G1246" t="s">
        <v>164</v>
      </c>
      <c r="H1246" t="s">
        <v>93</v>
      </c>
      <c r="I1246" s="5" t="s">
        <v>179</v>
      </c>
      <c r="J1246" t="s">
        <v>918</v>
      </c>
    </row>
    <row r="1247" spans="1:10" x14ac:dyDescent="0.35">
      <c r="A1247" s="60" t="s">
        <v>3125</v>
      </c>
      <c r="B1247" s="60" t="s">
        <v>3126</v>
      </c>
      <c r="C1247" s="60" t="s">
        <v>2349</v>
      </c>
      <c r="D1247" s="60" t="s">
        <v>1319</v>
      </c>
      <c r="E1247" s="60" t="s">
        <v>1320</v>
      </c>
      <c r="F1247" s="60" t="s">
        <v>231</v>
      </c>
      <c r="G1247" t="s">
        <v>232</v>
      </c>
      <c r="H1247" t="s">
        <v>48</v>
      </c>
      <c r="I1247" s="5" t="s">
        <v>230</v>
      </c>
      <c r="J1247" t="s">
        <v>889</v>
      </c>
    </row>
    <row r="1248" spans="1:10" x14ac:dyDescent="0.35">
      <c r="A1248" s="60" t="s">
        <v>4672</v>
      </c>
      <c r="B1248" s="60" t="s">
        <v>4673</v>
      </c>
      <c r="C1248" s="60" t="s">
        <v>2373</v>
      </c>
      <c r="D1248" s="60" t="s">
        <v>1949</v>
      </c>
      <c r="E1248" s="60" t="s">
        <v>1950</v>
      </c>
      <c r="F1248" s="60" t="s">
        <v>142</v>
      </c>
      <c r="G1248" t="s">
        <v>143</v>
      </c>
      <c r="H1248" t="s">
        <v>93</v>
      </c>
      <c r="I1248" s="5" t="s">
        <v>141</v>
      </c>
      <c r="J1248" t="s">
        <v>866</v>
      </c>
    </row>
    <row r="1249" spans="1:10" x14ac:dyDescent="0.35">
      <c r="A1249" s="60" t="s">
        <v>4926</v>
      </c>
      <c r="B1249" s="60" t="s">
        <v>4927</v>
      </c>
      <c r="C1249" s="60" t="s">
        <v>2323</v>
      </c>
      <c r="D1249" s="60" t="s">
        <v>2140</v>
      </c>
      <c r="E1249" s="60" t="s">
        <v>2141</v>
      </c>
      <c r="F1249" s="60" t="s">
        <v>261</v>
      </c>
      <c r="G1249" t="s">
        <v>252</v>
      </c>
      <c r="H1249" t="s">
        <v>112</v>
      </c>
      <c r="I1249" s="5" t="s">
        <v>260</v>
      </c>
      <c r="J1249" t="s">
        <v>869</v>
      </c>
    </row>
    <row r="1250" spans="1:10" x14ac:dyDescent="0.35">
      <c r="A1250" s="60" t="s">
        <v>2502</v>
      </c>
      <c r="B1250" s="60" t="s">
        <v>2503</v>
      </c>
      <c r="C1250" s="60" t="s">
        <v>2349</v>
      </c>
      <c r="D1250" s="60" t="s">
        <v>1653</v>
      </c>
      <c r="E1250" s="60" t="s">
        <v>1654</v>
      </c>
      <c r="F1250" s="60" t="s">
        <v>269</v>
      </c>
      <c r="G1250" t="s">
        <v>252</v>
      </c>
      <c r="H1250" t="s">
        <v>112</v>
      </c>
      <c r="I1250" s="5" t="s">
        <v>268</v>
      </c>
      <c r="J1250" t="s">
        <v>871</v>
      </c>
    </row>
    <row r="1251" spans="1:10" x14ac:dyDescent="0.35">
      <c r="A1251" s="60" t="s">
        <v>2651</v>
      </c>
      <c r="B1251" s="60" t="s">
        <v>2652</v>
      </c>
      <c r="C1251" s="60" t="s">
        <v>2349</v>
      </c>
      <c r="D1251" s="60" t="s">
        <v>1235</v>
      </c>
      <c r="E1251" s="60" t="s">
        <v>1236</v>
      </c>
      <c r="F1251" s="60" t="s">
        <v>160</v>
      </c>
      <c r="G1251" t="s">
        <v>105</v>
      </c>
      <c r="H1251" t="s">
        <v>104</v>
      </c>
      <c r="I1251" s="5" t="s">
        <v>159</v>
      </c>
      <c r="J1251" t="s">
        <v>875</v>
      </c>
    </row>
    <row r="1252" spans="1:10" x14ac:dyDescent="0.35">
      <c r="A1252" s="60" t="s">
        <v>4181</v>
      </c>
      <c r="B1252" s="60" t="s">
        <v>4182</v>
      </c>
      <c r="C1252" s="60" t="s">
        <v>3105</v>
      </c>
      <c r="D1252" s="60" t="s">
        <v>1197</v>
      </c>
      <c r="E1252" s="60" t="s">
        <v>1198</v>
      </c>
      <c r="F1252" s="60" t="s">
        <v>214</v>
      </c>
      <c r="G1252" t="s">
        <v>83</v>
      </c>
      <c r="H1252" t="s">
        <v>48</v>
      </c>
      <c r="I1252" s="5" t="s">
        <v>215</v>
      </c>
      <c r="J1252" t="s">
        <v>887</v>
      </c>
    </row>
    <row r="1253" spans="1:10" x14ac:dyDescent="0.35">
      <c r="A1253" s="60" t="s">
        <v>3855</v>
      </c>
      <c r="B1253" s="60" t="s">
        <v>3856</v>
      </c>
      <c r="C1253" s="60" t="s">
        <v>2317</v>
      </c>
      <c r="D1253" s="60" t="s">
        <v>1079</v>
      </c>
      <c r="E1253" s="60" t="s">
        <v>1080</v>
      </c>
      <c r="F1253" s="60" t="s">
        <v>32</v>
      </c>
      <c r="G1253" t="s">
        <v>13</v>
      </c>
      <c r="H1253" t="s">
        <v>12</v>
      </c>
      <c r="I1253" s="5" t="s">
        <v>31</v>
      </c>
      <c r="J1253" t="s">
        <v>838</v>
      </c>
    </row>
    <row r="1254" spans="1:10" x14ac:dyDescent="0.35">
      <c r="A1254" s="60" t="s">
        <v>3293</v>
      </c>
      <c r="B1254" s="60" t="s">
        <v>3294</v>
      </c>
      <c r="C1254" s="60" t="s">
        <v>2421</v>
      </c>
      <c r="D1254" s="60" t="s">
        <v>1251</v>
      </c>
      <c r="E1254" s="60" t="s">
        <v>1252</v>
      </c>
      <c r="F1254" s="60" t="s">
        <v>246</v>
      </c>
      <c r="G1254" t="s">
        <v>221</v>
      </c>
      <c r="H1254" t="s">
        <v>112</v>
      </c>
      <c r="I1254" s="5" t="s">
        <v>245</v>
      </c>
      <c r="J1254" t="s">
        <v>854</v>
      </c>
    </row>
    <row r="1255" spans="1:10" x14ac:dyDescent="0.35">
      <c r="A1255" s="60" t="s">
        <v>5456</v>
      </c>
      <c r="B1255" s="60" t="s">
        <v>5457</v>
      </c>
      <c r="C1255" s="60" t="s">
        <v>2317</v>
      </c>
      <c r="D1255" s="60" t="s">
        <v>1563</v>
      </c>
      <c r="E1255" s="60" t="s">
        <v>1564</v>
      </c>
      <c r="F1255" s="60" t="s">
        <v>77</v>
      </c>
      <c r="G1255" t="s">
        <v>51</v>
      </c>
      <c r="H1255" t="s">
        <v>12</v>
      </c>
      <c r="I1255" s="5" t="s">
        <v>76</v>
      </c>
      <c r="J1255" t="s">
        <v>836</v>
      </c>
    </row>
    <row r="1256" spans="1:10" x14ac:dyDescent="0.35">
      <c r="A1256" s="60" t="s">
        <v>3434</v>
      </c>
      <c r="B1256" s="60" t="s">
        <v>3435</v>
      </c>
      <c r="C1256" s="60" t="s">
        <v>2323</v>
      </c>
      <c r="D1256" s="60" t="s">
        <v>1373</v>
      </c>
      <c r="E1256" s="60" t="s">
        <v>1374</v>
      </c>
      <c r="F1256" s="60" t="s">
        <v>172</v>
      </c>
      <c r="G1256" t="s">
        <v>97</v>
      </c>
      <c r="H1256" t="s">
        <v>48</v>
      </c>
      <c r="I1256" s="5" t="s">
        <v>171</v>
      </c>
      <c r="J1256" t="s">
        <v>877</v>
      </c>
    </row>
    <row r="1257" spans="1:10" x14ac:dyDescent="0.35">
      <c r="A1257" s="60" t="s">
        <v>4167</v>
      </c>
      <c r="B1257" s="60" t="s">
        <v>4168</v>
      </c>
      <c r="C1257" s="60" t="s">
        <v>2354</v>
      </c>
      <c r="D1257" s="60" t="s">
        <v>1621</v>
      </c>
      <c r="E1257" s="60" t="s">
        <v>1622</v>
      </c>
      <c r="F1257" s="60" t="s">
        <v>61</v>
      </c>
      <c r="G1257" t="s">
        <v>21</v>
      </c>
      <c r="H1257" t="s">
        <v>12</v>
      </c>
      <c r="I1257" s="5" t="s">
        <v>60</v>
      </c>
      <c r="J1257" t="s">
        <v>844</v>
      </c>
    </row>
    <row r="1258" spans="1:10" x14ac:dyDescent="0.35">
      <c r="A1258" s="60" t="s">
        <v>3794</v>
      </c>
      <c r="B1258" s="60" t="s">
        <v>3795</v>
      </c>
      <c r="C1258" s="60" t="s">
        <v>2442</v>
      </c>
      <c r="D1258" s="60" t="s">
        <v>2055</v>
      </c>
      <c r="E1258" s="60" t="s">
        <v>2056</v>
      </c>
      <c r="F1258" s="60" t="s">
        <v>187</v>
      </c>
      <c r="G1258" t="s">
        <v>97</v>
      </c>
      <c r="H1258" t="s">
        <v>48</v>
      </c>
      <c r="I1258" s="5" t="s">
        <v>185</v>
      </c>
      <c r="J1258" t="s">
        <v>892</v>
      </c>
    </row>
    <row r="1259" spans="1:10" x14ac:dyDescent="0.35">
      <c r="A1259" s="60" t="s">
        <v>3229</v>
      </c>
      <c r="B1259" s="60" t="s">
        <v>3230</v>
      </c>
      <c r="C1259" s="60" t="s">
        <v>2421</v>
      </c>
      <c r="D1259" s="60" t="s">
        <v>1529</v>
      </c>
      <c r="E1259" s="60" t="s">
        <v>1530</v>
      </c>
      <c r="F1259" s="60" t="s">
        <v>213</v>
      </c>
      <c r="G1259" t="s">
        <v>83</v>
      </c>
      <c r="H1259" t="s">
        <v>48</v>
      </c>
      <c r="I1259" s="5" t="s">
        <v>212</v>
      </c>
      <c r="J1259" t="s">
        <v>886</v>
      </c>
    </row>
    <row r="1260" spans="1:10" x14ac:dyDescent="0.35">
      <c r="A1260" s="60" t="s">
        <v>2997</v>
      </c>
      <c r="B1260" s="60" t="s">
        <v>2998</v>
      </c>
      <c r="C1260" s="60" t="s">
        <v>2317</v>
      </c>
      <c r="D1260" s="60" t="s">
        <v>1221</v>
      </c>
      <c r="E1260" s="60" t="s">
        <v>1222</v>
      </c>
      <c r="F1260" s="60" t="s">
        <v>50</v>
      </c>
      <c r="G1260" t="s">
        <v>51</v>
      </c>
      <c r="H1260" t="s">
        <v>12</v>
      </c>
      <c r="I1260" s="5" t="s">
        <v>49</v>
      </c>
      <c r="J1260" t="s">
        <v>843</v>
      </c>
    </row>
    <row r="1261" spans="1:10" x14ac:dyDescent="0.35">
      <c r="A1261" s="60" t="s">
        <v>4644</v>
      </c>
      <c r="B1261" s="60" t="s">
        <v>4645</v>
      </c>
      <c r="C1261" s="60" t="s">
        <v>2323</v>
      </c>
      <c r="D1261" s="60" t="s">
        <v>965</v>
      </c>
      <c r="E1261" s="60" t="s">
        <v>966</v>
      </c>
      <c r="F1261" s="60" t="s">
        <v>103</v>
      </c>
      <c r="G1261" t="s">
        <v>101</v>
      </c>
      <c r="H1261" t="s">
        <v>104</v>
      </c>
      <c r="I1261" s="5" t="s">
        <v>102</v>
      </c>
      <c r="J1261" t="s">
        <v>863</v>
      </c>
    </row>
    <row r="1262" spans="1:10" x14ac:dyDescent="0.35">
      <c r="A1262" s="60" t="s">
        <v>2374</v>
      </c>
      <c r="B1262" s="60" t="s">
        <v>2375</v>
      </c>
      <c r="C1262" s="60" t="s">
        <v>2323</v>
      </c>
      <c r="D1262" s="60" t="s">
        <v>1461</v>
      </c>
      <c r="E1262" s="60" t="s">
        <v>1462</v>
      </c>
      <c r="F1262" s="60" t="s">
        <v>238</v>
      </c>
      <c r="G1262" t="s">
        <v>83</v>
      </c>
      <c r="H1262" t="s">
        <v>48</v>
      </c>
      <c r="I1262" s="5" t="s">
        <v>237</v>
      </c>
      <c r="J1262" t="s">
        <v>893</v>
      </c>
    </row>
    <row r="1263" spans="1:10" x14ac:dyDescent="0.35">
      <c r="A1263" s="60" t="s">
        <v>3670</v>
      </c>
      <c r="B1263" s="60" t="s">
        <v>3671</v>
      </c>
      <c r="C1263" s="60" t="s">
        <v>2323</v>
      </c>
      <c r="D1263" s="60" t="s">
        <v>1559</v>
      </c>
      <c r="E1263" s="60" t="s">
        <v>1560</v>
      </c>
      <c r="F1263" s="60" t="s">
        <v>107</v>
      </c>
      <c r="G1263" t="s">
        <v>46</v>
      </c>
      <c r="H1263" t="s">
        <v>104</v>
      </c>
      <c r="I1263" s="5" t="s">
        <v>106</v>
      </c>
      <c r="J1263" t="s">
        <v>857</v>
      </c>
    </row>
    <row r="1264" spans="1:10" x14ac:dyDescent="0.35">
      <c r="A1264" s="60" t="s">
        <v>5361</v>
      </c>
      <c r="B1264" s="60" t="s">
        <v>5362</v>
      </c>
      <c r="C1264" s="60" t="s">
        <v>2317</v>
      </c>
      <c r="D1264" s="60" t="s">
        <v>949</v>
      </c>
      <c r="E1264" s="60" t="s">
        <v>950</v>
      </c>
      <c r="F1264" s="60" t="s">
        <v>26</v>
      </c>
      <c r="G1264" t="s">
        <v>21</v>
      </c>
      <c r="H1264" t="s">
        <v>12</v>
      </c>
      <c r="I1264" s="5" t="s">
        <v>25</v>
      </c>
      <c r="J1264" t="s">
        <v>835</v>
      </c>
    </row>
    <row r="1265" spans="1:10" x14ac:dyDescent="0.35">
      <c r="A1265" s="60" t="s">
        <v>4924</v>
      </c>
      <c r="B1265" s="60" t="s">
        <v>4925</v>
      </c>
      <c r="C1265" s="60" t="s">
        <v>2323</v>
      </c>
      <c r="D1265" s="60" t="s">
        <v>1009</v>
      </c>
      <c r="E1265" s="60" t="s">
        <v>1010</v>
      </c>
      <c r="F1265" s="60" t="s">
        <v>123</v>
      </c>
      <c r="G1265" t="s">
        <v>124</v>
      </c>
      <c r="H1265" t="s">
        <v>104</v>
      </c>
      <c r="I1265" s="5" t="s">
        <v>122</v>
      </c>
      <c r="J1265" t="s">
        <v>865</v>
      </c>
    </row>
    <row r="1266" spans="1:10" x14ac:dyDescent="0.35">
      <c r="A1266" s="60" t="s">
        <v>4103</v>
      </c>
      <c r="B1266" s="60" t="s">
        <v>4104</v>
      </c>
      <c r="C1266" s="60" t="s">
        <v>2314</v>
      </c>
      <c r="D1266" s="60" t="s">
        <v>1429</v>
      </c>
      <c r="E1266" s="60" t="s">
        <v>1430</v>
      </c>
      <c r="F1266" s="60" t="s">
        <v>231</v>
      </c>
      <c r="G1266" t="s">
        <v>232</v>
      </c>
      <c r="H1266" t="s">
        <v>48</v>
      </c>
      <c r="I1266" s="5" t="s">
        <v>230</v>
      </c>
      <c r="J1266" t="s">
        <v>889</v>
      </c>
    </row>
    <row r="1267" spans="1:10" x14ac:dyDescent="0.35">
      <c r="A1267" s="60" t="s">
        <v>3694</v>
      </c>
      <c r="B1267" s="60" t="s">
        <v>3695</v>
      </c>
      <c r="C1267" s="60" t="s">
        <v>2323</v>
      </c>
      <c r="D1267" s="60" t="s">
        <v>1885</v>
      </c>
      <c r="E1267" s="60" t="s">
        <v>1886</v>
      </c>
      <c r="F1267" s="60" t="s">
        <v>235</v>
      </c>
      <c r="G1267" t="s">
        <v>124</v>
      </c>
      <c r="H1267" t="s">
        <v>104</v>
      </c>
      <c r="I1267" s="5" t="s">
        <v>234</v>
      </c>
      <c r="J1267" t="s">
        <v>903</v>
      </c>
    </row>
    <row r="1268" spans="1:10" x14ac:dyDescent="0.35">
      <c r="A1268" s="60" t="s">
        <v>2562</v>
      </c>
      <c r="B1268" s="60" t="s">
        <v>2563</v>
      </c>
      <c r="C1268" s="60" t="s">
        <v>2357</v>
      </c>
      <c r="D1268" s="60" t="s">
        <v>1593</v>
      </c>
      <c r="E1268" s="60" t="s">
        <v>1594</v>
      </c>
      <c r="F1268" s="60" t="s">
        <v>44</v>
      </c>
      <c r="G1268" t="s">
        <v>13</v>
      </c>
      <c r="H1268" t="s">
        <v>12</v>
      </c>
      <c r="I1268" s="5" t="s">
        <v>43</v>
      </c>
      <c r="J1268" t="s">
        <v>842</v>
      </c>
    </row>
    <row r="1269" spans="1:10" x14ac:dyDescent="0.35">
      <c r="A1269" s="60" t="s">
        <v>4922</v>
      </c>
      <c r="B1269" s="60" t="s">
        <v>4923</v>
      </c>
      <c r="C1269" s="60" t="s">
        <v>2323</v>
      </c>
      <c r="D1269" s="60" t="s">
        <v>1303</v>
      </c>
      <c r="E1269" s="60" t="s">
        <v>1304</v>
      </c>
      <c r="F1269" s="60" t="s">
        <v>153</v>
      </c>
      <c r="G1269" t="s">
        <v>97</v>
      </c>
      <c r="H1269" t="s">
        <v>48</v>
      </c>
      <c r="I1269" s="5" t="s">
        <v>154</v>
      </c>
      <c r="J1269" t="s">
        <v>916</v>
      </c>
    </row>
    <row r="1270" spans="1:10" x14ac:dyDescent="0.35">
      <c r="A1270" s="60" t="s">
        <v>3664</v>
      </c>
      <c r="B1270" s="60" t="s">
        <v>3665</v>
      </c>
      <c r="C1270" s="60" t="s">
        <v>2349</v>
      </c>
      <c r="D1270" s="60" t="s">
        <v>1295</v>
      </c>
      <c r="E1270" s="60" t="s">
        <v>1296</v>
      </c>
      <c r="F1270" s="60" t="s">
        <v>238</v>
      </c>
      <c r="G1270" t="s">
        <v>83</v>
      </c>
      <c r="H1270" t="s">
        <v>48</v>
      </c>
      <c r="I1270" s="5" t="s">
        <v>237</v>
      </c>
      <c r="J1270" t="s">
        <v>893</v>
      </c>
    </row>
    <row r="1271" spans="1:10" x14ac:dyDescent="0.35">
      <c r="A1271" s="60" t="s">
        <v>4139</v>
      </c>
      <c r="B1271" s="60" t="s">
        <v>4140</v>
      </c>
      <c r="C1271" s="60" t="s">
        <v>2373</v>
      </c>
      <c r="D1271" s="60" t="s">
        <v>1995</v>
      </c>
      <c r="E1271" s="60" t="s">
        <v>1996</v>
      </c>
      <c r="F1271" s="60" t="s">
        <v>183</v>
      </c>
      <c r="G1271" t="s">
        <v>111</v>
      </c>
      <c r="H1271" t="s">
        <v>112</v>
      </c>
      <c r="I1271" s="5" t="s">
        <v>182</v>
      </c>
      <c r="J1271" t="s">
        <v>867</v>
      </c>
    </row>
    <row r="1272" spans="1:10" x14ac:dyDescent="0.35">
      <c r="A1272" s="60" t="s">
        <v>5353</v>
      </c>
      <c r="B1272" s="60" t="s">
        <v>5354</v>
      </c>
      <c r="C1272" s="60" t="s">
        <v>2354</v>
      </c>
      <c r="D1272" s="60" t="s">
        <v>1589</v>
      </c>
      <c r="E1272" s="60" t="s">
        <v>1590</v>
      </c>
      <c r="F1272" s="60" t="s">
        <v>44</v>
      </c>
      <c r="G1272" t="s">
        <v>13</v>
      </c>
      <c r="H1272" t="s">
        <v>12</v>
      </c>
      <c r="I1272" s="5" t="s">
        <v>43</v>
      </c>
      <c r="J1272" t="s">
        <v>842</v>
      </c>
    </row>
    <row r="1273" spans="1:10" x14ac:dyDescent="0.35">
      <c r="A1273" s="60" t="s">
        <v>5452</v>
      </c>
      <c r="B1273" s="60" t="s">
        <v>5453</v>
      </c>
      <c r="C1273" s="60" t="s">
        <v>2323</v>
      </c>
      <c r="D1273" s="60" t="s">
        <v>1427</v>
      </c>
      <c r="E1273" s="60" t="s">
        <v>1428</v>
      </c>
      <c r="F1273" s="60" t="s">
        <v>231</v>
      </c>
      <c r="G1273" t="s">
        <v>232</v>
      </c>
      <c r="H1273" t="s">
        <v>48</v>
      </c>
      <c r="I1273" s="5" t="s">
        <v>230</v>
      </c>
      <c r="J1273" t="s">
        <v>889</v>
      </c>
    </row>
    <row r="1274" spans="1:10" x14ac:dyDescent="0.35">
      <c r="A1274" s="60" t="s">
        <v>3202</v>
      </c>
      <c r="B1274" s="60" t="s">
        <v>3203</v>
      </c>
      <c r="C1274" s="60" t="s">
        <v>2349</v>
      </c>
      <c r="D1274" s="60" t="s">
        <v>1531</v>
      </c>
      <c r="E1274" s="60" t="s">
        <v>1532</v>
      </c>
      <c r="F1274" s="60" t="s">
        <v>213</v>
      </c>
      <c r="G1274" t="s">
        <v>83</v>
      </c>
      <c r="H1274" t="s">
        <v>48</v>
      </c>
      <c r="I1274" s="5" t="s">
        <v>212</v>
      </c>
      <c r="J1274" t="s">
        <v>886</v>
      </c>
    </row>
    <row r="1275" spans="1:10" x14ac:dyDescent="0.35">
      <c r="A1275" s="60" t="s">
        <v>4260</v>
      </c>
      <c r="B1275" s="60" t="s">
        <v>4261</v>
      </c>
      <c r="C1275" s="60" t="s">
        <v>2314</v>
      </c>
      <c r="D1275" s="60" t="s">
        <v>1985</v>
      </c>
      <c r="E1275" s="60" t="s">
        <v>1986</v>
      </c>
      <c r="F1275" s="60" t="s">
        <v>177</v>
      </c>
      <c r="G1275" t="s">
        <v>111</v>
      </c>
      <c r="H1275" t="s">
        <v>112</v>
      </c>
      <c r="I1275" s="5" t="s">
        <v>176</v>
      </c>
      <c r="J1275" t="s">
        <v>878</v>
      </c>
    </row>
    <row r="1276" spans="1:10" x14ac:dyDescent="0.35">
      <c r="A1276" s="60" t="s">
        <v>5056</v>
      </c>
      <c r="B1276" s="60" t="s">
        <v>5057</v>
      </c>
      <c r="C1276" s="60" t="s">
        <v>2323</v>
      </c>
      <c r="D1276" s="60" t="s">
        <v>1437</v>
      </c>
      <c r="E1276" s="60" t="s">
        <v>1438</v>
      </c>
      <c r="F1276" s="60" t="s">
        <v>269</v>
      </c>
      <c r="G1276" t="s">
        <v>252</v>
      </c>
      <c r="H1276" t="s">
        <v>112</v>
      </c>
      <c r="I1276" s="5" t="s">
        <v>268</v>
      </c>
      <c r="J1276" t="s">
        <v>871</v>
      </c>
    </row>
    <row r="1277" spans="1:10" x14ac:dyDescent="0.35">
      <c r="A1277" s="60" t="s">
        <v>2736</v>
      </c>
      <c r="B1277" s="60" t="s">
        <v>2737</v>
      </c>
      <c r="C1277" s="60" t="s">
        <v>2364</v>
      </c>
      <c r="D1277" s="60" t="s">
        <v>2218</v>
      </c>
      <c r="E1277" s="60" t="s">
        <v>2219</v>
      </c>
      <c r="F1277" s="60" t="s">
        <v>332</v>
      </c>
      <c r="G1277" t="s">
        <v>318</v>
      </c>
      <c r="H1277" t="s">
        <v>87</v>
      </c>
      <c r="I1277" s="5" t="s">
        <v>331</v>
      </c>
      <c r="J1277" t="s">
        <v>852</v>
      </c>
    </row>
    <row r="1278" spans="1:10" x14ac:dyDescent="0.35">
      <c r="A1278" s="60" t="s">
        <v>4725</v>
      </c>
      <c r="B1278" s="60" t="s">
        <v>4726</v>
      </c>
      <c r="C1278" s="60" t="s">
        <v>2330</v>
      </c>
      <c r="D1278" s="60" t="s">
        <v>1719</v>
      </c>
      <c r="E1278" s="60" t="s">
        <v>1720</v>
      </c>
      <c r="F1278" s="60" t="s">
        <v>361</v>
      </c>
      <c r="G1278" t="s">
        <v>81</v>
      </c>
      <c r="H1278" t="s">
        <v>87</v>
      </c>
      <c r="I1278" s="5" t="s">
        <v>360</v>
      </c>
      <c r="J1278" t="s">
        <v>929</v>
      </c>
    </row>
    <row r="1279" spans="1:10" x14ac:dyDescent="0.35">
      <c r="A1279" s="60" t="s">
        <v>4712</v>
      </c>
      <c r="B1279" s="60" t="s">
        <v>4713</v>
      </c>
      <c r="C1279" s="60" t="s">
        <v>2544</v>
      </c>
      <c r="D1279" s="60" t="s">
        <v>2053</v>
      </c>
      <c r="E1279" s="60" t="s">
        <v>2054</v>
      </c>
      <c r="F1279" s="60" t="s">
        <v>186</v>
      </c>
      <c r="G1279" t="s">
        <v>97</v>
      </c>
      <c r="H1279" t="s">
        <v>48</v>
      </c>
      <c r="I1279" s="5" t="s">
        <v>185</v>
      </c>
      <c r="J1279" t="s">
        <v>892</v>
      </c>
    </row>
    <row r="1280" spans="1:10" x14ac:dyDescent="0.35">
      <c r="A1280" s="60" t="s">
        <v>3115</v>
      </c>
      <c r="B1280" s="60" t="s">
        <v>3116</v>
      </c>
      <c r="C1280" s="60" t="s">
        <v>2317</v>
      </c>
      <c r="D1280" s="60" t="s">
        <v>1631</v>
      </c>
      <c r="E1280" s="60" t="s">
        <v>1632</v>
      </c>
      <c r="F1280" s="60" t="s">
        <v>66</v>
      </c>
      <c r="G1280" t="s">
        <v>13</v>
      </c>
      <c r="H1280" t="s">
        <v>12</v>
      </c>
      <c r="I1280" s="5" t="s">
        <v>65</v>
      </c>
      <c r="J1280" t="s">
        <v>840</v>
      </c>
    </row>
    <row r="1281" spans="1:10" x14ac:dyDescent="0.35">
      <c r="A1281" s="60" t="s">
        <v>5484</v>
      </c>
      <c r="B1281" s="60" t="s">
        <v>5485</v>
      </c>
      <c r="C1281" s="60" t="s">
        <v>2323</v>
      </c>
      <c r="D1281" s="60" t="s">
        <v>1365</v>
      </c>
      <c r="E1281" s="60" t="s">
        <v>1366</v>
      </c>
      <c r="F1281" s="60" t="s">
        <v>142</v>
      </c>
      <c r="G1281" t="s">
        <v>143</v>
      </c>
      <c r="H1281" t="s">
        <v>93</v>
      </c>
      <c r="I1281" s="5" t="s">
        <v>141</v>
      </c>
      <c r="J1281" t="s">
        <v>866</v>
      </c>
    </row>
    <row r="1282" spans="1:10" x14ac:dyDescent="0.35">
      <c r="A1282" s="60" t="s">
        <v>4793</v>
      </c>
      <c r="B1282" s="60" t="s">
        <v>4794</v>
      </c>
      <c r="C1282" s="60" t="s">
        <v>2373</v>
      </c>
      <c r="D1282" s="60" t="s">
        <v>1935</v>
      </c>
      <c r="E1282" s="60" t="s">
        <v>1936</v>
      </c>
      <c r="F1282" s="60" t="s">
        <v>120</v>
      </c>
      <c r="G1282" t="s">
        <v>46</v>
      </c>
      <c r="H1282" t="s">
        <v>104</v>
      </c>
      <c r="I1282" s="5" t="s">
        <v>119</v>
      </c>
      <c r="J1282" t="s">
        <v>864</v>
      </c>
    </row>
    <row r="1283" spans="1:10" x14ac:dyDescent="0.35">
      <c r="A1283" s="60" t="s">
        <v>3819</v>
      </c>
      <c r="B1283" s="60" t="s">
        <v>3820</v>
      </c>
      <c r="C1283" s="60" t="s">
        <v>3821</v>
      </c>
      <c r="D1283" s="60" t="s">
        <v>985</v>
      </c>
      <c r="E1283" s="60" t="s">
        <v>986</v>
      </c>
      <c r="F1283" s="60" t="s">
        <v>326</v>
      </c>
      <c r="G1283" t="s">
        <v>259</v>
      </c>
      <c r="H1283" t="s">
        <v>303</v>
      </c>
      <c r="I1283" s="5" t="s">
        <v>325</v>
      </c>
      <c r="J1283" t="s">
        <v>912</v>
      </c>
    </row>
    <row r="1284" spans="1:10" x14ac:dyDescent="0.35">
      <c r="A1284" s="60" t="s">
        <v>3847</v>
      </c>
      <c r="B1284" s="60" t="s">
        <v>3848</v>
      </c>
      <c r="C1284" s="60" t="s">
        <v>2354</v>
      </c>
      <c r="D1284" s="60" t="s">
        <v>2122</v>
      </c>
      <c r="E1284" s="60" t="s">
        <v>2123</v>
      </c>
      <c r="F1284" s="60" t="s">
        <v>77</v>
      </c>
      <c r="G1284" t="s">
        <v>51</v>
      </c>
      <c r="H1284" t="s">
        <v>12</v>
      </c>
      <c r="I1284" s="5" t="s">
        <v>76</v>
      </c>
      <c r="J1284" t="s">
        <v>836</v>
      </c>
    </row>
    <row r="1285" spans="1:10" x14ac:dyDescent="0.35">
      <c r="A1285" s="60" t="s">
        <v>4571</v>
      </c>
      <c r="B1285" s="60" t="s">
        <v>4572</v>
      </c>
      <c r="C1285" s="60" t="s">
        <v>2317</v>
      </c>
      <c r="D1285" s="60" t="s">
        <v>1659</v>
      </c>
      <c r="E1285" s="60" t="s">
        <v>1660</v>
      </c>
      <c r="F1285" s="60" t="s">
        <v>80</v>
      </c>
      <c r="G1285" t="s">
        <v>51</v>
      </c>
      <c r="H1285" t="s">
        <v>12</v>
      </c>
      <c r="I1285" s="5" t="s">
        <v>79</v>
      </c>
      <c r="J1285" t="s">
        <v>847</v>
      </c>
    </row>
    <row r="1286" spans="1:10" x14ac:dyDescent="0.35">
      <c r="A1286" s="60" t="s">
        <v>4930</v>
      </c>
      <c r="B1286" s="60" t="s">
        <v>4931</v>
      </c>
      <c r="C1286" s="60" t="s">
        <v>2323</v>
      </c>
      <c r="D1286" s="60" t="s">
        <v>1491</v>
      </c>
      <c r="E1286" s="60" t="s">
        <v>1492</v>
      </c>
      <c r="F1286" s="60" t="s">
        <v>110</v>
      </c>
      <c r="G1286" t="s">
        <v>111</v>
      </c>
      <c r="H1286" t="s">
        <v>112</v>
      </c>
      <c r="I1286" s="5" t="s">
        <v>109</v>
      </c>
      <c r="J1286" t="s">
        <v>858</v>
      </c>
    </row>
    <row r="1287" spans="1:10" x14ac:dyDescent="0.35">
      <c r="A1287" s="60" t="s">
        <v>3824</v>
      </c>
      <c r="B1287" s="60" t="s">
        <v>3825</v>
      </c>
      <c r="C1287" s="60" t="s">
        <v>2314</v>
      </c>
      <c r="D1287" s="60" t="s">
        <v>1283</v>
      </c>
      <c r="E1287" s="60" t="s">
        <v>1284</v>
      </c>
      <c r="F1287" s="60" t="s">
        <v>269</v>
      </c>
      <c r="G1287" t="s">
        <v>252</v>
      </c>
      <c r="H1287" t="s">
        <v>112</v>
      </c>
      <c r="I1287" s="5" t="s">
        <v>268</v>
      </c>
      <c r="J1287" t="s">
        <v>871</v>
      </c>
    </row>
    <row r="1288" spans="1:10" x14ac:dyDescent="0.35">
      <c r="A1288" s="60" t="s">
        <v>4424</v>
      </c>
      <c r="B1288" s="60" t="s">
        <v>4425</v>
      </c>
      <c r="C1288" s="60" t="s">
        <v>2544</v>
      </c>
      <c r="D1288" s="60" t="s">
        <v>1283</v>
      </c>
      <c r="E1288" s="60" t="s">
        <v>1284</v>
      </c>
      <c r="F1288" s="60" t="s">
        <v>269</v>
      </c>
      <c r="G1288" t="s">
        <v>252</v>
      </c>
      <c r="H1288" t="s">
        <v>112</v>
      </c>
      <c r="I1288" s="5" t="s">
        <v>268</v>
      </c>
      <c r="J1288" t="s">
        <v>871</v>
      </c>
    </row>
    <row r="1289" spans="1:10" x14ac:dyDescent="0.35">
      <c r="A1289" s="60" t="s">
        <v>2778</v>
      </c>
      <c r="B1289" s="60" t="s">
        <v>2779</v>
      </c>
      <c r="C1289" s="60" t="s">
        <v>2323</v>
      </c>
      <c r="D1289" s="60" t="s">
        <v>1403</v>
      </c>
      <c r="E1289" s="60" t="s">
        <v>1404</v>
      </c>
      <c r="F1289" s="60" t="s">
        <v>213</v>
      </c>
      <c r="G1289" t="s">
        <v>83</v>
      </c>
      <c r="H1289" t="s">
        <v>48</v>
      </c>
      <c r="I1289" s="5" t="s">
        <v>212</v>
      </c>
      <c r="J1289" t="s">
        <v>886</v>
      </c>
    </row>
    <row r="1290" spans="1:10" x14ac:dyDescent="0.35">
      <c r="A1290" s="60" t="s">
        <v>5229</v>
      </c>
      <c r="B1290" s="60" t="s">
        <v>757</v>
      </c>
      <c r="C1290" s="60" t="s">
        <v>2792</v>
      </c>
      <c r="D1290" s="60" t="s">
        <v>2236</v>
      </c>
      <c r="E1290" s="60" t="s">
        <v>2237</v>
      </c>
      <c r="F1290" s="60" t="s">
        <v>258</v>
      </c>
      <c r="G1290" t="s">
        <v>221</v>
      </c>
      <c r="H1290" t="s">
        <v>112</v>
      </c>
      <c r="I1290" s="5" t="s">
        <v>257</v>
      </c>
      <c r="J1290" t="s">
        <v>891</v>
      </c>
    </row>
    <row r="1291" spans="1:10" x14ac:dyDescent="0.35">
      <c r="A1291" s="60" t="s">
        <v>5238</v>
      </c>
      <c r="B1291" s="60" t="s">
        <v>5239</v>
      </c>
      <c r="C1291" s="60" t="s">
        <v>2409</v>
      </c>
      <c r="D1291" s="60" t="s">
        <v>1709</v>
      </c>
      <c r="E1291" s="60" t="s">
        <v>1710</v>
      </c>
      <c r="F1291" s="60" t="s">
        <v>85</v>
      </c>
      <c r="G1291" t="s">
        <v>86</v>
      </c>
      <c r="H1291" t="s">
        <v>87</v>
      </c>
      <c r="I1291" s="5" t="s">
        <v>331</v>
      </c>
      <c r="J1291" t="s">
        <v>853</v>
      </c>
    </row>
    <row r="1292" spans="1:10" x14ac:dyDescent="0.35">
      <c r="A1292" s="60" t="s">
        <v>4013</v>
      </c>
      <c r="B1292" s="60" t="s">
        <v>4014</v>
      </c>
      <c r="C1292" s="60" t="s">
        <v>2314</v>
      </c>
      <c r="D1292" s="60" t="s">
        <v>1959</v>
      </c>
      <c r="E1292" s="60" t="s">
        <v>1960</v>
      </c>
      <c r="F1292" s="60" t="s">
        <v>148</v>
      </c>
      <c r="G1292" t="s">
        <v>46</v>
      </c>
      <c r="H1292" t="s">
        <v>104</v>
      </c>
      <c r="I1292" s="5" t="s">
        <v>147</v>
      </c>
      <c r="J1292" t="s">
        <v>873</v>
      </c>
    </row>
    <row r="1293" spans="1:10" x14ac:dyDescent="0.35">
      <c r="A1293" s="60" t="s">
        <v>4836</v>
      </c>
      <c r="B1293" s="60" t="s">
        <v>4837</v>
      </c>
      <c r="C1293" s="60" t="s">
        <v>2317</v>
      </c>
      <c r="D1293" s="60" t="s">
        <v>2130</v>
      </c>
      <c r="E1293" s="60" t="s">
        <v>2131</v>
      </c>
      <c r="F1293" s="60" t="s">
        <v>56</v>
      </c>
      <c r="G1293" t="s">
        <v>13</v>
      </c>
      <c r="H1293" t="s">
        <v>12</v>
      </c>
      <c r="I1293" s="5" t="s">
        <v>55</v>
      </c>
      <c r="J1293" t="s">
        <v>839</v>
      </c>
    </row>
    <row r="1294" spans="1:10" x14ac:dyDescent="0.35">
      <c r="A1294" s="60" t="s">
        <v>3646</v>
      </c>
      <c r="B1294" s="60" t="s">
        <v>3647</v>
      </c>
      <c r="C1294" s="60" t="s">
        <v>2323</v>
      </c>
      <c r="D1294" s="60" t="s">
        <v>1439</v>
      </c>
      <c r="E1294" s="60" t="s">
        <v>1440</v>
      </c>
      <c r="F1294" s="60" t="s">
        <v>187</v>
      </c>
      <c r="G1294" t="s">
        <v>97</v>
      </c>
      <c r="H1294" t="s">
        <v>48</v>
      </c>
      <c r="I1294" s="5" t="s">
        <v>185</v>
      </c>
      <c r="J1294" t="s">
        <v>892</v>
      </c>
    </row>
    <row r="1295" spans="1:10" x14ac:dyDescent="0.35">
      <c r="A1295" s="60" t="s">
        <v>3909</v>
      </c>
      <c r="B1295" s="60" t="s">
        <v>3910</v>
      </c>
      <c r="C1295" s="60" t="s">
        <v>2323</v>
      </c>
      <c r="D1295" s="60" t="s">
        <v>1467</v>
      </c>
      <c r="E1295" s="60" t="s">
        <v>1468</v>
      </c>
      <c r="F1295" s="60" t="s">
        <v>216</v>
      </c>
      <c r="G1295" t="s">
        <v>83</v>
      </c>
      <c r="H1295" t="s">
        <v>48</v>
      </c>
      <c r="I1295" s="5" t="s">
        <v>215</v>
      </c>
      <c r="J1295" t="s">
        <v>887</v>
      </c>
    </row>
    <row r="1296" spans="1:10" x14ac:dyDescent="0.35">
      <c r="A1296" s="60" t="s">
        <v>4600</v>
      </c>
      <c r="B1296" s="60" t="s">
        <v>4601</v>
      </c>
      <c r="C1296" s="60" t="s">
        <v>4602</v>
      </c>
      <c r="D1296" s="60" t="s">
        <v>1137</v>
      </c>
      <c r="E1296" s="60" t="s">
        <v>1138</v>
      </c>
      <c r="F1296" s="60" t="s">
        <v>216</v>
      </c>
      <c r="G1296" t="s">
        <v>83</v>
      </c>
      <c r="H1296" t="s">
        <v>48</v>
      </c>
      <c r="I1296" s="5" t="s">
        <v>215</v>
      </c>
      <c r="J1296" t="s">
        <v>887</v>
      </c>
    </row>
    <row r="1297" spans="1:10" x14ac:dyDescent="0.35">
      <c r="A1297" s="60" t="s">
        <v>4787</v>
      </c>
      <c r="B1297" s="60" t="s">
        <v>4788</v>
      </c>
      <c r="C1297" s="60" t="s">
        <v>2442</v>
      </c>
      <c r="D1297" s="60" t="s">
        <v>1535</v>
      </c>
      <c r="E1297" s="60" t="s">
        <v>1536</v>
      </c>
      <c r="F1297" s="60" t="s">
        <v>216</v>
      </c>
      <c r="G1297" t="s">
        <v>83</v>
      </c>
      <c r="H1297" t="s">
        <v>48</v>
      </c>
      <c r="I1297" s="5" t="s">
        <v>215</v>
      </c>
      <c r="J1297" t="s">
        <v>887</v>
      </c>
    </row>
    <row r="1298" spans="1:10" x14ac:dyDescent="0.35">
      <c r="A1298" s="60" t="s">
        <v>3922</v>
      </c>
      <c r="B1298" s="60" t="s">
        <v>3923</v>
      </c>
      <c r="C1298" s="60" t="s">
        <v>2317</v>
      </c>
      <c r="D1298" s="60" t="s">
        <v>961</v>
      </c>
      <c r="E1298" s="60" t="s">
        <v>962</v>
      </c>
      <c r="F1298" s="60" t="s">
        <v>80</v>
      </c>
      <c r="G1298" t="s">
        <v>51</v>
      </c>
      <c r="H1298" t="s">
        <v>12</v>
      </c>
      <c r="I1298" s="5" t="s">
        <v>79</v>
      </c>
      <c r="J1298" t="s">
        <v>847</v>
      </c>
    </row>
    <row r="1299" spans="1:10" x14ac:dyDescent="0.35">
      <c r="A1299" s="60" t="s">
        <v>2326</v>
      </c>
      <c r="B1299" s="60" t="s">
        <v>2327</v>
      </c>
      <c r="C1299" s="60" t="s">
        <v>2323</v>
      </c>
      <c r="D1299" s="60" t="s">
        <v>1361</v>
      </c>
      <c r="E1299" s="60" t="s">
        <v>1362</v>
      </c>
      <c r="F1299" s="60" t="s">
        <v>120</v>
      </c>
      <c r="G1299" t="s">
        <v>46</v>
      </c>
      <c r="H1299" t="s">
        <v>104</v>
      </c>
      <c r="I1299" s="5" t="s">
        <v>119</v>
      </c>
      <c r="J1299" t="s">
        <v>864</v>
      </c>
    </row>
    <row r="1300" spans="1:10" x14ac:dyDescent="0.35">
      <c r="A1300" s="60" t="s">
        <v>4207</v>
      </c>
      <c r="B1300" s="60" t="s">
        <v>4208</v>
      </c>
      <c r="C1300" s="60" t="s">
        <v>2323</v>
      </c>
      <c r="D1300" s="60" t="s">
        <v>2017</v>
      </c>
      <c r="E1300" s="60" t="s">
        <v>2018</v>
      </c>
      <c r="F1300" s="60" t="s">
        <v>204</v>
      </c>
      <c r="G1300" t="s">
        <v>111</v>
      </c>
      <c r="H1300" t="s">
        <v>112</v>
      </c>
      <c r="I1300" s="5" t="s">
        <v>203</v>
      </c>
      <c r="J1300" t="s">
        <v>883</v>
      </c>
    </row>
    <row r="1301" spans="1:10" x14ac:dyDescent="0.35">
      <c r="A1301" s="60" t="s">
        <v>2395</v>
      </c>
      <c r="B1301" s="60" t="s">
        <v>2396</v>
      </c>
      <c r="C1301" s="60" t="s">
        <v>2397</v>
      </c>
      <c r="D1301" s="60" t="s">
        <v>1115</v>
      </c>
      <c r="E1301" s="60" t="s">
        <v>1116</v>
      </c>
      <c r="F1301" s="60" t="s">
        <v>56</v>
      </c>
      <c r="G1301" t="s">
        <v>13</v>
      </c>
      <c r="H1301" t="s">
        <v>12</v>
      </c>
      <c r="I1301" s="5" t="s">
        <v>55</v>
      </c>
      <c r="J1301" t="s">
        <v>839</v>
      </c>
    </row>
    <row r="1302" spans="1:10" x14ac:dyDescent="0.35">
      <c r="A1302" s="60" t="s">
        <v>5470</v>
      </c>
      <c r="B1302" s="60" t="s">
        <v>5471</v>
      </c>
      <c r="C1302" s="60" t="s">
        <v>3112</v>
      </c>
      <c r="D1302" s="60" t="s">
        <v>1649</v>
      </c>
      <c r="E1302" s="60" t="s">
        <v>1650</v>
      </c>
      <c r="F1302" s="60" t="s">
        <v>96</v>
      </c>
      <c r="G1302" t="s">
        <v>97</v>
      </c>
      <c r="H1302" t="s">
        <v>48</v>
      </c>
      <c r="I1302" s="5" t="s">
        <v>95</v>
      </c>
      <c r="J1302" t="s">
        <v>856</v>
      </c>
    </row>
    <row r="1303" spans="1:10" x14ac:dyDescent="0.35">
      <c r="A1303" s="60" t="s">
        <v>3991</v>
      </c>
      <c r="B1303" s="60" t="s">
        <v>3992</v>
      </c>
      <c r="C1303" s="60" t="s">
        <v>2314</v>
      </c>
      <c r="D1303" s="60" t="s">
        <v>2011</v>
      </c>
      <c r="E1303" s="60" t="s">
        <v>2012</v>
      </c>
      <c r="F1303" s="60" t="s">
        <v>261</v>
      </c>
      <c r="G1303" t="s">
        <v>252</v>
      </c>
      <c r="H1303" t="s">
        <v>112</v>
      </c>
      <c r="I1303" s="5" t="s">
        <v>260</v>
      </c>
      <c r="J1303" t="s">
        <v>869</v>
      </c>
    </row>
    <row r="1304" spans="1:10" x14ac:dyDescent="0.35">
      <c r="A1304" s="60" t="s">
        <v>4328</v>
      </c>
      <c r="B1304" s="60" t="s">
        <v>4329</v>
      </c>
      <c r="C1304" s="60" t="s">
        <v>2314</v>
      </c>
      <c r="D1304" s="60" t="s">
        <v>2308</v>
      </c>
      <c r="E1304" s="60" t="s">
        <v>2309</v>
      </c>
      <c r="F1304" s="60" t="s">
        <v>258</v>
      </c>
      <c r="G1304" t="s">
        <v>221</v>
      </c>
      <c r="H1304" t="s">
        <v>112</v>
      </c>
      <c r="I1304" s="5" t="s">
        <v>257</v>
      </c>
      <c r="J1304" t="s">
        <v>891</v>
      </c>
    </row>
    <row r="1305" spans="1:10" x14ac:dyDescent="0.35">
      <c r="A1305" s="60" t="s">
        <v>3597</v>
      </c>
      <c r="B1305" s="60" t="s">
        <v>3598</v>
      </c>
      <c r="C1305" s="60" t="s">
        <v>2323</v>
      </c>
      <c r="D1305" s="60" t="s">
        <v>2288</v>
      </c>
      <c r="E1305" s="60" t="s">
        <v>2289</v>
      </c>
      <c r="F1305" s="60" t="s">
        <v>258</v>
      </c>
      <c r="G1305" t="s">
        <v>221</v>
      </c>
      <c r="H1305" t="s">
        <v>112</v>
      </c>
      <c r="I1305" s="5" t="s">
        <v>257</v>
      </c>
      <c r="J1305" t="s">
        <v>891</v>
      </c>
    </row>
    <row r="1306" spans="1:10" x14ac:dyDescent="0.35">
      <c r="A1306" s="60" t="s">
        <v>5222</v>
      </c>
      <c r="B1306" s="60" t="s">
        <v>5223</v>
      </c>
      <c r="C1306" s="60" t="s">
        <v>2323</v>
      </c>
      <c r="D1306" s="60" t="s">
        <v>1465</v>
      </c>
      <c r="E1306" s="60" t="s">
        <v>1466</v>
      </c>
      <c r="F1306" s="60" t="s">
        <v>231</v>
      </c>
      <c r="G1306" t="s">
        <v>232</v>
      </c>
      <c r="H1306" t="s">
        <v>48</v>
      </c>
      <c r="I1306" s="5" t="s">
        <v>230</v>
      </c>
      <c r="J1306" t="s">
        <v>889</v>
      </c>
    </row>
    <row r="1307" spans="1:10" x14ac:dyDescent="0.35">
      <c r="A1307" s="60" t="s">
        <v>3210</v>
      </c>
      <c r="B1307" s="60" t="s">
        <v>3211</v>
      </c>
      <c r="C1307" s="60" t="s">
        <v>2323</v>
      </c>
      <c r="D1307" s="60" t="s">
        <v>1391</v>
      </c>
      <c r="E1307" s="60" t="s">
        <v>1392</v>
      </c>
      <c r="F1307" s="60" t="s">
        <v>204</v>
      </c>
      <c r="G1307" t="s">
        <v>111</v>
      </c>
      <c r="H1307" t="s">
        <v>112</v>
      </c>
      <c r="I1307" s="5" t="s">
        <v>203</v>
      </c>
      <c r="J1307" t="s">
        <v>883</v>
      </c>
    </row>
    <row r="1308" spans="1:10" x14ac:dyDescent="0.35">
      <c r="A1308" s="60" t="s">
        <v>2935</v>
      </c>
      <c r="B1308" s="60" t="s">
        <v>2936</v>
      </c>
      <c r="C1308" s="60" t="s">
        <v>2373</v>
      </c>
      <c r="D1308" s="60" t="s">
        <v>1393</v>
      </c>
      <c r="E1308" s="60" t="s">
        <v>1394</v>
      </c>
      <c r="F1308" s="60" t="s">
        <v>261</v>
      </c>
      <c r="G1308" t="s">
        <v>252</v>
      </c>
      <c r="H1308" t="s">
        <v>112</v>
      </c>
      <c r="I1308" s="5" t="s">
        <v>260</v>
      </c>
      <c r="J1308" t="s">
        <v>869</v>
      </c>
    </row>
    <row r="1309" spans="1:10" x14ac:dyDescent="0.35">
      <c r="A1309" s="60" t="s">
        <v>4455</v>
      </c>
      <c r="B1309" s="60" t="s">
        <v>4456</v>
      </c>
      <c r="C1309" s="60" t="s">
        <v>2733</v>
      </c>
      <c r="D1309" s="60" t="s">
        <v>1951</v>
      </c>
      <c r="E1309" s="60" t="s">
        <v>1952</v>
      </c>
      <c r="F1309" s="60" t="s">
        <v>142</v>
      </c>
      <c r="G1309" t="s">
        <v>143</v>
      </c>
      <c r="H1309" t="s">
        <v>93</v>
      </c>
      <c r="I1309" s="5" t="s">
        <v>141</v>
      </c>
      <c r="J1309" t="s">
        <v>866</v>
      </c>
    </row>
    <row r="1310" spans="1:10" x14ac:dyDescent="0.35">
      <c r="A1310" s="60" t="s">
        <v>3175</v>
      </c>
      <c r="B1310" s="60" t="s">
        <v>3176</v>
      </c>
      <c r="C1310" s="60" t="s">
        <v>2323</v>
      </c>
      <c r="D1310" s="60" t="s">
        <v>2114</v>
      </c>
      <c r="E1310" s="60" t="s">
        <v>2115</v>
      </c>
      <c r="F1310" s="60" t="s">
        <v>110</v>
      </c>
      <c r="G1310" t="s">
        <v>111</v>
      </c>
      <c r="H1310" t="s">
        <v>112</v>
      </c>
      <c r="I1310" s="5" t="s">
        <v>109</v>
      </c>
      <c r="J1310" t="s">
        <v>858</v>
      </c>
    </row>
    <row r="1311" spans="1:10" x14ac:dyDescent="0.35">
      <c r="A1311" s="60" t="s">
        <v>2589</v>
      </c>
      <c r="B1311" s="60" t="s">
        <v>759</v>
      </c>
      <c r="C1311" s="60" t="s">
        <v>2412</v>
      </c>
      <c r="D1311" s="60" t="s">
        <v>2214</v>
      </c>
      <c r="E1311" s="60" t="s">
        <v>2215</v>
      </c>
      <c r="F1311" s="60" t="s">
        <v>69</v>
      </c>
      <c r="G1311" t="s">
        <v>111</v>
      </c>
      <c r="H1311" t="s">
        <v>112</v>
      </c>
      <c r="I1311" s="5" t="s">
        <v>210</v>
      </c>
      <c r="J1311" t="s">
        <v>930</v>
      </c>
    </row>
    <row r="1312" spans="1:10" x14ac:dyDescent="0.35">
      <c r="A1312" s="60" t="s">
        <v>5054</v>
      </c>
      <c r="B1312" s="60" t="s">
        <v>5055</v>
      </c>
      <c r="C1312" s="60" t="s">
        <v>2412</v>
      </c>
      <c r="D1312" s="60" t="s">
        <v>1937</v>
      </c>
      <c r="E1312" s="60" t="s">
        <v>1938</v>
      </c>
      <c r="F1312" s="60" t="s">
        <v>128</v>
      </c>
      <c r="G1312" t="s">
        <v>46</v>
      </c>
      <c r="H1312" t="s">
        <v>104</v>
      </c>
      <c r="I1312" s="5" t="s">
        <v>127</v>
      </c>
      <c r="J1312" t="s">
        <v>904</v>
      </c>
    </row>
    <row r="1313" spans="1:10" x14ac:dyDescent="0.35">
      <c r="A1313" s="60" t="s">
        <v>4723</v>
      </c>
      <c r="B1313" s="60" t="s">
        <v>4724</v>
      </c>
      <c r="C1313" s="60" t="s">
        <v>2314</v>
      </c>
      <c r="D1313" s="60" t="s">
        <v>1935</v>
      </c>
      <c r="E1313" s="60" t="s">
        <v>1936</v>
      </c>
      <c r="F1313" s="60" t="s">
        <v>120</v>
      </c>
      <c r="G1313" t="s">
        <v>46</v>
      </c>
      <c r="H1313" t="s">
        <v>104</v>
      </c>
      <c r="I1313" s="5" t="s">
        <v>119</v>
      </c>
      <c r="J1313" t="s">
        <v>864</v>
      </c>
    </row>
    <row r="1314" spans="1:10" x14ac:dyDescent="0.35">
      <c r="A1314" s="60" t="s">
        <v>5134</v>
      </c>
      <c r="B1314" s="60" t="s">
        <v>5135</v>
      </c>
      <c r="C1314" s="60" t="s">
        <v>5136</v>
      </c>
      <c r="D1314" s="60" t="s">
        <v>2088</v>
      </c>
      <c r="E1314" s="60" t="s">
        <v>2089</v>
      </c>
      <c r="F1314" s="60" t="s">
        <v>91</v>
      </c>
      <c r="G1314" t="s">
        <v>92</v>
      </c>
      <c r="H1314" t="s">
        <v>93</v>
      </c>
      <c r="I1314" s="5" t="s">
        <v>90</v>
      </c>
      <c r="J1314" t="s">
        <v>851</v>
      </c>
    </row>
    <row r="1315" spans="1:10" x14ac:dyDescent="0.35">
      <c r="A1315" s="60" t="s">
        <v>5040</v>
      </c>
      <c r="B1315" s="60" t="s">
        <v>5041</v>
      </c>
      <c r="C1315" s="60" t="s">
        <v>2323</v>
      </c>
      <c r="D1315" s="60" t="s">
        <v>1373</v>
      </c>
      <c r="E1315" s="60" t="s">
        <v>1374</v>
      </c>
      <c r="F1315" s="60" t="s">
        <v>172</v>
      </c>
      <c r="G1315" t="s">
        <v>97</v>
      </c>
      <c r="H1315" t="s">
        <v>48</v>
      </c>
      <c r="I1315" s="5" t="s">
        <v>171</v>
      </c>
      <c r="J1315" t="s">
        <v>877</v>
      </c>
    </row>
    <row r="1316" spans="1:10" x14ac:dyDescent="0.35">
      <c r="A1316" s="60" t="s">
        <v>3041</v>
      </c>
      <c r="B1316" s="60" t="s">
        <v>3042</v>
      </c>
      <c r="C1316" s="60" t="s">
        <v>2323</v>
      </c>
      <c r="D1316" s="60" t="s">
        <v>2160</v>
      </c>
      <c r="E1316" s="60" t="s">
        <v>2161</v>
      </c>
      <c r="F1316" s="60" t="s">
        <v>216</v>
      </c>
      <c r="G1316" t="s">
        <v>83</v>
      </c>
      <c r="H1316" t="s">
        <v>48</v>
      </c>
      <c r="I1316" s="5" t="s">
        <v>215</v>
      </c>
      <c r="J1316" t="s">
        <v>887</v>
      </c>
    </row>
    <row r="1317" spans="1:10" x14ac:dyDescent="0.35">
      <c r="A1317" s="60" t="s">
        <v>4755</v>
      </c>
      <c r="B1317" s="60" t="s">
        <v>4756</v>
      </c>
      <c r="C1317" s="60" t="s">
        <v>2373</v>
      </c>
      <c r="D1317" s="60" t="s">
        <v>1955</v>
      </c>
      <c r="E1317" s="60" t="s">
        <v>1956</v>
      </c>
      <c r="F1317" s="60" t="s">
        <v>145</v>
      </c>
      <c r="G1317" t="s">
        <v>111</v>
      </c>
      <c r="H1317" t="s">
        <v>112</v>
      </c>
      <c r="I1317" s="5" t="s">
        <v>144</v>
      </c>
      <c r="J1317" t="s">
        <v>885</v>
      </c>
    </row>
    <row r="1318" spans="1:10" x14ac:dyDescent="0.35">
      <c r="A1318" s="60" t="s">
        <v>5002</v>
      </c>
      <c r="B1318" s="60" t="s">
        <v>5003</v>
      </c>
      <c r="C1318" s="60" t="s">
        <v>2349</v>
      </c>
      <c r="D1318" s="60" t="s">
        <v>1265</v>
      </c>
      <c r="E1318" s="60" t="s">
        <v>1266</v>
      </c>
      <c r="F1318" s="60" t="s">
        <v>204</v>
      </c>
      <c r="G1318" t="s">
        <v>111</v>
      </c>
      <c r="H1318" t="s">
        <v>112</v>
      </c>
      <c r="I1318" s="5" t="s">
        <v>203</v>
      </c>
      <c r="J1318" t="s">
        <v>883</v>
      </c>
    </row>
    <row r="1319" spans="1:10" x14ac:dyDescent="0.35">
      <c r="A1319" s="60" t="s">
        <v>5351</v>
      </c>
      <c r="B1319" s="60" t="s">
        <v>5352</v>
      </c>
      <c r="C1319" s="60" t="s">
        <v>2583</v>
      </c>
      <c r="D1319" s="60" t="s">
        <v>2090</v>
      </c>
      <c r="E1319" s="60" t="s">
        <v>2091</v>
      </c>
      <c r="F1319" s="60" t="s">
        <v>128</v>
      </c>
      <c r="G1319" t="s">
        <v>46</v>
      </c>
      <c r="H1319" t="s">
        <v>104</v>
      </c>
      <c r="I1319" s="5" t="s">
        <v>127</v>
      </c>
      <c r="J1319" t="s">
        <v>904</v>
      </c>
    </row>
    <row r="1320" spans="1:10" x14ac:dyDescent="0.35">
      <c r="A1320" s="60" t="s">
        <v>2848</v>
      </c>
      <c r="B1320" s="60" t="s">
        <v>2849</v>
      </c>
      <c r="C1320" s="60" t="s">
        <v>2323</v>
      </c>
      <c r="D1320" s="60" t="s">
        <v>2017</v>
      </c>
      <c r="E1320" s="60" t="s">
        <v>2018</v>
      </c>
      <c r="F1320" s="60" t="s">
        <v>204</v>
      </c>
      <c r="G1320" t="s">
        <v>111</v>
      </c>
      <c r="H1320" t="s">
        <v>112</v>
      </c>
      <c r="I1320" s="5" t="s">
        <v>203</v>
      </c>
      <c r="J1320" t="s">
        <v>883</v>
      </c>
    </row>
    <row r="1321" spans="1:10" x14ac:dyDescent="0.35">
      <c r="A1321" s="60" t="s">
        <v>4432</v>
      </c>
      <c r="B1321" s="60" t="s">
        <v>4433</v>
      </c>
      <c r="C1321" s="60" t="s">
        <v>2364</v>
      </c>
      <c r="D1321" s="60" t="s">
        <v>2202</v>
      </c>
      <c r="E1321" s="60" t="s">
        <v>2203</v>
      </c>
      <c r="F1321" s="60" t="s">
        <v>364</v>
      </c>
      <c r="G1321" t="s">
        <v>81</v>
      </c>
      <c r="H1321" t="s">
        <v>87</v>
      </c>
      <c r="I1321" s="5" t="s">
        <v>363</v>
      </c>
      <c r="J1321" t="s">
        <v>941</v>
      </c>
    </row>
    <row r="1322" spans="1:10" x14ac:dyDescent="0.35">
      <c r="A1322" s="60" t="s">
        <v>4348</v>
      </c>
      <c r="B1322" s="60" t="s">
        <v>4349</v>
      </c>
      <c r="C1322" s="60" t="s">
        <v>2323</v>
      </c>
      <c r="D1322" s="60" t="s">
        <v>1429</v>
      </c>
      <c r="E1322" s="60" t="s">
        <v>1430</v>
      </c>
      <c r="F1322" s="60" t="s">
        <v>231</v>
      </c>
      <c r="G1322" t="s">
        <v>232</v>
      </c>
      <c r="H1322" t="s">
        <v>48</v>
      </c>
      <c r="I1322" s="5" t="s">
        <v>230</v>
      </c>
      <c r="J1322" t="s">
        <v>889</v>
      </c>
    </row>
    <row r="1323" spans="1:10" x14ac:dyDescent="0.35">
      <c r="A1323" s="60" t="s">
        <v>2487</v>
      </c>
      <c r="B1323" s="60" t="s">
        <v>2488</v>
      </c>
      <c r="C1323" s="60" t="s">
        <v>2364</v>
      </c>
      <c r="D1323" s="60" t="s">
        <v>991</v>
      </c>
      <c r="E1323" s="60" t="s">
        <v>992</v>
      </c>
      <c r="F1323" s="60" t="s">
        <v>342</v>
      </c>
      <c r="G1323" t="s">
        <v>336</v>
      </c>
      <c r="H1323" t="s">
        <v>87</v>
      </c>
      <c r="I1323" s="5" t="s">
        <v>341</v>
      </c>
      <c r="J1323" t="s">
        <v>908</v>
      </c>
    </row>
    <row r="1324" spans="1:10" x14ac:dyDescent="0.35">
      <c r="A1324" s="60" t="s">
        <v>3830</v>
      </c>
      <c r="B1324" s="60" t="s">
        <v>788</v>
      </c>
      <c r="C1324" s="60" t="s">
        <v>2442</v>
      </c>
      <c r="D1324" s="60" t="s">
        <v>1211</v>
      </c>
      <c r="E1324" s="60" t="s">
        <v>1212</v>
      </c>
      <c r="F1324" s="60" t="s">
        <v>142</v>
      </c>
      <c r="G1324" t="s">
        <v>143</v>
      </c>
      <c r="H1324" t="s">
        <v>93</v>
      </c>
      <c r="I1324" s="5" t="s">
        <v>141</v>
      </c>
      <c r="J1324" t="s">
        <v>866</v>
      </c>
    </row>
    <row r="1325" spans="1:10" x14ac:dyDescent="0.35">
      <c r="A1325" s="60" t="s">
        <v>4783</v>
      </c>
      <c r="B1325" s="60" t="s">
        <v>4784</v>
      </c>
      <c r="C1325" s="60" t="s">
        <v>2880</v>
      </c>
      <c r="D1325" s="60" t="s">
        <v>1563</v>
      </c>
      <c r="E1325" s="60" t="s">
        <v>1564</v>
      </c>
      <c r="F1325" s="60" t="s">
        <v>77</v>
      </c>
      <c r="G1325" t="s">
        <v>51</v>
      </c>
      <c r="H1325" t="s">
        <v>12</v>
      </c>
      <c r="I1325" s="5" t="s">
        <v>76</v>
      </c>
      <c r="J1325" t="s">
        <v>836</v>
      </c>
    </row>
    <row r="1326" spans="1:10" x14ac:dyDescent="0.35">
      <c r="A1326" s="60" t="s">
        <v>3106</v>
      </c>
      <c r="B1326" s="60" t="s">
        <v>3107</v>
      </c>
      <c r="C1326" s="60" t="s">
        <v>2349</v>
      </c>
      <c r="D1326" s="60" t="s">
        <v>1523</v>
      </c>
      <c r="E1326" s="60" t="s">
        <v>1524</v>
      </c>
      <c r="F1326" s="60" t="s">
        <v>207</v>
      </c>
      <c r="G1326" t="s">
        <v>92</v>
      </c>
      <c r="H1326" t="s">
        <v>93</v>
      </c>
      <c r="I1326" s="5" t="s">
        <v>206</v>
      </c>
      <c r="J1326" t="s">
        <v>884</v>
      </c>
    </row>
    <row r="1327" spans="1:10" x14ac:dyDescent="0.35">
      <c r="A1327" s="60" t="s">
        <v>2591</v>
      </c>
      <c r="B1327" s="60" t="s">
        <v>2592</v>
      </c>
      <c r="C1327" s="60" t="s">
        <v>2593</v>
      </c>
      <c r="D1327" s="60" t="s">
        <v>1617</v>
      </c>
      <c r="E1327" s="60" t="s">
        <v>1618</v>
      </c>
      <c r="F1327" s="60" t="s">
        <v>216</v>
      </c>
      <c r="G1327" t="s">
        <v>83</v>
      </c>
      <c r="H1327" t="s">
        <v>48</v>
      </c>
      <c r="I1327" s="5" t="s">
        <v>215</v>
      </c>
      <c r="J1327" t="s">
        <v>887</v>
      </c>
    </row>
    <row r="1328" spans="1:10" x14ac:dyDescent="0.35">
      <c r="A1328" s="60" t="s">
        <v>2742</v>
      </c>
      <c r="B1328" s="60" t="s">
        <v>2743</v>
      </c>
      <c r="C1328" s="60" t="s">
        <v>2580</v>
      </c>
      <c r="D1328" s="60" t="s">
        <v>1805</v>
      </c>
      <c r="E1328" s="60" t="s">
        <v>1806</v>
      </c>
      <c r="F1328" s="60" t="s">
        <v>50</v>
      </c>
      <c r="G1328" t="s">
        <v>51</v>
      </c>
      <c r="H1328" t="s">
        <v>12</v>
      </c>
      <c r="I1328" s="5" t="s">
        <v>49</v>
      </c>
      <c r="J1328" t="s">
        <v>843</v>
      </c>
    </row>
    <row r="1329" spans="1:10" x14ac:dyDescent="0.35">
      <c r="A1329" s="60" t="s">
        <v>4031</v>
      </c>
      <c r="B1329" s="60" t="s">
        <v>4032</v>
      </c>
      <c r="C1329" s="60" t="s">
        <v>2475</v>
      </c>
      <c r="D1329" s="60" t="s">
        <v>1213</v>
      </c>
      <c r="E1329" s="60" t="s">
        <v>1214</v>
      </c>
      <c r="F1329" s="60" t="s">
        <v>172</v>
      </c>
      <c r="G1329" t="s">
        <v>97</v>
      </c>
      <c r="H1329" t="s">
        <v>48</v>
      </c>
      <c r="I1329" s="5" t="s">
        <v>171</v>
      </c>
      <c r="J1329" t="s">
        <v>877</v>
      </c>
    </row>
    <row r="1330" spans="1:10" x14ac:dyDescent="0.35">
      <c r="A1330" s="60" t="s">
        <v>3060</v>
      </c>
      <c r="B1330" s="60" t="s">
        <v>3061</v>
      </c>
      <c r="C1330" s="60" t="s">
        <v>2323</v>
      </c>
      <c r="D1330" s="60" t="s">
        <v>1553</v>
      </c>
      <c r="E1330" s="60" t="s">
        <v>1554</v>
      </c>
      <c r="F1330" s="60" t="s">
        <v>107</v>
      </c>
      <c r="G1330" t="s">
        <v>46</v>
      </c>
      <c r="H1330" t="s">
        <v>104</v>
      </c>
      <c r="I1330" s="5" t="s">
        <v>106</v>
      </c>
      <c r="J1330" t="s">
        <v>857</v>
      </c>
    </row>
    <row r="1331" spans="1:10" x14ac:dyDescent="0.35">
      <c r="A1331" s="60" t="s">
        <v>2987</v>
      </c>
      <c r="B1331" s="60" t="s">
        <v>2988</v>
      </c>
      <c r="C1331" s="60" t="s">
        <v>2317</v>
      </c>
      <c r="D1331" s="60" t="s">
        <v>1657</v>
      </c>
      <c r="E1331" s="60" t="s">
        <v>1658</v>
      </c>
      <c r="F1331" s="60" t="s">
        <v>80</v>
      </c>
      <c r="G1331" t="s">
        <v>51</v>
      </c>
      <c r="H1331" t="s">
        <v>12</v>
      </c>
      <c r="I1331" s="5" t="s">
        <v>79</v>
      </c>
      <c r="J1331" t="s">
        <v>847</v>
      </c>
    </row>
    <row r="1332" spans="1:10" x14ac:dyDescent="0.35">
      <c r="A1332" s="60" t="s">
        <v>3079</v>
      </c>
      <c r="B1332" s="60" t="s">
        <v>3080</v>
      </c>
      <c r="C1332" s="60" t="s">
        <v>2323</v>
      </c>
      <c r="D1332" s="60" t="s">
        <v>1969</v>
      </c>
      <c r="E1332" s="60" t="s">
        <v>1970</v>
      </c>
      <c r="F1332" s="60" t="s">
        <v>163</v>
      </c>
      <c r="G1332" t="s">
        <v>164</v>
      </c>
      <c r="H1332" t="s">
        <v>93</v>
      </c>
      <c r="I1332" s="5" t="s">
        <v>162</v>
      </c>
      <c r="J1332" t="s">
        <v>876</v>
      </c>
    </row>
    <row r="1333" spans="1:10" x14ac:dyDescent="0.35">
      <c r="A1333" s="60" t="s">
        <v>4398</v>
      </c>
      <c r="B1333" s="60" t="s">
        <v>4399</v>
      </c>
      <c r="C1333" s="60" t="s">
        <v>2323</v>
      </c>
      <c r="D1333" s="60" t="s">
        <v>2037</v>
      </c>
      <c r="E1333" s="60" t="s">
        <v>2038</v>
      </c>
      <c r="F1333" s="60" t="s">
        <v>216</v>
      </c>
      <c r="G1333" t="s">
        <v>83</v>
      </c>
      <c r="H1333" t="s">
        <v>48</v>
      </c>
      <c r="I1333" s="5" t="s">
        <v>215</v>
      </c>
      <c r="J1333" t="s">
        <v>887</v>
      </c>
    </row>
    <row r="1334" spans="1:10" x14ac:dyDescent="0.35">
      <c r="A1334" s="60" t="s">
        <v>2872</v>
      </c>
      <c r="B1334" s="60" t="s">
        <v>2873</v>
      </c>
      <c r="C1334" s="60" t="s">
        <v>2323</v>
      </c>
      <c r="D1334" s="60" t="s">
        <v>2280</v>
      </c>
      <c r="E1334" s="60" t="s">
        <v>2281</v>
      </c>
      <c r="F1334" s="60" t="s">
        <v>255</v>
      </c>
      <c r="G1334" t="s">
        <v>252</v>
      </c>
      <c r="H1334" t="s">
        <v>112</v>
      </c>
      <c r="I1334" s="5" t="s">
        <v>681</v>
      </c>
      <c r="J1334" t="s">
        <v>862</v>
      </c>
    </row>
    <row r="1335" spans="1:10" x14ac:dyDescent="0.35">
      <c r="A1335" s="60" t="s">
        <v>4197</v>
      </c>
      <c r="B1335" s="60" t="s">
        <v>4198</v>
      </c>
      <c r="C1335" s="60" t="s">
        <v>2323</v>
      </c>
      <c r="D1335" s="60" t="s">
        <v>2061</v>
      </c>
      <c r="E1335" s="60" t="s">
        <v>2062</v>
      </c>
      <c r="F1335" s="60" t="s">
        <v>238</v>
      </c>
      <c r="G1335" t="s">
        <v>83</v>
      </c>
      <c r="H1335" t="s">
        <v>48</v>
      </c>
      <c r="I1335" s="5" t="s">
        <v>237</v>
      </c>
      <c r="J1335" t="s">
        <v>893</v>
      </c>
    </row>
    <row r="1336" spans="1:10" x14ac:dyDescent="0.35">
      <c r="A1336" s="60" t="s">
        <v>4852</v>
      </c>
      <c r="B1336" s="60" t="s">
        <v>4853</v>
      </c>
      <c r="C1336" s="60" t="s">
        <v>2323</v>
      </c>
      <c r="D1336" s="60" t="s">
        <v>1455</v>
      </c>
      <c r="E1336" s="60" t="s">
        <v>1456</v>
      </c>
      <c r="F1336" s="60" t="s">
        <v>291</v>
      </c>
      <c r="G1336" t="s">
        <v>105</v>
      </c>
      <c r="H1336" t="s">
        <v>104</v>
      </c>
      <c r="I1336" s="5" t="s">
        <v>290</v>
      </c>
      <c r="J1336" t="s">
        <v>895</v>
      </c>
    </row>
    <row r="1337" spans="1:10" x14ac:dyDescent="0.35">
      <c r="A1337" s="60" t="s">
        <v>4911</v>
      </c>
      <c r="B1337" s="60" t="s">
        <v>4912</v>
      </c>
      <c r="C1337" s="60" t="s">
        <v>2544</v>
      </c>
      <c r="D1337" s="60" t="s">
        <v>971</v>
      </c>
      <c r="E1337" s="60" t="s">
        <v>972</v>
      </c>
      <c r="F1337" s="60" t="s">
        <v>241</v>
      </c>
      <c r="G1337" t="s">
        <v>221</v>
      </c>
      <c r="H1337" t="s">
        <v>112</v>
      </c>
      <c r="I1337" s="5" t="s">
        <v>240</v>
      </c>
      <c r="J1337" t="s">
        <v>870</v>
      </c>
    </row>
    <row r="1338" spans="1:10" x14ac:dyDescent="0.35">
      <c r="A1338" s="60" t="s">
        <v>4109</v>
      </c>
      <c r="B1338" s="60" t="s">
        <v>4110</v>
      </c>
      <c r="C1338" s="60" t="s">
        <v>2314</v>
      </c>
      <c r="D1338" s="60" t="s">
        <v>1935</v>
      </c>
      <c r="E1338" s="60" t="s">
        <v>1936</v>
      </c>
      <c r="F1338" s="60" t="s">
        <v>120</v>
      </c>
      <c r="G1338" t="s">
        <v>46</v>
      </c>
      <c r="H1338" t="s">
        <v>104</v>
      </c>
      <c r="I1338" s="5" t="s">
        <v>119</v>
      </c>
      <c r="J1338" t="s">
        <v>864</v>
      </c>
    </row>
    <row r="1339" spans="1:10" x14ac:dyDescent="0.35">
      <c r="A1339" s="60" t="s">
        <v>3062</v>
      </c>
      <c r="B1339" s="60" t="s">
        <v>3063</v>
      </c>
      <c r="C1339" s="60" t="s">
        <v>2549</v>
      </c>
      <c r="D1339" s="60" t="s">
        <v>1081</v>
      </c>
      <c r="E1339" s="60" t="s">
        <v>1082</v>
      </c>
      <c r="F1339" s="60" t="s">
        <v>32</v>
      </c>
      <c r="G1339" t="s">
        <v>13</v>
      </c>
      <c r="H1339" t="s">
        <v>12</v>
      </c>
      <c r="I1339" s="5" t="s">
        <v>31</v>
      </c>
      <c r="J1339" t="s">
        <v>838</v>
      </c>
    </row>
    <row r="1340" spans="1:10" x14ac:dyDescent="0.35">
      <c r="A1340" s="60" t="s">
        <v>2894</v>
      </c>
      <c r="B1340" s="60" t="s">
        <v>2895</v>
      </c>
      <c r="C1340" s="60" t="s">
        <v>2314</v>
      </c>
      <c r="D1340" s="60" t="s">
        <v>1899</v>
      </c>
      <c r="E1340" s="60" t="s">
        <v>1900</v>
      </c>
      <c r="F1340" s="60" t="s">
        <v>228</v>
      </c>
      <c r="G1340" t="s">
        <v>92</v>
      </c>
      <c r="H1340" t="s">
        <v>93</v>
      </c>
      <c r="I1340" s="5" t="s">
        <v>227</v>
      </c>
      <c r="J1340" t="s">
        <v>855</v>
      </c>
    </row>
    <row r="1341" spans="1:10" x14ac:dyDescent="0.35">
      <c r="A1341" s="60" t="s">
        <v>5082</v>
      </c>
      <c r="B1341" s="60" t="s">
        <v>5083</v>
      </c>
      <c r="C1341" s="60" t="s">
        <v>2323</v>
      </c>
      <c r="D1341" s="60" t="s">
        <v>1969</v>
      </c>
      <c r="E1341" s="60" t="s">
        <v>1970</v>
      </c>
      <c r="F1341" s="60" t="s">
        <v>163</v>
      </c>
      <c r="G1341" t="s">
        <v>164</v>
      </c>
      <c r="H1341" t="s">
        <v>93</v>
      </c>
      <c r="I1341" s="5" t="s">
        <v>162</v>
      </c>
      <c r="J1341" t="s">
        <v>876</v>
      </c>
    </row>
    <row r="1342" spans="1:10" x14ac:dyDescent="0.35">
      <c r="A1342" s="60" t="s">
        <v>2570</v>
      </c>
      <c r="B1342" s="60" t="s">
        <v>2571</v>
      </c>
      <c r="C1342" s="60" t="s">
        <v>2317</v>
      </c>
      <c r="D1342" s="60" t="s">
        <v>961</v>
      </c>
      <c r="E1342" s="60" t="s">
        <v>962</v>
      </c>
      <c r="F1342" s="60" t="s">
        <v>80</v>
      </c>
      <c r="G1342" t="s">
        <v>51</v>
      </c>
      <c r="H1342" t="s">
        <v>12</v>
      </c>
      <c r="I1342" s="5" t="s">
        <v>79</v>
      </c>
      <c r="J1342" t="s">
        <v>847</v>
      </c>
    </row>
    <row r="1343" spans="1:10" x14ac:dyDescent="0.35">
      <c r="A1343" s="60" t="s">
        <v>3611</v>
      </c>
      <c r="B1343" s="60" t="s">
        <v>3612</v>
      </c>
      <c r="C1343" s="60" t="s">
        <v>2323</v>
      </c>
      <c r="D1343" s="60" t="s">
        <v>1419</v>
      </c>
      <c r="E1343" s="60" t="s">
        <v>1420</v>
      </c>
      <c r="F1343" s="60" t="s">
        <v>91</v>
      </c>
      <c r="G1343" t="s">
        <v>92</v>
      </c>
      <c r="H1343" t="s">
        <v>93</v>
      </c>
      <c r="I1343" s="5" t="s">
        <v>90</v>
      </c>
      <c r="J1343" t="s">
        <v>851</v>
      </c>
    </row>
    <row r="1344" spans="1:10" x14ac:dyDescent="0.35">
      <c r="A1344" s="60" t="s">
        <v>3097</v>
      </c>
      <c r="B1344" s="60" t="s">
        <v>3098</v>
      </c>
      <c r="C1344" s="60" t="s">
        <v>2317</v>
      </c>
      <c r="D1344" s="60" t="s">
        <v>1631</v>
      </c>
      <c r="E1344" s="60" t="s">
        <v>1632</v>
      </c>
      <c r="F1344" s="60" t="s">
        <v>66</v>
      </c>
      <c r="G1344" t="s">
        <v>13</v>
      </c>
      <c r="H1344" t="s">
        <v>12</v>
      </c>
      <c r="I1344" s="5" t="s">
        <v>65</v>
      </c>
      <c r="J1344" t="s">
        <v>840</v>
      </c>
    </row>
    <row r="1345" spans="1:10" x14ac:dyDescent="0.35">
      <c r="A1345" s="60" t="s">
        <v>3167</v>
      </c>
      <c r="B1345" s="60" t="s">
        <v>3168</v>
      </c>
      <c r="C1345" s="60" t="s">
        <v>2349</v>
      </c>
      <c r="D1345" s="60" t="s">
        <v>1267</v>
      </c>
      <c r="E1345" s="60" t="s">
        <v>1268</v>
      </c>
      <c r="F1345" s="60" t="s">
        <v>91</v>
      </c>
      <c r="G1345" t="s">
        <v>92</v>
      </c>
      <c r="H1345" t="s">
        <v>93</v>
      </c>
      <c r="I1345" s="5" t="s">
        <v>90</v>
      </c>
      <c r="J1345" t="s">
        <v>851</v>
      </c>
    </row>
    <row r="1346" spans="1:10" x14ac:dyDescent="0.35">
      <c r="A1346" s="60" t="s">
        <v>3599</v>
      </c>
      <c r="B1346" s="60" t="s">
        <v>3600</v>
      </c>
      <c r="C1346" s="60" t="s">
        <v>2323</v>
      </c>
      <c r="D1346" s="60" t="s">
        <v>1467</v>
      </c>
      <c r="E1346" s="60" t="s">
        <v>1468</v>
      </c>
      <c r="F1346" s="60" t="s">
        <v>216</v>
      </c>
      <c r="G1346" t="s">
        <v>83</v>
      </c>
      <c r="H1346" t="s">
        <v>48</v>
      </c>
      <c r="I1346" s="5" t="s">
        <v>215</v>
      </c>
      <c r="J1346" t="s">
        <v>887</v>
      </c>
    </row>
    <row r="1347" spans="1:10" x14ac:dyDescent="0.35">
      <c r="A1347" s="60" t="s">
        <v>4296</v>
      </c>
      <c r="B1347" s="60" t="s">
        <v>4297</v>
      </c>
      <c r="C1347" s="60" t="s">
        <v>2421</v>
      </c>
      <c r="D1347" s="60" t="s">
        <v>1667</v>
      </c>
      <c r="E1347" s="60" t="s">
        <v>1668</v>
      </c>
      <c r="F1347" s="60" t="s">
        <v>241</v>
      </c>
      <c r="G1347" t="s">
        <v>221</v>
      </c>
      <c r="H1347" t="s">
        <v>112</v>
      </c>
      <c r="I1347" s="5" t="s">
        <v>240</v>
      </c>
      <c r="J1347" t="s">
        <v>870</v>
      </c>
    </row>
    <row r="1348" spans="1:10" x14ac:dyDescent="0.35">
      <c r="A1348" s="60" t="s">
        <v>5313</v>
      </c>
      <c r="B1348" s="60" t="s">
        <v>5314</v>
      </c>
      <c r="C1348" s="60" t="s">
        <v>2323</v>
      </c>
      <c r="D1348" s="60" t="s">
        <v>1445</v>
      </c>
      <c r="E1348" s="60" t="s">
        <v>1446</v>
      </c>
      <c r="F1348" s="60" t="s">
        <v>251</v>
      </c>
      <c r="G1348" t="s">
        <v>252</v>
      </c>
      <c r="H1348" t="s">
        <v>112</v>
      </c>
      <c r="I1348" s="5" t="s">
        <v>250</v>
      </c>
      <c r="J1348" t="s">
        <v>890</v>
      </c>
    </row>
    <row r="1349" spans="1:10" x14ac:dyDescent="0.35">
      <c r="A1349" s="60" t="s">
        <v>3487</v>
      </c>
      <c r="B1349" s="60" t="s">
        <v>3488</v>
      </c>
      <c r="C1349" s="60" t="s">
        <v>2323</v>
      </c>
      <c r="D1349" s="60" t="s">
        <v>2045</v>
      </c>
      <c r="E1349" s="60" t="s">
        <v>2046</v>
      </c>
      <c r="F1349" s="60" t="s">
        <v>269</v>
      </c>
      <c r="G1349" t="s">
        <v>252</v>
      </c>
      <c r="H1349" t="s">
        <v>112</v>
      </c>
      <c r="I1349" s="5" t="s">
        <v>268</v>
      </c>
      <c r="J1349" t="s">
        <v>871</v>
      </c>
    </row>
    <row r="1350" spans="1:10" x14ac:dyDescent="0.35">
      <c r="A1350" s="60" t="s">
        <v>5032</v>
      </c>
      <c r="B1350" s="60" t="s">
        <v>5033</v>
      </c>
      <c r="C1350" s="60" t="s">
        <v>2544</v>
      </c>
      <c r="D1350" s="60" t="s">
        <v>1775</v>
      </c>
      <c r="E1350" s="60" t="s">
        <v>1776</v>
      </c>
      <c r="F1350" s="60" t="s">
        <v>278</v>
      </c>
      <c r="G1350" t="s">
        <v>252</v>
      </c>
      <c r="H1350" t="s">
        <v>112</v>
      </c>
      <c r="I1350" s="5" t="s">
        <v>277</v>
      </c>
      <c r="J1350" t="s">
        <v>915</v>
      </c>
    </row>
    <row r="1351" spans="1:10" x14ac:dyDescent="0.35">
      <c r="A1351" s="60" t="s">
        <v>5430</v>
      </c>
      <c r="B1351" s="60" t="s">
        <v>5431</v>
      </c>
      <c r="C1351" s="60" t="s">
        <v>2314</v>
      </c>
      <c r="D1351" s="60" t="s">
        <v>1911</v>
      </c>
      <c r="E1351" s="60" t="s">
        <v>1912</v>
      </c>
      <c r="F1351" s="60" t="s">
        <v>100</v>
      </c>
      <c r="G1351" t="s">
        <v>83</v>
      </c>
      <c r="H1351" t="s">
        <v>48</v>
      </c>
      <c r="I1351" s="5" t="s">
        <v>99</v>
      </c>
      <c r="J1351" t="s">
        <v>853</v>
      </c>
    </row>
    <row r="1352" spans="1:10" x14ac:dyDescent="0.35">
      <c r="A1352" s="60" t="s">
        <v>2584</v>
      </c>
      <c r="B1352" s="60" t="s">
        <v>2585</v>
      </c>
      <c r="C1352" s="60" t="s">
        <v>2349</v>
      </c>
      <c r="D1352" s="60" t="s">
        <v>1495</v>
      </c>
      <c r="E1352" s="60" t="s">
        <v>1496</v>
      </c>
      <c r="F1352" s="60" t="s">
        <v>142</v>
      </c>
      <c r="G1352" t="s">
        <v>143</v>
      </c>
      <c r="H1352" t="s">
        <v>93</v>
      </c>
      <c r="I1352" s="5" t="s">
        <v>141</v>
      </c>
      <c r="J1352" t="s">
        <v>866</v>
      </c>
    </row>
    <row r="1353" spans="1:10" x14ac:dyDescent="0.35">
      <c r="A1353" s="60" t="s">
        <v>2590</v>
      </c>
      <c r="B1353" s="60" t="s">
        <v>767</v>
      </c>
      <c r="C1353" s="60" t="s">
        <v>2442</v>
      </c>
      <c r="D1353" s="60" t="s">
        <v>1921</v>
      </c>
      <c r="E1353" s="60" t="s">
        <v>1922</v>
      </c>
      <c r="F1353" s="60" t="s">
        <v>110</v>
      </c>
      <c r="G1353" t="s">
        <v>111</v>
      </c>
      <c r="H1353" t="s">
        <v>112</v>
      </c>
      <c r="I1353" s="5" t="s">
        <v>109</v>
      </c>
      <c r="J1353" t="s">
        <v>858</v>
      </c>
    </row>
    <row r="1354" spans="1:10" x14ac:dyDescent="0.35">
      <c r="A1354" s="60" t="s">
        <v>4384</v>
      </c>
      <c r="B1354" s="60" t="s">
        <v>4385</v>
      </c>
      <c r="C1354" s="60" t="s">
        <v>2583</v>
      </c>
      <c r="D1354" s="60" t="s">
        <v>1951</v>
      </c>
      <c r="E1354" s="60" t="s">
        <v>1952</v>
      </c>
      <c r="F1354" s="60" t="s">
        <v>142</v>
      </c>
      <c r="G1354" t="s">
        <v>143</v>
      </c>
      <c r="H1354" t="s">
        <v>93</v>
      </c>
      <c r="I1354" s="5" t="s">
        <v>141</v>
      </c>
      <c r="J1354" t="s">
        <v>866</v>
      </c>
    </row>
    <row r="1355" spans="1:10" x14ac:dyDescent="0.35">
      <c r="A1355" s="60" t="s">
        <v>2980</v>
      </c>
      <c r="B1355" s="60" t="s">
        <v>2981</v>
      </c>
      <c r="C1355" s="60" t="s">
        <v>2982</v>
      </c>
      <c r="D1355" s="60" t="s">
        <v>2039</v>
      </c>
      <c r="E1355" s="60" t="s">
        <v>2040</v>
      </c>
      <c r="F1355" s="60" t="s">
        <v>91</v>
      </c>
      <c r="G1355" t="s">
        <v>92</v>
      </c>
      <c r="H1355" t="s">
        <v>93</v>
      </c>
      <c r="I1355" s="5" t="s">
        <v>90</v>
      </c>
      <c r="J1355" t="s">
        <v>851</v>
      </c>
    </row>
    <row r="1356" spans="1:10" x14ac:dyDescent="0.35">
      <c r="A1356" s="60" t="s">
        <v>4242</v>
      </c>
      <c r="B1356" s="60" t="s">
        <v>4243</v>
      </c>
      <c r="C1356" s="60" t="s">
        <v>2323</v>
      </c>
      <c r="D1356" s="60" t="s">
        <v>2278</v>
      </c>
      <c r="E1356" s="60" t="s">
        <v>2279</v>
      </c>
      <c r="F1356" s="60" t="s">
        <v>255</v>
      </c>
      <c r="G1356" t="s">
        <v>252</v>
      </c>
      <c r="H1356" t="s">
        <v>112</v>
      </c>
      <c r="I1356" s="5" t="s">
        <v>681</v>
      </c>
      <c r="J1356" t="s">
        <v>862</v>
      </c>
    </row>
    <row r="1357" spans="1:10" x14ac:dyDescent="0.35">
      <c r="A1357" s="60" t="s">
        <v>2398</v>
      </c>
      <c r="B1357" s="60" t="s">
        <v>2399</v>
      </c>
      <c r="C1357" s="60" t="s">
        <v>2323</v>
      </c>
      <c r="D1357" s="60" t="s">
        <v>1399</v>
      </c>
      <c r="E1357" s="60" t="s">
        <v>1400</v>
      </c>
      <c r="F1357" s="60" t="s">
        <v>207</v>
      </c>
      <c r="G1357" t="s">
        <v>92</v>
      </c>
      <c r="H1357" t="s">
        <v>93</v>
      </c>
      <c r="I1357" s="5" t="s">
        <v>206</v>
      </c>
      <c r="J1357" t="s">
        <v>884</v>
      </c>
    </row>
    <row r="1358" spans="1:10" x14ac:dyDescent="0.35">
      <c r="A1358" s="60" t="s">
        <v>4211</v>
      </c>
      <c r="B1358" s="60" t="s">
        <v>4212</v>
      </c>
      <c r="C1358" s="60" t="s">
        <v>2317</v>
      </c>
      <c r="D1358" s="60" t="s">
        <v>1623</v>
      </c>
      <c r="E1358" s="60" t="s">
        <v>1624</v>
      </c>
      <c r="F1358" s="60" t="s">
        <v>61</v>
      </c>
      <c r="G1358" t="s">
        <v>21</v>
      </c>
      <c r="H1358" t="s">
        <v>12</v>
      </c>
      <c r="I1358" s="5" t="s">
        <v>60</v>
      </c>
      <c r="J1358" t="s">
        <v>844</v>
      </c>
    </row>
    <row r="1359" spans="1:10" x14ac:dyDescent="0.35">
      <c r="A1359" s="60" t="s">
        <v>3336</v>
      </c>
      <c r="B1359" s="60" t="s">
        <v>3337</v>
      </c>
      <c r="C1359" s="60" t="s">
        <v>2317</v>
      </c>
      <c r="D1359" s="60" t="s">
        <v>961</v>
      </c>
      <c r="E1359" s="60" t="s">
        <v>962</v>
      </c>
      <c r="F1359" s="60" t="s">
        <v>80</v>
      </c>
      <c r="G1359" t="s">
        <v>51</v>
      </c>
      <c r="H1359" t="s">
        <v>12</v>
      </c>
      <c r="I1359" s="5" t="s">
        <v>79</v>
      </c>
      <c r="J1359" t="s">
        <v>847</v>
      </c>
    </row>
    <row r="1360" spans="1:10" x14ac:dyDescent="0.35">
      <c r="A1360" s="60" t="s">
        <v>3703</v>
      </c>
      <c r="B1360" s="60" t="s">
        <v>3704</v>
      </c>
      <c r="C1360" s="60" t="s">
        <v>2323</v>
      </c>
      <c r="D1360" s="60" t="s">
        <v>2148</v>
      </c>
      <c r="E1360" s="60" t="s">
        <v>2149</v>
      </c>
      <c r="F1360" s="60" t="s">
        <v>216</v>
      </c>
      <c r="G1360" t="s">
        <v>83</v>
      </c>
      <c r="H1360" t="s">
        <v>48</v>
      </c>
      <c r="I1360" s="5" t="s">
        <v>215</v>
      </c>
      <c r="J1360" t="s">
        <v>887</v>
      </c>
    </row>
    <row r="1361" spans="1:10" x14ac:dyDescent="0.35">
      <c r="A1361" s="60" t="s">
        <v>3867</v>
      </c>
      <c r="B1361" s="60" t="s">
        <v>3868</v>
      </c>
      <c r="C1361" s="60" t="s">
        <v>2760</v>
      </c>
      <c r="D1361" s="60" t="s">
        <v>1973</v>
      </c>
      <c r="E1361" s="60" t="s">
        <v>1974</v>
      </c>
      <c r="F1361" s="60" t="s">
        <v>170</v>
      </c>
      <c r="G1361" t="s">
        <v>143</v>
      </c>
      <c r="H1361" t="s">
        <v>93</v>
      </c>
      <c r="I1361" s="5" t="s">
        <v>169</v>
      </c>
      <c r="J1361" t="s">
        <v>879</v>
      </c>
    </row>
    <row r="1362" spans="1:10" x14ac:dyDescent="0.35">
      <c r="A1362" s="60" t="s">
        <v>2985</v>
      </c>
      <c r="B1362" s="60" t="s">
        <v>2986</v>
      </c>
      <c r="C1362" s="60" t="s">
        <v>2330</v>
      </c>
      <c r="D1362" s="60" t="s">
        <v>1471</v>
      </c>
      <c r="E1362" s="60" t="s">
        <v>1472</v>
      </c>
      <c r="F1362" s="60" t="s">
        <v>216</v>
      </c>
      <c r="G1362" t="s">
        <v>83</v>
      </c>
      <c r="H1362" t="s">
        <v>48</v>
      </c>
      <c r="I1362" s="5" t="s">
        <v>215</v>
      </c>
      <c r="J1362" t="s">
        <v>887</v>
      </c>
    </row>
    <row r="1363" spans="1:10" x14ac:dyDescent="0.35">
      <c r="A1363" s="60" t="s">
        <v>4201</v>
      </c>
      <c r="B1363" s="60" t="s">
        <v>4202</v>
      </c>
      <c r="C1363" s="60" t="s">
        <v>2323</v>
      </c>
      <c r="D1363" s="60" t="s">
        <v>1551</v>
      </c>
      <c r="E1363" s="60" t="s">
        <v>1552</v>
      </c>
      <c r="F1363" s="60" t="s">
        <v>285</v>
      </c>
      <c r="G1363" t="s">
        <v>124</v>
      </c>
      <c r="H1363" t="s">
        <v>104</v>
      </c>
      <c r="I1363" s="5" t="s">
        <v>286</v>
      </c>
      <c r="J1363" t="s">
        <v>834</v>
      </c>
    </row>
    <row r="1364" spans="1:10" x14ac:dyDescent="0.35">
      <c r="A1364" s="60" t="s">
        <v>3750</v>
      </c>
      <c r="B1364" s="60" t="s">
        <v>3751</v>
      </c>
      <c r="C1364" s="60" t="s">
        <v>2317</v>
      </c>
      <c r="D1364" s="60" t="s">
        <v>961</v>
      </c>
      <c r="E1364" s="60" t="s">
        <v>962</v>
      </c>
      <c r="F1364" s="60" t="s">
        <v>80</v>
      </c>
      <c r="G1364" t="s">
        <v>51</v>
      </c>
      <c r="H1364" t="s">
        <v>12</v>
      </c>
      <c r="I1364" s="5" t="s">
        <v>79</v>
      </c>
      <c r="J1364" t="s">
        <v>847</v>
      </c>
    </row>
    <row r="1365" spans="1:10" x14ac:dyDescent="0.35">
      <c r="A1365" s="60" t="s">
        <v>2790</v>
      </c>
      <c r="B1365" s="60" t="s">
        <v>2791</v>
      </c>
      <c r="C1365" s="60" t="s">
        <v>2792</v>
      </c>
      <c r="D1365" s="60" t="s">
        <v>1177</v>
      </c>
      <c r="E1365" s="60" t="s">
        <v>1178</v>
      </c>
      <c r="F1365" s="60" t="s">
        <v>91</v>
      </c>
      <c r="G1365" t="s">
        <v>92</v>
      </c>
      <c r="H1365" t="s">
        <v>93</v>
      </c>
      <c r="I1365" s="5" t="s">
        <v>90</v>
      </c>
      <c r="J1365" t="s">
        <v>851</v>
      </c>
    </row>
    <row r="1366" spans="1:10" x14ac:dyDescent="0.35">
      <c r="A1366" s="60" t="s">
        <v>3160</v>
      </c>
      <c r="B1366" s="60" t="s">
        <v>3161</v>
      </c>
      <c r="C1366" s="60" t="s">
        <v>2317</v>
      </c>
      <c r="D1366" s="60" t="s">
        <v>1565</v>
      </c>
      <c r="E1366" s="60" t="s">
        <v>1566</v>
      </c>
      <c r="F1366" s="60" t="s">
        <v>77</v>
      </c>
      <c r="G1366" t="s">
        <v>51</v>
      </c>
      <c r="H1366" t="s">
        <v>12</v>
      </c>
      <c r="I1366" s="5" t="s">
        <v>76</v>
      </c>
      <c r="J1366" t="s">
        <v>836</v>
      </c>
    </row>
    <row r="1367" spans="1:10" x14ac:dyDescent="0.35">
      <c r="A1367" s="60" t="s">
        <v>2866</v>
      </c>
      <c r="B1367" s="60" t="s">
        <v>2867</v>
      </c>
      <c r="C1367" s="60" t="s">
        <v>2323</v>
      </c>
      <c r="D1367" s="60" t="s">
        <v>1365</v>
      </c>
      <c r="E1367" s="60" t="s">
        <v>1366</v>
      </c>
      <c r="F1367" s="60" t="s">
        <v>142</v>
      </c>
      <c r="G1367" t="s">
        <v>143</v>
      </c>
      <c r="H1367" t="s">
        <v>93</v>
      </c>
      <c r="I1367" s="5" t="s">
        <v>141</v>
      </c>
      <c r="J1367" t="s">
        <v>866</v>
      </c>
    </row>
    <row r="1368" spans="1:10" x14ac:dyDescent="0.35">
      <c r="A1368" s="60" t="s">
        <v>2661</v>
      </c>
      <c r="B1368" s="60" t="s">
        <v>2662</v>
      </c>
      <c r="C1368" s="60" t="s">
        <v>2317</v>
      </c>
      <c r="D1368" s="60" t="s">
        <v>1221</v>
      </c>
      <c r="E1368" s="60" t="s">
        <v>1222</v>
      </c>
      <c r="F1368" s="60" t="s">
        <v>50</v>
      </c>
      <c r="G1368" t="s">
        <v>51</v>
      </c>
      <c r="H1368" t="s">
        <v>12</v>
      </c>
      <c r="I1368" s="5" t="s">
        <v>49</v>
      </c>
      <c r="J1368" t="s">
        <v>843</v>
      </c>
    </row>
    <row r="1369" spans="1:10" x14ac:dyDescent="0.35">
      <c r="A1369" s="60" t="s">
        <v>4360</v>
      </c>
      <c r="B1369" s="60" t="s">
        <v>4361</v>
      </c>
      <c r="C1369" s="60" t="s">
        <v>2335</v>
      </c>
      <c r="D1369" s="60" t="s">
        <v>2250</v>
      </c>
      <c r="E1369" s="60" t="s">
        <v>2251</v>
      </c>
      <c r="F1369" s="60" t="s">
        <v>258</v>
      </c>
      <c r="G1369" t="s">
        <v>221</v>
      </c>
      <c r="H1369" t="s">
        <v>112</v>
      </c>
      <c r="I1369" s="5" t="s">
        <v>257</v>
      </c>
      <c r="J1369" t="s">
        <v>891</v>
      </c>
    </row>
    <row r="1370" spans="1:10" x14ac:dyDescent="0.35">
      <c r="A1370" s="60" t="s">
        <v>4083</v>
      </c>
      <c r="B1370" s="60" t="s">
        <v>4084</v>
      </c>
      <c r="C1370" s="60" t="s">
        <v>3105</v>
      </c>
      <c r="D1370" s="60" t="s">
        <v>1615</v>
      </c>
      <c r="E1370" s="60" t="s">
        <v>1616</v>
      </c>
      <c r="F1370" s="60" t="s">
        <v>214</v>
      </c>
      <c r="G1370" t="s">
        <v>83</v>
      </c>
      <c r="H1370" t="s">
        <v>48</v>
      </c>
      <c r="I1370" s="5" t="s">
        <v>215</v>
      </c>
      <c r="J1370" t="s">
        <v>887</v>
      </c>
    </row>
    <row r="1371" spans="1:10" x14ac:dyDescent="0.35">
      <c r="A1371" s="60" t="s">
        <v>3731</v>
      </c>
      <c r="B1371" s="60" t="s">
        <v>3732</v>
      </c>
      <c r="C1371" s="60" t="s">
        <v>2323</v>
      </c>
      <c r="D1371" s="60" t="s">
        <v>2134</v>
      </c>
      <c r="E1371" s="60" t="s">
        <v>2135</v>
      </c>
      <c r="F1371" s="60" t="s">
        <v>261</v>
      </c>
      <c r="G1371" t="s">
        <v>252</v>
      </c>
      <c r="H1371" t="s">
        <v>112</v>
      </c>
      <c r="I1371" s="5" t="s">
        <v>260</v>
      </c>
      <c r="J1371" t="s">
        <v>869</v>
      </c>
    </row>
    <row r="1372" spans="1:10" x14ac:dyDescent="0.35">
      <c r="A1372" s="60" t="s">
        <v>3279</v>
      </c>
      <c r="B1372" s="60" t="s">
        <v>3280</v>
      </c>
      <c r="C1372" s="60" t="s">
        <v>2323</v>
      </c>
      <c r="D1372" s="60" t="s">
        <v>1551</v>
      </c>
      <c r="E1372" s="60" t="s">
        <v>1552</v>
      </c>
      <c r="F1372" s="60" t="s">
        <v>285</v>
      </c>
      <c r="G1372" t="s">
        <v>124</v>
      </c>
      <c r="H1372" t="s">
        <v>104</v>
      </c>
      <c r="I1372" s="5" t="s">
        <v>286</v>
      </c>
      <c r="J1372" t="s">
        <v>834</v>
      </c>
    </row>
    <row r="1373" spans="1:10" x14ac:dyDescent="0.35">
      <c r="A1373" s="60" t="s">
        <v>3362</v>
      </c>
      <c r="B1373" s="60" t="s">
        <v>3363</v>
      </c>
      <c r="C1373" s="60" t="s">
        <v>2588</v>
      </c>
      <c r="D1373" s="60" t="s">
        <v>1625</v>
      </c>
      <c r="E1373" s="60" t="s">
        <v>1626</v>
      </c>
      <c r="F1373" s="60" t="s">
        <v>61</v>
      </c>
      <c r="G1373" t="s">
        <v>21</v>
      </c>
      <c r="H1373" t="s">
        <v>12</v>
      </c>
      <c r="I1373" s="5" t="s">
        <v>60</v>
      </c>
      <c r="J1373" t="s">
        <v>844</v>
      </c>
    </row>
    <row r="1374" spans="1:10" x14ac:dyDescent="0.35">
      <c r="A1374" s="60" t="s">
        <v>4077</v>
      </c>
      <c r="B1374" s="60" t="s">
        <v>4078</v>
      </c>
      <c r="C1374" s="60" t="s">
        <v>2357</v>
      </c>
      <c r="D1374" s="60" t="s">
        <v>1233</v>
      </c>
      <c r="E1374" s="60" t="s">
        <v>1234</v>
      </c>
      <c r="F1374" s="60" t="s">
        <v>50</v>
      </c>
      <c r="G1374" t="s">
        <v>51</v>
      </c>
      <c r="H1374" t="s">
        <v>12</v>
      </c>
      <c r="I1374" s="5" t="s">
        <v>49</v>
      </c>
      <c r="J1374" t="s">
        <v>843</v>
      </c>
    </row>
    <row r="1375" spans="1:10" x14ac:dyDescent="0.35">
      <c r="A1375" s="60" t="s">
        <v>4047</v>
      </c>
      <c r="B1375" s="60" t="s">
        <v>4048</v>
      </c>
      <c r="C1375" s="60" t="s">
        <v>2314</v>
      </c>
      <c r="D1375" s="60" t="s">
        <v>1615</v>
      </c>
      <c r="E1375" s="60" t="s">
        <v>1616</v>
      </c>
      <c r="F1375" s="60" t="s">
        <v>216</v>
      </c>
      <c r="G1375" t="s">
        <v>83</v>
      </c>
      <c r="H1375" t="s">
        <v>48</v>
      </c>
      <c r="I1375" s="5" t="s">
        <v>215</v>
      </c>
      <c r="J1375" t="s">
        <v>887</v>
      </c>
    </row>
    <row r="1376" spans="1:10" x14ac:dyDescent="0.35">
      <c r="A1376" s="60" t="s">
        <v>3556</v>
      </c>
      <c r="B1376" s="60" t="s">
        <v>3557</v>
      </c>
      <c r="C1376" s="60" t="s">
        <v>2317</v>
      </c>
      <c r="D1376" s="60" t="s">
        <v>1841</v>
      </c>
      <c r="E1376" s="60" t="s">
        <v>1842</v>
      </c>
      <c r="F1376" s="60" t="s">
        <v>56</v>
      </c>
      <c r="G1376" t="s">
        <v>13</v>
      </c>
      <c r="H1376" t="s">
        <v>12</v>
      </c>
      <c r="I1376" s="5" t="s">
        <v>55</v>
      </c>
      <c r="J1376" t="s">
        <v>839</v>
      </c>
    </row>
    <row r="1377" spans="1:10" x14ac:dyDescent="0.35">
      <c r="A1377" s="60" t="s">
        <v>2832</v>
      </c>
      <c r="B1377" s="60" t="s">
        <v>2833</v>
      </c>
      <c r="C1377" s="60" t="s">
        <v>2364</v>
      </c>
      <c r="D1377" s="60" t="s">
        <v>2172</v>
      </c>
      <c r="E1377" s="60" t="s">
        <v>2173</v>
      </c>
      <c r="F1377" s="60" t="s">
        <v>339</v>
      </c>
      <c r="G1377" t="s">
        <v>329</v>
      </c>
      <c r="H1377" t="s">
        <v>87</v>
      </c>
      <c r="I1377" s="5" t="s">
        <v>338</v>
      </c>
      <c r="J1377" t="s">
        <v>901</v>
      </c>
    </row>
    <row r="1378" spans="1:10" x14ac:dyDescent="0.35">
      <c r="A1378" s="60" t="s">
        <v>4189</v>
      </c>
      <c r="B1378" s="60" t="s">
        <v>750</v>
      </c>
      <c r="C1378" s="60" t="s">
        <v>2728</v>
      </c>
      <c r="D1378" s="60" t="s">
        <v>2078</v>
      </c>
      <c r="E1378" s="60" t="s">
        <v>2079</v>
      </c>
      <c r="F1378" s="60" t="s">
        <v>294</v>
      </c>
      <c r="G1378" t="s">
        <v>46</v>
      </c>
      <c r="H1378" t="s">
        <v>104</v>
      </c>
      <c r="I1378" s="5" t="s">
        <v>293</v>
      </c>
      <c r="J1378" t="s">
        <v>896</v>
      </c>
    </row>
    <row r="1379" spans="1:10" x14ac:dyDescent="0.35">
      <c r="A1379" s="60" t="s">
        <v>5192</v>
      </c>
      <c r="B1379" s="60" t="s">
        <v>5193</v>
      </c>
      <c r="C1379" s="60" t="s">
        <v>2323</v>
      </c>
      <c r="D1379" s="60" t="s">
        <v>1401</v>
      </c>
      <c r="E1379" s="60" t="s">
        <v>1402</v>
      </c>
      <c r="F1379" s="60" t="s">
        <v>207</v>
      </c>
      <c r="G1379" t="s">
        <v>92</v>
      </c>
      <c r="H1379" t="s">
        <v>93</v>
      </c>
      <c r="I1379" s="5" t="s">
        <v>206</v>
      </c>
      <c r="J1379" t="s">
        <v>884</v>
      </c>
    </row>
    <row r="1380" spans="1:10" x14ac:dyDescent="0.35">
      <c r="A1380" s="60" t="s">
        <v>4312</v>
      </c>
      <c r="B1380" s="60" t="s">
        <v>4313</v>
      </c>
      <c r="C1380" s="60" t="s">
        <v>2314</v>
      </c>
      <c r="D1380" s="60" t="s">
        <v>2110</v>
      </c>
      <c r="E1380" s="60" t="s">
        <v>2111</v>
      </c>
      <c r="F1380" s="60" t="s">
        <v>110</v>
      </c>
      <c r="G1380" t="s">
        <v>111</v>
      </c>
      <c r="H1380" t="s">
        <v>112</v>
      </c>
      <c r="I1380" s="5" t="s">
        <v>109</v>
      </c>
      <c r="J1380" t="s">
        <v>858</v>
      </c>
    </row>
    <row r="1381" spans="1:10" x14ac:dyDescent="0.35">
      <c r="A1381" s="60" t="s">
        <v>3245</v>
      </c>
      <c r="B1381" s="60" t="s">
        <v>3246</v>
      </c>
      <c r="C1381" s="60" t="s">
        <v>2495</v>
      </c>
      <c r="D1381" s="60" t="s">
        <v>1053</v>
      </c>
      <c r="E1381" s="60" t="s">
        <v>1054</v>
      </c>
      <c r="F1381" s="60" t="s">
        <v>264</v>
      </c>
      <c r="G1381" t="s">
        <v>111</v>
      </c>
      <c r="H1381" t="s">
        <v>112</v>
      </c>
      <c r="I1381" s="5" t="s">
        <v>263</v>
      </c>
      <c r="J1381" t="s">
        <v>926</v>
      </c>
    </row>
    <row r="1382" spans="1:10" x14ac:dyDescent="0.35">
      <c r="A1382" s="60" t="s">
        <v>3236</v>
      </c>
      <c r="B1382" s="60" t="s">
        <v>3237</v>
      </c>
      <c r="C1382" s="60" t="s">
        <v>2364</v>
      </c>
      <c r="D1382" s="60" t="s">
        <v>2188</v>
      </c>
      <c r="E1382" s="60" t="s">
        <v>2189</v>
      </c>
      <c r="F1382" s="60" t="s">
        <v>356</v>
      </c>
      <c r="G1382" t="s">
        <v>299</v>
      </c>
      <c r="H1382" t="s">
        <v>87</v>
      </c>
      <c r="I1382" s="5" t="s">
        <v>355</v>
      </c>
      <c r="J1382" t="s">
        <v>921</v>
      </c>
    </row>
    <row r="1383" spans="1:10" x14ac:dyDescent="0.35">
      <c r="A1383" s="60" t="s">
        <v>5173</v>
      </c>
      <c r="B1383" s="60" t="s">
        <v>5174</v>
      </c>
      <c r="C1383" s="60" t="s">
        <v>2317</v>
      </c>
      <c r="D1383" s="60" t="s">
        <v>1079</v>
      </c>
      <c r="E1383" s="60" t="s">
        <v>1080</v>
      </c>
      <c r="F1383" s="60" t="s">
        <v>32</v>
      </c>
      <c r="G1383" t="s">
        <v>13</v>
      </c>
      <c r="H1383" t="s">
        <v>12</v>
      </c>
      <c r="I1383" s="5" t="s">
        <v>31</v>
      </c>
      <c r="J1383" t="s">
        <v>838</v>
      </c>
    </row>
    <row r="1384" spans="1:10" x14ac:dyDescent="0.35">
      <c r="A1384" s="60" t="s">
        <v>2630</v>
      </c>
      <c r="B1384" s="60" t="s">
        <v>2631</v>
      </c>
      <c r="C1384" s="60" t="s">
        <v>2354</v>
      </c>
      <c r="D1384" s="60" t="s">
        <v>1641</v>
      </c>
      <c r="E1384" s="60" t="s">
        <v>1642</v>
      </c>
      <c r="F1384" s="60" t="s">
        <v>383</v>
      </c>
      <c r="G1384" t="s">
        <v>13</v>
      </c>
      <c r="H1384" t="s">
        <v>12</v>
      </c>
      <c r="I1384" s="5" t="s">
        <v>382</v>
      </c>
      <c r="J1384" t="s">
        <v>846</v>
      </c>
    </row>
    <row r="1385" spans="1:10" x14ac:dyDescent="0.35">
      <c r="A1385" s="60" t="s">
        <v>3742</v>
      </c>
      <c r="B1385" s="60" t="s">
        <v>3743</v>
      </c>
      <c r="C1385" s="60" t="s">
        <v>2323</v>
      </c>
      <c r="D1385" s="60" t="s">
        <v>1005</v>
      </c>
      <c r="E1385" s="60" t="s">
        <v>1006</v>
      </c>
      <c r="F1385" s="60" t="s">
        <v>123</v>
      </c>
      <c r="G1385" t="s">
        <v>124</v>
      </c>
      <c r="H1385" t="s">
        <v>104</v>
      </c>
      <c r="I1385" s="5" t="s">
        <v>122</v>
      </c>
      <c r="J1385" t="s">
        <v>865</v>
      </c>
    </row>
    <row r="1386" spans="1:10" x14ac:dyDescent="0.35">
      <c r="A1386" s="60" t="s">
        <v>5367</v>
      </c>
      <c r="B1386" s="60" t="s">
        <v>5368</v>
      </c>
      <c r="C1386" s="60" t="s">
        <v>2544</v>
      </c>
      <c r="D1386" s="60" t="s">
        <v>1979</v>
      </c>
      <c r="E1386" s="60" t="s">
        <v>1980</v>
      </c>
      <c r="F1386" s="60" t="s">
        <v>172</v>
      </c>
      <c r="G1386" t="s">
        <v>97</v>
      </c>
      <c r="H1386" t="s">
        <v>48</v>
      </c>
      <c r="I1386" s="5" t="s">
        <v>171</v>
      </c>
      <c r="J1386" t="s">
        <v>877</v>
      </c>
    </row>
    <row r="1387" spans="1:10" x14ac:dyDescent="0.35">
      <c r="A1387" s="60" t="s">
        <v>3508</v>
      </c>
      <c r="B1387" s="60" t="s">
        <v>3509</v>
      </c>
      <c r="C1387" s="60" t="s">
        <v>3105</v>
      </c>
      <c r="D1387" s="60" t="s">
        <v>1205</v>
      </c>
      <c r="E1387" s="60" t="s">
        <v>1206</v>
      </c>
      <c r="F1387" s="60" t="s">
        <v>214</v>
      </c>
      <c r="G1387" t="s">
        <v>83</v>
      </c>
      <c r="H1387" t="s">
        <v>48</v>
      </c>
      <c r="I1387" s="5" t="s">
        <v>215</v>
      </c>
      <c r="J1387" t="s">
        <v>887</v>
      </c>
    </row>
    <row r="1388" spans="1:10" x14ac:dyDescent="0.35">
      <c r="A1388" s="60" t="s">
        <v>2594</v>
      </c>
      <c r="B1388" s="60" t="s">
        <v>2595</v>
      </c>
      <c r="C1388" s="60" t="s">
        <v>2357</v>
      </c>
      <c r="D1388" s="60" t="s">
        <v>1567</v>
      </c>
      <c r="E1388" s="60" t="s">
        <v>1568</v>
      </c>
      <c r="F1388" s="60" t="s">
        <v>77</v>
      </c>
      <c r="G1388" t="s">
        <v>51</v>
      </c>
      <c r="H1388" t="s">
        <v>12</v>
      </c>
      <c r="I1388" s="5" t="s">
        <v>76</v>
      </c>
      <c r="J1388" t="s">
        <v>836</v>
      </c>
    </row>
    <row r="1389" spans="1:10" x14ac:dyDescent="0.35">
      <c r="A1389" s="60" t="s">
        <v>4230</v>
      </c>
      <c r="B1389" s="60" t="s">
        <v>4231</v>
      </c>
      <c r="C1389" s="60" t="s">
        <v>2593</v>
      </c>
      <c r="D1389" s="60" t="s">
        <v>1197</v>
      </c>
      <c r="E1389" s="60" t="s">
        <v>1198</v>
      </c>
      <c r="F1389" s="60" t="s">
        <v>214</v>
      </c>
      <c r="G1389" t="s">
        <v>83</v>
      </c>
      <c r="H1389" t="s">
        <v>48</v>
      </c>
      <c r="I1389" s="5" t="s">
        <v>215</v>
      </c>
      <c r="J1389" t="s">
        <v>887</v>
      </c>
    </row>
    <row r="1390" spans="1:10" x14ac:dyDescent="0.35">
      <c r="A1390" s="60" t="s">
        <v>3477</v>
      </c>
      <c r="B1390" s="60" t="s">
        <v>3478</v>
      </c>
      <c r="C1390" s="60" t="s">
        <v>2354</v>
      </c>
      <c r="D1390" s="60" t="s">
        <v>1659</v>
      </c>
      <c r="E1390" s="60" t="s">
        <v>1660</v>
      </c>
      <c r="F1390" s="60" t="s">
        <v>80</v>
      </c>
      <c r="G1390" t="s">
        <v>51</v>
      </c>
      <c r="H1390" t="s">
        <v>12</v>
      </c>
      <c r="I1390" s="5" t="s">
        <v>79</v>
      </c>
      <c r="J1390" t="s">
        <v>847</v>
      </c>
    </row>
    <row r="1391" spans="1:10" x14ac:dyDescent="0.35">
      <c r="A1391" s="60" t="s">
        <v>3624</v>
      </c>
      <c r="B1391" s="60" t="s">
        <v>3625</v>
      </c>
      <c r="C1391" s="60" t="s">
        <v>2314</v>
      </c>
      <c r="D1391" s="60" t="s">
        <v>1979</v>
      </c>
      <c r="E1391" s="60" t="s">
        <v>1980</v>
      </c>
      <c r="F1391" s="60" t="s">
        <v>172</v>
      </c>
      <c r="G1391" t="s">
        <v>97</v>
      </c>
      <c r="H1391" t="s">
        <v>48</v>
      </c>
      <c r="I1391" s="5" t="s">
        <v>171</v>
      </c>
      <c r="J1391" t="s">
        <v>877</v>
      </c>
    </row>
    <row r="1392" spans="1:10" x14ac:dyDescent="0.35">
      <c r="A1392" s="60" t="s">
        <v>3156</v>
      </c>
      <c r="B1392" s="60" t="s">
        <v>3157</v>
      </c>
      <c r="C1392" s="60" t="s">
        <v>2421</v>
      </c>
      <c r="D1392" s="60" t="s">
        <v>1301</v>
      </c>
      <c r="E1392" s="60" t="s">
        <v>1302</v>
      </c>
      <c r="F1392" s="60" t="s">
        <v>291</v>
      </c>
      <c r="G1392" t="s">
        <v>105</v>
      </c>
      <c r="H1392" t="s">
        <v>104</v>
      </c>
      <c r="I1392" s="5" t="s">
        <v>290</v>
      </c>
      <c r="J1392" t="s">
        <v>895</v>
      </c>
    </row>
    <row r="1393" spans="1:10" x14ac:dyDescent="0.35">
      <c r="A1393" s="60" t="s">
        <v>2667</v>
      </c>
      <c r="B1393" s="60" t="s">
        <v>2668</v>
      </c>
      <c r="C1393" s="60" t="s">
        <v>2349</v>
      </c>
      <c r="D1393" s="60" t="s">
        <v>1277</v>
      </c>
      <c r="E1393" s="60" t="s">
        <v>1278</v>
      </c>
      <c r="F1393" s="60" t="s">
        <v>145</v>
      </c>
      <c r="G1393" t="s">
        <v>111</v>
      </c>
      <c r="H1393" t="s">
        <v>112</v>
      </c>
      <c r="I1393" s="5" t="s">
        <v>144</v>
      </c>
      <c r="J1393" t="s">
        <v>885</v>
      </c>
    </row>
    <row r="1394" spans="1:10" x14ac:dyDescent="0.35">
      <c r="A1394" s="60" t="s">
        <v>5260</v>
      </c>
      <c r="B1394" s="60" t="s">
        <v>5261</v>
      </c>
      <c r="C1394" s="60" t="s">
        <v>2323</v>
      </c>
      <c r="D1394" s="60" t="s">
        <v>2154</v>
      </c>
      <c r="E1394" s="60" t="s">
        <v>2155</v>
      </c>
      <c r="F1394" s="60" t="s">
        <v>219</v>
      </c>
      <c r="G1394" t="s">
        <v>221</v>
      </c>
      <c r="H1394" t="s">
        <v>112</v>
      </c>
      <c r="I1394" s="5" t="s">
        <v>220</v>
      </c>
      <c r="J1394" t="s">
        <v>934</v>
      </c>
    </row>
    <row r="1395" spans="1:10" x14ac:dyDescent="0.35">
      <c r="A1395" s="60" t="s">
        <v>5026</v>
      </c>
      <c r="B1395" s="60" t="s">
        <v>5027</v>
      </c>
      <c r="C1395" s="60" t="s">
        <v>2323</v>
      </c>
      <c r="D1395" s="60" t="s">
        <v>1387</v>
      </c>
      <c r="E1395" s="60" t="s">
        <v>1388</v>
      </c>
      <c r="F1395" s="60" t="s">
        <v>204</v>
      </c>
      <c r="G1395" t="s">
        <v>111</v>
      </c>
      <c r="H1395" t="s">
        <v>112</v>
      </c>
      <c r="I1395" s="5" t="s">
        <v>203</v>
      </c>
      <c r="J1395" t="s">
        <v>883</v>
      </c>
    </row>
    <row r="1396" spans="1:10" x14ac:dyDescent="0.35">
      <c r="A1396" s="60" t="s">
        <v>3815</v>
      </c>
      <c r="B1396" s="60" t="s">
        <v>3816</v>
      </c>
      <c r="C1396" s="60" t="s">
        <v>2354</v>
      </c>
      <c r="D1396" s="60" t="s">
        <v>1569</v>
      </c>
      <c r="E1396" s="60" t="s">
        <v>1570</v>
      </c>
      <c r="F1396" s="60" t="s">
        <v>77</v>
      </c>
      <c r="G1396" t="s">
        <v>51</v>
      </c>
      <c r="H1396" t="s">
        <v>12</v>
      </c>
      <c r="I1396" s="5" t="s">
        <v>76</v>
      </c>
      <c r="J1396" t="s">
        <v>836</v>
      </c>
    </row>
    <row r="1397" spans="1:10" x14ac:dyDescent="0.35">
      <c r="A1397" s="60" t="s">
        <v>5391</v>
      </c>
      <c r="B1397" s="60" t="s">
        <v>5392</v>
      </c>
      <c r="C1397" s="60" t="s">
        <v>2323</v>
      </c>
      <c r="D1397" s="60" t="s">
        <v>2104</v>
      </c>
      <c r="E1397" s="60" t="s">
        <v>2105</v>
      </c>
      <c r="F1397" s="60" t="s">
        <v>264</v>
      </c>
      <c r="G1397" t="s">
        <v>111</v>
      </c>
      <c r="H1397" t="s">
        <v>112</v>
      </c>
      <c r="I1397" s="5" t="s">
        <v>263</v>
      </c>
      <c r="J1397" t="s">
        <v>926</v>
      </c>
    </row>
    <row r="1398" spans="1:10" x14ac:dyDescent="0.35">
      <c r="A1398" s="60" t="s">
        <v>4493</v>
      </c>
      <c r="B1398" s="60" t="s">
        <v>4494</v>
      </c>
      <c r="C1398" s="60" t="s">
        <v>2544</v>
      </c>
      <c r="D1398" s="60" t="s">
        <v>1881</v>
      </c>
      <c r="E1398" s="60" t="s">
        <v>1882</v>
      </c>
      <c r="F1398" s="60" t="s">
        <v>235</v>
      </c>
      <c r="G1398" t="s">
        <v>124</v>
      </c>
      <c r="H1398" t="s">
        <v>104</v>
      </c>
      <c r="I1398" s="5" t="s">
        <v>234</v>
      </c>
      <c r="J1398" t="s">
        <v>903</v>
      </c>
    </row>
    <row r="1399" spans="1:10" x14ac:dyDescent="0.35">
      <c r="A1399" s="60" t="s">
        <v>5335</v>
      </c>
      <c r="B1399" s="60" t="s">
        <v>5336</v>
      </c>
      <c r="C1399" s="60" t="s">
        <v>2593</v>
      </c>
      <c r="D1399" s="60" t="s">
        <v>1661</v>
      </c>
      <c r="E1399" s="60" t="s">
        <v>1662</v>
      </c>
      <c r="F1399" s="60" t="s">
        <v>214</v>
      </c>
      <c r="G1399" t="s">
        <v>83</v>
      </c>
      <c r="H1399" t="s">
        <v>48</v>
      </c>
      <c r="I1399" s="5" t="s">
        <v>215</v>
      </c>
      <c r="J1399" t="s">
        <v>887</v>
      </c>
    </row>
    <row r="1400" spans="1:10" x14ac:dyDescent="0.35">
      <c r="A1400" s="60" t="s">
        <v>2816</v>
      </c>
      <c r="B1400" s="60" t="s">
        <v>2817</v>
      </c>
      <c r="C1400" s="60" t="s">
        <v>2323</v>
      </c>
      <c r="D1400" s="60" t="s">
        <v>1883</v>
      </c>
      <c r="E1400" s="60" t="s">
        <v>1884</v>
      </c>
      <c r="F1400" s="60" t="s">
        <v>235</v>
      </c>
      <c r="G1400" t="s">
        <v>124</v>
      </c>
      <c r="H1400" t="s">
        <v>104</v>
      </c>
      <c r="I1400" s="5" t="s">
        <v>234</v>
      </c>
      <c r="J1400" t="s">
        <v>903</v>
      </c>
    </row>
    <row r="1401" spans="1:10" x14ac:dyDescent="0.35">
      <c r="A1401" s="60" t="s">
        <v>5339</v>
      </c>
      <c r="B1401" s="60" t="s">
        <v>5340</v>
      </c>
      <c r="C1401" s="60" t="s">
        <v>2373</v>
      </c>
      <c r="D1401" s="60" t="s">
        <v>1979</v>
      </c>
      <c r="E1401" s="60" t="s">
        <v>1980</v>
      </c>
      <c r="F1401" s="60" t="s">
        <v>172</v>
      </c>
      <c r="G1401" t="s">
        <v>97</v>
      </c>
      <c r="H1401" t="s">
        <v>48</v>
      </c>
      <c r="I1401" s="5" t="s">
        <v>171</v>
      </c>
      <c r="J1401" t="s">
        <v>877</v>
      </c>
    </row>
    <row r="1402" spans="1:10" x14ac:dyDescent="0.35">
      <c r="A1402" s="60" t="s">
        <v>3469</v>
      </c>
      <c r="B1402" s="60" t="s">
        <v>3470</v>
      </c>
      <c r="C1402" s="60" t="s">
        <v>2323</v>
      </c>
      <c r="D1402" s="60" t="s">
        <v>995</v>
      </c>
      <c r="E1402" s="60" t="s">
        <v>996</v>
      </c>
      <c r="F1402" s="60" t="s">
        <v>261</v>
      </c>
      <c r="G1402" t="s">
        <v>252</v>
      </c>
      <c r="H1402" t="s">
        <v>112</v>
      </c>
      <c r="I1402" s="5" t="s">
        <v>260</v>
      </c>
      <c r="J1402" t="s">
        <v>869</v>
      </c>
    </row>
    <row r="1403" spans="1:10" x14ac:dyDescent="0.35">
      <c r="A1403" s="60" t="s">
        <v>5377</v>
      </c>
      <c r="B1403" s="60" t="s">
        <v>5378</v>
      </c>
      <c r="C1403" s="60" t="s">
        <v>2323</v>
      </c>
      <c r="D1403" s="60" t="s">
        <v>2013</v>
      </c>
      <c r="E1403" s="60" t="s">
        <v>2014</v>
      </c>
      <c r="F1403" s="60" t="s">
        <v>241</v>
      </c>
      <c r="G1403" t="s">
        <v>221</v>
      </c>
      <c r="H1403" t="s">
        <v>112</v>
      </c>
      <c r="I1403" s="5" t="s">
        <v>240</v>
      </c>
      <c r="J1403" t="s">
        <v>870</v>
      </c>
    </row>
    <row r="1404" spans="1:10" x14ac:dyDescent="0.35">
      <c r="A1404" s="60" t="s">
        <v>4692</v>
      </c>
      <c r="B1404" s="60" t="s">
        <v>4693</v>
      </c>
      <c r="C1404" s="60" t="s">
        <v>2323</v>
      </c>
      <c r="D1404" s="60" t="s">
        <v>2033</v>
      </c>
      <c r="E1404" s="60" t="s">
        <v>2034</v>
      </c>
      <c r="F1404" s="60" t="s">
        <v>219</v>
      </c>
      <c r="G1404" t="s">
        <v>221</v>
      </c>
      <c r="H1404" t="s">
        <v>112</v>
      </c>
      <c r="I1404" s="5" t="s">
        <v>220</v>
      </c>
      <c r="J1404" t="s">
        <v>934</v>
      </c>
    </row>
    <row r="1405" spans="1:10" x14ac:dyDescent="0.35">
      <c r="A1405" s="60" t="s">
        <v>3528</v>
      </c>
      <c r="B1405" s="60" t="s">
        <v>3529</v>
      </c>
      <c r="C1405" s="60" t="s">
        <v>2349</v>
      </c>
      <c r="D1405" s="60" t="s">
        <v>1923</v>
      </c>
      <c r="E1405" s="60" t="s">
        <v>1924</v>
      </c>
      <c r="F1405" s="60" t="s">
        <v>110</v>
      </c>
      <c r="G1405" t="s">
        <v>111</v>
      </c>
      <c r="H1405" t="s">
        <v>112</v>
      </c>
      <c r="I1405" s="5" t="s">
        <v>109</v>
      </c>
      <c r="J1405" t="s">
        <v>858</v>
      </c>
    </row>
    <row r="1406" spans="1:10" x14ac:dyDescent="0.35">
      <c r="A1406" s="60" t="s">
        <v>4053</v>
      </c>
      <c r="B1406" s="60" t="s">
        <v>4054</v>
      </c>
      <c r="C1406" s="60" t="s">
        <v>2544</v>
      </c>
      <c r="D1406" s="60" t="s">
        <v>1621</v>
      </c>
      <c r="E1406" s="60" t="s">
        <v>1622</v>
      </c>
      <c r="F1406" s="60" t="s">
        <v>61</v>
      </c>
      <c r="G1406" t="s">
        <v>21</v>
      </c>
      <c r="H1406" t="s">
        <v>12</v>
      </c>
      <c r="I1406" s="5" t="s">
        <v>60</v>
      </c>
      <c r="J1406" t="s">
        <v>844</v>
      </c>
    </row>
    <row r="1407" spans="1:10" x14ac:dyDescent="0.35">
      <c r="A1407" s="60" t="s">
        <v>2947</v>
      </c>
      <c r="B1407" s="60" t="s">
        <v>2948</v>
      </c>
      <c r="C1407" s="60" t="s">
        <v>2349</v>
      </c>
      <c r="D1407" s="60" t="s">
        <v>1675</v>
      </c>
      <c r="E1407" s="60" t="s">
        <v>1676</v>
      </c>
      <c r="F1407" s="60" t="s">
        <v>241</v>
      </c>
      <c r="G1407" t="s">
        <v>221</v>
      </c>
      <c r="H1407" t="s">
        <v>112</v>
      </c>
      <c r="I1407" s="5" t="s">
        <v>240</v>
      </c>
      <c r="J1407" t="s">
        <v>870</v>
      </c>
    </row>
    <row r="1408" spans="1:10" x14ac:dyDescent="0.35">
      <c r="A1408" s="60" t="s">
        <v>3762</v>
      </c>
      <c r="B1408" s="60" t="s">
        <v>3763</v>
      </c>
      <c r="C1408" s="60" t="s">
        <v>2314</v>
      </c>
      <c r="D1408" s="60" t="s">
        <v>1917</v>
      </c>
      <c r="E1408" s="60" t="s">
        <v>1918</v>
      </c>
      <c r="F1408" s="60" t="s">
        <v>107</v>
      </c>
      <c r="G1408" t="s">
        <v>46</v>
      </c>
      <c r="H1408" t="s">
        <v>104</v>
      </c>
      <c r="I1408" s="5" t="s">
        <v>106</v>
      </c>
      <c r="J1408" t="s">
        <v>857</v>
      </c>
    </row>
    <row r="1409" spans="1:10" x14ac:dyDescent="0.35">
      <c r="A1409" s="60" t="s">
        <v>5434</v>
      </c>
      <c r="B1409" s="60" t="s">
        <v>5435</v>
      </c>
      <c r="C1409" s="60" t="s">
        <v>2544</v>
      </c>
      <c r="D1409" s="60" t="s">
        <v>1959</v>
      </c>
      <c r="E1409" s="60" t="s">
        <v>1960</v>
      </c>
      <c r="F1409" s="60" t="s">
        <v>148</v>
      </c>
      <c r="G1409" t="s">
        <v>46</v>
      </c>
      <c r="H1409" t="s">
        <v>104</v>
      </c>
      <c r="I1409" s="5" t="s">
        <v>147</v>
      </c>
      <c r="J1409" t="s">
        <v>873</v>
      </c>
    </row>
    <row r="1410" spans="1:10" x14ac:dyDescent="0.35">
      <c r="A1410" s="60" t="s">
        <v>3711</v>
      </c>
      <c r="B1410" s="60" t="s">
        <v>3712</v>
      </c>
      <c r="C1410" s="60" t="s">
        <v>2421</v>
      </c>
      <c r="D1410" s="60" t="s">
        <v>1735</v>
      </c>
      <c r="E1410" s="60" t="s">
        <v>1736</v>
      </c>
      <c r="F1410" s="60" t="s">
        <v>145</v>
      </c>
      <c r="G1410" t="s">
        <v>111</v>
      </c>
      <c r="H1410" t="s">
        <v>112</v>
      </c>
      <c r="I1410" s="5" t="s">
        <v>144</v>
      </c>
      <c r="J1410" t="s">
        <v>885</v>
      </c>
    </row>
    <row r="1411" spans="1:10" x14ac:dyDescent="0.35">
      <c r="A1411" s="60" t="s">
        <v>4913</v>
      </c>
      <c r="B1411" s="60" t="s">
        <v>4914</v>
      </c>
      <c r="C1411" s="60" t="s">
        <v>2323</v>
      </c>
      <c r="D1411" s="60" t="s">
        <v>1433</v>
      </c>
      <c r="E1411" s="60" t="s">
        <v>1434</v>
      </c>
      <c r="F1411" s="60" t="s">
        <v>269</v>
      </c>
      <c r="G1411" t="s">
        <v>252</v>
      </c>
      <c r="H1411" t="s">
        <v>112</v>
      </c>
      <c r="I1411" s="5" t="s">
        <v>268</v>
      </c>
      <c r="J1411" t="s">
        <v>871</v>
      </c>
    </row>
    <row r="1412" spans="1:10" x14ac:dyDescent="0.35">
      <c r="A1412" s="60" t="s">
        <v>5387</v>
      </c>
      <c r="B1412" s="60" t="s">
        <v>5388</v>
      </c>
      <c r="C1412" s="60" t="s">
        <v>2373</v>
      </c>
      <c r="D1412" s="60" t="s">
        <v>1879</v>
      </c>
      <c r="E1412" s="60" t="s">
        <v>1880</v>
      </c>
      <c r="F1412" s="60" t="s">
        <v>91</v>
      </c>
      <c r="G1412" t="s">
        <v>92</v>
      </c>
      <c r="H1412" t="s">
        <v>93</v>
      </c>
      <c r="I1412" s="5" t="s">
        <v>90</v>
      </c>
      <c r="J1412" t="s">
        <v>851</v>
      </c>
    </row>
    <row r="1413" spans="1:10" x14ac:dyDescent="0.35">
      <c r="A1413" s="60" t="s">
        <v>3152</v>
      </c>
      <c r="B1413" s="60" t="s">
        <v>3153</v>
      </c>
      <c r="C1413" s="60" t="s">
        <v>2323</v>
      </c>
      <c r="D1413" s="60" t="s">
        <v>1419</v>
      </c>
      <c r="E1413" s="60" t="s">
        <v>1420</v>
      </c>
      <c r="F1413" s="60" t="s">
        <v>91</v>
      </c>
      <c r="G1413" t="s">
        <v>92</v>
      </c>
      <c r="H1413" t="s">
        <v>93</v>
      </c>
      <c r="I1413" s="5" t="s">
        <v>90</v>
      </c>
      <c r="J1413" t="s">
        <v>851</v>
      </c>
    </row>
    <row r="1414" spans="1:10" x14ac:dyDescent="0.35">
      <c r="A1414" s="60" t="s">
        <v>3241</v>
      </c>
      <c r="B1414" s="60" t="s">
        <v>3242</v>
      </c>
      <c r="C1414" s="60" t="s">
        <v>2314</v>
      </c>
      <c r="D1414" s="60" t="s">
        <v>1597</v>
      </c>
      <c r="E1414" s="60" t="s">
        <v>1598</v>
      </c>
      <c r="F1414" s="60" t="s">
        <v>44</v>
      </c>
      <c r="G1414" t="s">
        <v>13</v>
      </c>
      <c r="H1414" t="s">
        <v>12</v>
      </c>
      <c r="I1414" s="5" t="s">
        <v>43</v>
      </c>
      <c r="J1414" t="s">
        <v>842</v>
      </c>
    </row>
    <row r="1415" spans="1:10" x14ac:dyDescent="0.35">
      <c r="A1415" s="60" t="s">
        <v>3436</v>
      </c>
      <c r="B1415" s="60" t="s">
        <v>3437</v>
      </c>
      <c r="C1415" s="60" t="s">
        <v>2364</v>
      </c>
      <c r="D1415" s="60" t="s">
        <v>2178</v>
      </c>
      <c r="E1415" s="60" t="s">
        <v>2179</v>
      </c>
      <c r="F1415" s="60" t="s">
        <v>347</v>
      </c>
      <c r="G1415" t="s">
        <v>318</v>
      </c>
      <c r="H1415" t="s">
        <v>87</v>
      </c>
      <c r="I1415" s="5" t="s">
        <v>346</v>
      </c>
      <c r="J1415" t="s">
        <v>911</v>
      </c>
    </row>
    <row r="1416" spans="1:10" x14ac:dyDescent="0.35">
      <c r="A1416" s="60" t="s">
        <v>3963</v>
      </c>
      <c r="B1416" s="60" t="s">
        <v>3964</v>
      </c>
      <c r="C1416" s="60" t="s">
        <v>2323</v>
      </c>
      <c r="D1416" s="60" t="s">
        <v>2146</v>
      </c>
      <c r="E1416" s="60" t="s">
        <v>2147</v>
      </c>
      <c r="F1416" s="60" t="s">
        <v>216</v>
      </c>
      <c r="G1416" t="s">
        <v>83</v>
      </c>
      <c r="H1416" t="s">
        <v>48</v>
      </c>
      <c r="I1416" s="5" t="s">
        <v>215</v>
      </c>
      <c r="J1416" t="s">
        <v>887</v>
      </c>
    </row>
    <row r="1417" spans="1:10" x14ac:dyDescent="0.35">
      <c r="A1417" s="60" t="s">
        <v>5363</v>
      </c>
      <c r="B1417" s="60" t="s">
        <v>5364</v>
      </c>
      <c r="C1417" s="60" t="s">
        <v>2583</v>
      </c>
      <c r="D1417" s="60" t="s">
        <v>2039</v>
      </c>
      <c r="E1417" s="60" t="s">
        <v>2040</v>
      </c>
      <c r="F1417" s="60" t="s">
        <v>91</v>
      </c>
      <c r="G1417" t="s">
        <v>92</v>
      </c>
      <c r="H1417" t="s">
        <v>93</v>
      </c>
      <c r="I1417" s="5" t="s">
        <v>90</v>
      </c>
      <c r="J1417" t="s">
        <v>851</v>
      </c>
    </row>
    <row r="1418" spans="1:10" x14ac:dyDescent="0.35">
      <c r="A1418" s="60" t="s">
        <v>4858</v>
      </c>
      <c r="B1418" s="60" t="s">
        <v>4859</v>
      </c>
      <c r="C1418" s="60" t="s">
        <v>2323</v>
      </c>
      <c r="D1418" s="60" t="s">
        <v>1363</v>
      </c>
      <c r="E1418" s="60" t="s">
        <v>1364</v>
      </c>
      <c r="F1418" s="60" t="s">
        <v>120</v>
      </c>
      <c r="G1418" t="s">
        <v>46</v>
      </c>
      <c r="H1418" t="s">
        <v>104</v>
      </c>
      <c r="I1418" s="5" t="s">
        <v>119</v>
      </c>
      <c r="J1418" t="s">
        <v>864</v>
      </c>
    </row>
    <row r="1419" spans="1:10" x14ac:dyDescent="0.35">
      <c r="A1419" s="60" t="s">
        <v>4476</v>
      </c>
      <c r="B1419" s="60" t="s">
        <v>4477</v>
      </c>
      <c r="C1419" s="60" t="s">
        <v>2544</v>
      </c>
      <c r="D1419" s="60" t="s">
        <v>2011</v>
      </c>
      <c r="E1419" s="60" t="s">
        <v>2012</v>
      </c>
      <c r="F1419" s="60" t="s">
        <v>261</v>
      </c>
      <c r="G1419" t="s">
        <v>252</v>
      </c>
      <c r="H1419" t="s">
        <v>112</v>
      </c>
      <c r="I1419" s="5" t="s">
        <v>260</v>
      </c>
      <c r="J1419" t="s">
        <v>869</v>
      </c>
    </row>
    <row r="1420" spans="1:10" x14ac:dyDescent="0.35">
      <c r="A1420" s="60" t="s">
        <v>3987</v>
      </c>
      <c r="B1420" s="60" t="s">
        <v>3988</v>
      </c>
      <c r="C1420" s="60" t="s">
        <v>2314</v>
      </c>
      <c r="D1420" s="60" t="s">
        <v>2288</v>
      </c>
      <c r="E1420" s="60" t="s">
        <v>2289</v>
      </c>
      <c r="F1420" s="60" t="s">
        <v>258</v>
      </c>
      <c r="G1420" t="s">
        <v>221</v>
      </c>
      <c r="H1420" t="s">
        <v>112</v>
      </c>
      <c r="I1420" s="5" t="s">
        <v>257</v>
      </c>
      <c r="J1420" t="s">
        <v>891</v>
      </c>
    </row>
    <row r="1421" spans="1:10" x14ac:dyDescent="0.35">
      <c r="A1421" s="60" t="s">
        <v>5137</v>
      </c>
      <c r="B1421" s="60" t="s">
        <v>5138</v>
      </c>
      <c r="C1421" s="60" t="s">
        <v>2314</v>
      </c>
      <c r="D1421" s="60" t="s">
        <v>2292</v>
      </c>
      <c r="E1421" s="60" t="s">
        <v>2293</v>
      </c>
      <c r="F1421" s="60" t="s">
        <v>258</v>
      </c>
      <c r="G1421" t="s">
        <v>221</v>
      </c>
      <c r="H1421" t="s">
        <v>112</v>
      </c>
      <c r="I1421" s="5" t="s">
        <v>257</v>
      </c>
      <c r="J1421" t="s">
        <v>891</v>
      </c>
    </row>
    <row r="1422" spans="1:10" x14ac:dyDescent="0.35">
      <c r="A1422" s="60" t="s">
        <v>4735</v>
      </c>
      <c r="B1422" s="60" t="s">
        <v>4736</v>
      </c>
      <c r="C1422" s="60" t="s">
        <v>2314</v>
      </c>
      <c r="D1422" s="60" t="s">
        <v>2011</v>
      </c>
      <c r="E1422" s="60" t="s">
        <v>2012</v>
      </c>
      <c r="F1422" s="60" t="s">
        <v>261</v>
      </c>
      <c r="G1422" t="s">
        <v>252</v>
      </c>
      <c r="H1422" t="s">
        <v>112</v>
      </c>
      <c r="I1422" s="5" t="s">
        <v>260</v>
      </c>
      <c r="J1422" t="s">
        <v>869</v>
      </c>
    </row>
    <row r="1423" spans="1:10" x14ac:dyDescent="0.35">
      <c r="A1423" s="60" t="s">
        <v>3402</v>
      </c>
      <c r="B1423" s="60" t="s">
        <v>3403</v>
      </c>
      <c r="C1423" s="60" t="s">
        <v>2364</v>
      </c>
      <c r="D1423" s="60" t="s">
        <v>1315</v>
      </c>
      <c r="E1423" s="60" t="s">
        <v>1316</v>
      </c>
      <c r="F1423" s="60" t="s">
        <v>297</v>
      </c>
      <c r="G1423" t="s">
        <v>299</v>
      </c>
      <c r="H1423" t="s">
        <v>87</v>
      </c>
      <c r="I1423" s="5" t="s">
        <v>340</v>
      </c>
      <c r="J1423" t="s">
        <v>906</v>
      </c>
    </row>
    <row r="1424" spans="1:10" x14ac:dyDescent="0.35">
      <c r="A1424" s="60" t="s">
        <v>4354</v>
      </c>
      <c r="B1424" s="60" t="s">
        <v>4355</v>
      </c>
      <c r="C1424" s="60" t="s">
        <v>2317</v>
      </c>
      <c r="D1424" s="60" t="s">
        <v>1555</v>
      </c>
      <c r="E1424" s="60" t="s">
        <v>1556</v>
      </c>
      <c r="F1424" s="60" t="s">
        <v>26</v>
      </c>
      <c r="G1424" t="s">
        <v>21</v>
      </c>
      <c r="H1424" t="s">
        <v>12</v>
      </c>
      <c r="I1424" s="5" t="s">
        <v>25</v>
      </c>
      <c r="J1424" t="s">
        <v>835</v>
      </c>
    </row>
    <row r="1425" spans="1:10" x14ac:dyDescent="0.35">
      <c r="A1425" s="60" t="s">
        <v>2612</v>
      </c>
      <c r="B1425" s="60" t="s">
        <v>2613</v>
      </c>
      <c r="C1425" s="60" t="s">
        <v>2349</v>
      </c>
      <c r="D1425" s="60" t="s">
        <v>2222</v>
      </c>
      <c r="E1425" s="60" t="s">
        <v>2223</v>
      </c>
      <c r="F1425" s="60" t="s">
        <v>101</v>
      </c>
      <c r="G1425" t="s">
        <v>105</v>
      </c>
      <c r="H1425" t="s">
        <v>104</v>
      </c>
      <c r="I1425" s="5" t="s">
        <v>648</v>
      </c>
      <c r="J1425" t="s">
        <v>898</v>
      </c>
    </row>
    <row r="1426" spans="1:10" x14ac:dyDescent="0.35">
      <c r="A1426" s="60" t="s">
        <v>5450</v>
      </c>
      <c r="B1426" s="60" t="s">
        <v>5451</v>
      </c>
      <c r="C1426" s="60" t="s">
        <v>4311</v>
      </c>
      <c r="D1426" s="60" t="s">
        <v>2092</v>
      </c>
      <c r="E1426" s="60" t="s">
        <v>2093</v>
      </c>
      <c r="F1426" s="60" t="s">
        <v>120</v>
      </c>
      <c r="G1426" t="s">
        <v>46</v>
      </c>
      <c r="H1426" t="s">
        <v>104</v>
      </c>
      <c r="I1426" s="5" t="s">
        <v>119</v>
      </c>
      <c r="J1426" t="s">
        <v>864</v>
      </c>
    </row>
    <row r="1427" spans="1:10" x14ac:dyDescent="0.35">
      <c r="A1427" s="60" t="s">
        <v>2723</v>
      </c>
      <c r="B1427" s="60" t="s">
        <v>2724</v>
      </c>
      <c r="C1427" s="60" t="s">
        <v>2373</v>
      </c>
      <c r="D1427" s="60" t="s">
        <v>1111</v>
      </c>
      <c r="E1427" s="60" t="s">
        <v>1112</v>
      </c>
      <c r="F1427" s="60" t="s">
        <v>324</v>
      </c>
      <c r="G1427" t="s">
        <v>306</v>
      </c>
      <c r="H1427" t="s">
        <v>87</v>
      </c>
      <c r="I1427" s="5" t="s">
        <v>324</v>
      </c>
      <c r="J1427" t="s">
        <v>938</v>
      </c>
    </row>
    <row r="1428" spans="1:10" x14ac:dyDescent="0.35">
      <c r="A1428" s="60" t="s">
        <v>2748</v>
      </c>
      <c r="B1428" s="60" t="s">
        <v>2749</v>
      </c>
      <c r="C1428" s="60" t="s">
        <v>2323</v>
      </c>
      <c r="D1428" s="60" t="s">
        <v>1419</v>
      </c>
      <c r="E1428" s="60" t="s">
        <v>1420</v>
      </c>
      <c r="F1428" s="60" t="s">
        <v>91</v>
      </c>
      <c r="G1428" t="s">
        <v>92</v>
      </c>
      <c r="H1428" t="s">
        <v>93</v>
      </c>
      <c r="I1428" s="5" t="s">
        <v>90</v>
      </c>
      <c r="J1428" t="s">
        <v>851</v>
      </c>
    </row>
    <row r="1429" spans="1:10" x14ac:dyDescent="0.35">
      <c r="A1429" s="60" t="s">
        <v>3613</v>
      </c>
      <c r="B1429" s="60" t="s">
        <v>3614</v>
      </c>
      <c r="C1429" s="60" t="s">
        <v>2349</v>
      </c>
      <c r="D1429" s="60" t="s">
        <v>1257</v>
      </c>
      <c r="E1429" s="60" t="s">
        <v>1258</v>
      </c>
      <c r="F1429" s="60" t="s">
        <v>128</v>
      </c>
      <c r="G1429" t="s">
        <v>46</v>
      </c>
      <c r="H1429" t="s">
        <v>104</v>
      </c>
      <c r="I1429" s="5" t="s">
        <v>127</v>
      </c>
      <c r="J1429" t="s">
        <v>904</v>
      </c>
    </row>
    <row r="1430" spans="1:10" x14ac:dyDescent="0.35">
      <c r="A1430" s="60" t="s">
        <v>3538</v>
      </c>
      <c r="B1430" s="60" t="s">
        <v>3539</v>
      </c>
      <c r="C1430" s="60" t="s">
        <v>2314</v>
      </c>
      <c r="D1430" s="60" t="s">
        <v>2009</v>
      </c>
      <c r="E1430" s="60" t="s">
        <v>2010</v>
      </c>
      <c r="F1430" s="60" t="s">
        <v>204</v>
      </c>
      <c r="G1430" t="s">
        <v>111</v>
      </c>
      <c r="H1430" t="s">
        <v>112</v>
      </c>
      <c r="I1430" s="5" t="s">
        <v>203</v>
      </c>
      <c r="J1430" t="s">
        <v>883</v>
      </c>
    </row>
    <row r="1431" spans="1:10" x14ac:dyDescent="0.35">
      <c r="A1431" s="60" t="s">
        <v>2498</v>
      </c>
      <c r="B1431" s="60" t="s">
        <v>2499</v>
      </c>
      <c r="C1431" s="60" t="s">
        <v>2314</v>
      </c>
      <c r="D1431" s="60" t="s">
        <v>1987</v>
      </c>
      <c r="E1431" s="60" t="s">
        <v>1988</v>
      </c>
      <c r="F1431" s="60" t="s">
        <v>278</v>
      </c>
      <c r="G1431" t="s">
        <v>252</v>
      </c>
      <c r="H1431" t="s">
        <v>112</v>
      </c>
      <c r="I1431" s="5" t="s">
        <v>277</v>
      </c>
      <c r="J1431" t="s">
        <v>915</v>
      </c>
    </row>
    <row r="1432" spans="1:10" x14ac:dyDescent="0.35">
      <c r="A1432" s="60" t="s">
        <v>3479</v>
      </c>
      <c r="B1432" s="60" t="s">
        <v>3480</v>
      </c>
      <c r="C1432" s="60" t="s">
        <v>2323</v>
      </c>
      <c r="D1432" s="60" t="s">
        <v>1329</v>
      </c>
      <c r="E1432" s="60" t="s">
        <v>1330</v>
      </c>
      <c r="F1432" s="60" t="s">
        <v>285</v>
      </c>
      <c r="G1432" t="s">
        <v>124</v>
      </c>
      <c r="H1432" t="s">
        <v>104</v>
      </c>
      <c r="I1432" s="5" t="s">
        <v>286</v>
      </c>
      <c r="J1432" t="s">
        <v>834</v>
      </c>
    </row>
    <row r="1433" spans="1:10" x14ac:dyDescent="0.35">
      <c r="A1433" s="60" t="s">
        <v>3138</v>
      </c>
      <c r="B1433" s="60" t="s">
        <v>3139</v>
      </c>
      <c r="C1433" s="60" t="s">
        <v>2349</v>
      </c>
      <c r="D1433" s="60" t="s">
        <v>1499</v>
      </c>
      <c r="E1433" s="60" t="s">
        <v>1500</v>
      </c>
      <c r="F1433" s="60" t="s">
        <v>160</v>
      </c>
      <c r="G1433" t="s">
        <v>105</v>
      </c>
      <c r="H1433" t="s">
        <v>104</v>
      </c>
      <c r="I1433" s="5" t="s">
        <v>159</v>
      </c>
      <c r="J1433" t="s">
        <v>875</v>
      </c>
    </row>
    <row r="1434" spans="1:10" x14ac:dyDescent="0.35">
      <c r="A1434" s="60" t="s">
        <v>4822</v>
      </c>
      <c r="B1434" s="60" t="s">
        <v>4823</v>
      </c>
      <c r="C1434" s="60" t="s">
        <v>2349</v>
      </c>
      <c r="D1434" s="60" t="s">
        <v>1483</v>
      </c>
      <c r="E1434" s="60" t="s">
        <v>1484</v>
      </c>
      <c r="F1434" s="60" t="s">
        <v>103</v>
      </c>
      <c r="G1434" t="s">
        <v>101</v>
      </c>
      <c r="H1434" t="s">
        <v>104</v>
      </c>
      <c r="I1434" s="5" t="s">
        <v>102</v>
      </c>
      <c r="J1434" t="s">
        <v>863</v>
      </c>
    </row>
    <row r="1435" spans="1:10" x14ac:dyDescent="0.35">
      <c r="A1435" s="60" t="s">
        <v>3048</v>
      </c>
      <c r="B1435" s="60" t="s">
        <v>3049</v>
      </c>
      <c r="C1435" s="60" t="s">
        <v>2760</v>
      </c>
      <c r="D1435" s="60" t="s">
        <v>2100</v>
      </c>
      <c r="E1435" s="60" t="s">
        <v>2101</v>
      </c>
      <c r="F1435" s="60" t="s">
        <v>264</v>
      </c>
      <c r="G1435" t="s">
        <v>111</v>
      </c>
      <c r="H1435" t="s">
        <v>112</v>
      </c>
      <c r="I1435" s="5" t="s">
        <v>263</v>
      </c>
      <c r="J1435" t="s">
        <v>926</v>
      </c>
    </row>
    <row r="1436" spans="1:10" x14ac:dyDescent="0.35">
      <c r="A1436" s="60" t="s">
        <v>3924</v>
      </c>
      <c r="B1436" s="60" t="s">
        <v>3925</v>
      </c>
      <c r="C1436" s="60" t="s">
        <v>2364</v>
      </c>
      <c r="D1436" s="60" t="s">
        <v>2172</v>
      </c>
      <c r="E1436" s="60" t="s">
        <v>2173</v>
      </c>
      <c r="F1436" s="60" t="s">
        <v>339</v>
      </c>
      <c r="G1436" t="s">
        <v>329</v>
      </c>
      <c r="H1436" t="s">
        <v>87</v>
      </c>
      <c r="I1436" s="5" t="s">
        <v>338</v>
      </c>
      <c r="J1436" t="s">
        <v>901</v>
      </c>
    </row>
    <row r="1437" spans="1:10" x14ac:dyDescent="0.35">
      <c r="A1437" s="60" t="s">
        <v>4615</v>
      </c>
      <c r="B1437" s="60" t="s">
        <v>4616</v>
      </c>
      <c r="C1437" s="60" t="s">
        <v>4617</v>
      </c>
      <c r="D1437" s="60" t="s">
        <v>993</v>
      </c>
      <c r="E1437" s="60" t="s">
        <v>994</v>
      </c>
      <c r="F1437" s="60" t="s">
        <v>216</v>
      </c>
      <c r="G1437" t="s">
        <v>83</v>
      </c>
      <c r="H1437" t="s">
        <v>48</v>
      </c>
      <c r="I1437" s="5" t="s">
        <v>215</v>
      </c>
      <c r="J1437" t="s">
        <v>887</v>
      </c>
    </row>
    <row r="1438" spans="1:10" x14ac:dyDescent="0.35">
      <c r="A1438" s="60" t="s">
        <v>2331</v>
      </c>
      <c r="B1438" s="60" t="s">
        <v>2332</v>
      </c>
      <c r="C1438" s="60" t="s">
        <v>2317</v>
      </c>
      <c r="D1438" s="60" t="s">
        <v>1079</v>
      </c>
      <c r="E1438" s="60" t="s">
        <v>1080</v>
      </c>
      <c r="F1438" s="60" t="s">
        <v>32</v>
      </c>
      <c r="G1438" t="s">
        <v>13</v>
      </c>
      <c r="H1438" t="s">
        <v>12</v>
      </c>
      <c r="I1438" s="5" t="s">
        <v>31</v>
      </c>
      <c r="J1438" t="s">
        <v>838</v>
      </c>
    </row>
    <row r="1439" spans="1:10" x14ac:dyDescent="0.35">
      <c r="A1439" s="60" t="s">
        <v>2512</v>
      </c>
      <c r="B1439" s="60" t="s">
        <v>2513</v>
      </c>
      <c r="C1439" s="60" t="s">
        <v>2323</v>
      </c>
      <c r="D1439" s="60" t="s">
        <v>2114</v>
      </c>
      <c r="E1439" s="60" t="s">
        <v>2115</v>
      </c>
      <c r="F1439" s="60" t="s">
        <v>110</v>
      </c>
      <c r="G1439" t="s">
        <v>111</v>
      </c>
      <c r="H1439" t="s">
        <v>112</v>
      </c>
      <c r="I1439" s="5" t="s">
        <v>109</v>
      </c>
      <c r="J1439" t="s">
        <v>858</v>
      </c>
    </row>
    <row r="1440" spans="1:10" x14ac:dyDescent="0.35">
      <c r="A1440" s="60" t="s">
        <v>5311</v>
      </c>
      <c r="B1440" s="60" t="s">
        <v>5312</v>
      </c>
      <c r="C1440" s="60" t="s">
        <v>2921</v>
      </c>
      <c r="D1440" s="60" t="s">
        <v>2037</v>
      </c>
      <c r="E1440" s="60" t="s">
        <v>2038</v>
      </c>
      <c r="F1440" s="60" t="s">
        <v>216</v>
      </c>
      <c r="G1440" t="s">
        <v>83</v>
      </c>
      <c r="H1440" t="s">
        <v>48</v>
      </c>
      <c r="I1440" s="5" t="s">
        <v>215</v>
      </c>
      <c r="J1440" t="s">
        <v>887</v>
      </c>
    </row>
    <row r="1441" spans="1:10" x14ac:dyDescent="0.35">
      <c r="A1441" s="60" t="s">
        <v>4350</v>
      </c>
      <c r="B1441" s="60" t="s">
        <v>4351</v>
      </c>
      <c r="C1441" s="60" t="s">
        <v>2384</v>
      </c>
      <c r="D1441" s="60" t="s">
        <v>1061</v>
      </c>
      <c r="E1441" s="60" t="s">
        <v>1062</v>
      </c>
      <c r="F1441" s="60" t="s">
        <v>216</v>
      </c>
      <c r="G1441" t="s">
        <v>83</v>
      </c>
      <c r="H1441" t="s">
        <v>48</v>
      </c>
      <c r="I1441" s="5" t="s">
        <v>215</v>
      </c>
      <c r="J1441" t="s">
        <v>887</v>
      </c>
    </row>
    <row r="1442" spans="1:10" x14ac:dyDescent="0.35">
      <c r="A1442" s="60" t="s">
        <v>5177</v>
      </c>
      <c r="B1442" s="60" t="s">
        <v>5178</v>
      </c>
      <c r="C1442" s="60" t="s">
        <v>2760</v>
      </c>
      <c r="D1442" s="60" t="s">
        <v>2204</v>
      </c>
      <c r="E1442" s="60" t="s">
        <v>2205</v>
      </c>
      <c r="F1442" s="60" t="s">
        <v>265</v>
      </c>
      <c r="G1442" t="s">
        <v>124</v>
      </c>
      <c r="H1442" t="s">
        <v>104</v>
      </c>
      <c r="I1442" s="5" t="s">
        <v>266</v>
      </c>
      <c r="J1442" t="s">
        <v>865</v>
      </c>
    </row>
    <row r="1443" spans="1:10" x14ac:dyDescent="0.35">
      <c r="A1443" s="60" t="s">
        <v>4081</v>
      </c>
      <c r="B1443" s="60" t="s">
        <v>4082</v>
      </c>
      <c r="C1443" s="60" t="s">
        <v>2323</v>
      </c>
      <c r="D1443" s="60" t="s">
        <v>1327</v>
      </c>
      <c r="E1443" s="60" t="s">
        <v>1328</v>
      </c>
      <c r="F1443" s="60" t="s">
        <v>246</v>
      </c>
      <c r="G1443" t="s">
        <v>221</v>
      </c>
      <c r="H1443" t="s">
        <v>112</v>
      </c>
      <c r="I1443" s="5" t="s">
        <v>245</v>
      </c>
      <c r="J1443" t="s">
        <v>854</v>
      </c>
    </row>
    <row r="1444" spans="1:10" x14ac:dyDescent="0.35">
      <c r="A1444" s="60" t="s">
        <v>4145</v>
      </c>
      <c r="B1444" s="60" t="s">
        <v>4146</v>
      </c>
      <c r="C1444" s="60" t="s">
        <v>2349</v>
      </c>
      <c r="D1444" s="60" t="s">
        <v>1165</v>
      </c>
      <c r="E1444" s="60" t="s">
        <v>1166</v>
      </c>
      <c r="F1444" s="60" t="s">
        <v>216</v>
      </c>
      <c r="G1444" t="s">
        <v>83</v>
      </c>
      <c r="H1444" t="s">
        <v>48</v>
      </c>
      <c r="I1444" s="5" t="s">
        <v>215</v>
      </c>
      <c r="J1444" t="s">
        <v>887</v>
      </c>
    </row>
    <row r="1445" spans="1:10" x14ac:dyDescent="0.35">
      <c r="A1445" s="60" t="s">
        <v>4409</v>
      </c>
      <c r="B1445" s="60" t="s">
        <v>4410</v>
      </c>
      <c r="C1445" s="60" t="s">
        <v>2910</v>
      </c>
      <c r="D1445" s="60" t="s">
        <v>2138</v>
      </c>
      <c r="E1445" s="60" t="s">
        <v>2139</v>
      </c>
      <c r="F1445" s="60" t="s">
        <v>307</v>
      </c>
      <c r="G1445" t="s">
        <v>259</v>
      </c>
      <c r="H1445" t="s">
        <v>303</v>
      </c>
      <c r="I1445" s="5" t="s">
        <v>303</v>
      </c>
      <c r="J1445" t="s">
        <v>887</v>
      </c>
    </row>
    <row r="1446" spans="1:10" x14ac:dyDescent="0.35">
      <c r="A1446" s="60" t="s">
        <v>4801</v>
      </c>
      <c r="B1446" s="60" t="s">
        <v>4802</v>
      </c>
      <c r="C1446" s="60" t="s">
        <v>2495</v>
      </c>
      <c r="D1446" s="60" t="s">
        <v>2031</v>
      </c>
      <c r="E1446" s="60" t="s">
        <v>2032</v>
      </c>
      <c r="F1446" s="60" t="s">
        <v>213</v>
      </c>
      <c r="G1446" t="s">
        <v>83</v>
      </c>
      <c r="H1446" t="s">
        <v>48</v>
      </c>
      <c r="I1446" s="5" t="s">
        <v>212</v>
      </c>
      <c r="J1446" t="s">
        <v>886</v>
      </c>
    </row>
    <row r="1447" spans="1:10" x14ac:dyDescent="0.35">
      <c r="A1447" s="60" t="s">
        <v>5438</v>
      </c>
      <c r="B1447" s="60" t="s">
        <v>5439</v>
      </c>
      <c r="C1447" s="60" t="s">
        <v>2544</v>
      </c>
      <c r="D1447" s="60" t="s">
        <v>2033</v>
      </c>
      <c r="E1447" s="60" t="s">
        <v>2034</v>
      </c>
      <c r="F1447" s="60" t="s">
        <v>219</v>
      </c>
      <c r="G1447" t="s">
        <v>221</v>
      </c>
      <c r="H1447" t="s">
        <v>112</v>
      </c>
      <c r="I1447" s="5" t="s">
        <v>220</v>
      </c>
      <c r="J1447" t="s">
        <v>934</v>
      </c>
    </row>
    <row r="1448" spans="1:10" x14ac:dyDescent="0.35">
      <c r="A1448" s="60" t="s">
        <v>5086</v>
      </c>
      <c r="B1448" s="60" t="s">
        <v>5087</v>
      </c>
      <c r="C1448" s="60" t="s">
        <v>2314</v>
      </c>
      <c r="D1448" s="60" t="s">
        <v>1887</v>
      </c>
      <c r="E1448" s="60" t="s">
        <v>1888</v>
      </c>
      <c r="F1448" s="60" t="s">
        <v>246</v>
      </c>
      <c r="G1448" t="s">
        <v>221</v>
      </c>
      <c r="H1448" t="s">
        <v>112</v>
      </c>
      <c r="I1448" s="5" t="s">
        <v>245</v>
      </c>
      <c r="J1448" t="s">
        <v>854</v>
      </c>
    </row>
    <row r="1449" spans="1:10" x14ac:dyDescent="0.35">
      <c r="A1449" s="60" t="s">
        <v>3676</v>
      </c>
      <c r="B1449" s="60" t="s">
        <v>3677</v>
      </c>
      <c r="C1449" s="60" t="s">
        <v>2314</v>
      </c>
      <c r="D1449" s="60" t="s">
        <v>1401</v>
      </c>
      <c r="E1449" s="60" t="s">
        <v>1402</v>
      </c>
      <c r="F1449" s="60" t="s">
        <v>207</v>
      </c>
      <c r="G1449" t="s">
        <v>92</v>
      </c>
      <c r="H1449" t="s">
        <v>93</v>
      </c>
      <c r="I1449" s="5" t="s">
        <v>206</v>
      </c>
      <c r="J1449" t="s">
        <v>884</v>
      </c>
    </row>
    <row r="1450" spans="1:10" x14ac:dyDescent="0.35">
      <c r="A1450" s="60" t="s">
        <v>4413</v>
      </c>
      <c r="B1450" s="60" t="s">
        <v>4414</v>
      </c>
      <c r="C1450" s="60" t="s">
        <v>2349</v>
      </c>
      <c r="D1450" s="60" t="s">
        <v>1103</v>
      </c>
      <c r="E1450" s="60" t="s">
        <v>1104</v>
      </c>
      <c r="F1450" s="60" t="s">
        <v>110</v>
      </c>
      <c r="G1450" t="s">
        <v>111</v>
      </c>
      <c r="H1450" t="s">
        <v>112</v>
      </c>
      <c r="I1450" s="5" t="s">
        <v>109</v>
      </c>
      <c r="J1450" t="s">
        <v>858</v>
      </c>
    </row>
    <row r="1451" spans="1:10" x14ac:dyDescent="0.35">
      <c r="A1451" s="60" t="s">
        <v>3144</v>
      </c>
      <c r="B1451" s="60" t="s">
        <v>3145</v>
      </c>
      <c r="C1451" s="60" t="s">
        <v>2428</v>
      </c>
      <c r="D1451" s="60" t="s">
        <v>1749</v>
      </c>
      <c r="E1451" s="60" t="s">
        <v>1750</v>
      </c>
      <c r="F1451" s="60" t="s">
        <v>342</v>
      </c>
      <c r="G1451" t="s">
        <v>336</v>
      </c>
      <c r="H1451" t="s">
        <v>87</v>
      </c>
      <c r="I1451" s="5" t="s">
        <v>341</v>
      </c>
      <c r="J1451" t="s">
        <v>908</v>
      </c>
    </row>
    <row r="1452" spans="1:10" x14ac:dyDescent="0.35">
      <c r="A1452" s="60" t="s">
        <v>4907</v>
      </c>
      <c r="B1452" s="60" t="s">
        <v>4908</v>
      </c>
      <c r="C1452" s="60" t="s">
        <v>2323</v>
      </c>
      <c r="D1452" s="60" t="s">
        <v>2013</v>
      </c>
      <c r="E1452" s="60" t="s">
        <v>2014</v>
      </c>
      <c r="F1452" s="60" t="s">
        <v>241</v>
      </c>
      <c r="G1452" t="s">
        <v>221</v>
      </c>
      <c r="H1452" t="s">
        <v>112</v>
      </c>
      <c r="I1452" s="5" t="s">
        <v>240</v>
      </c>
      <c r="J1452" t="s">
        <v>870</v>
      </c>
    </row>
    <row r="1453" spans="1:10" x14ac:dyDescent="0.35">
      <c r="A1453" s="60" t="s">
        <v>3560</v>
      </c>
      <c r="B1453" s="60" t="s">
        <v>3561</v>
      </c>
      <c r="C1453" s="60" t="s">
        <v>2349</v>
      </c>
      <c r="D1453" s="60" t="s">
        <v>1731</v>
      </c>
      <c r="E1453" s="60" t="s">
        <v>1732</v>
      </c>
      <c r="F1453" s="60" t="s">
        <v>128</v>
      </c>
      <c r="G1453" t="s">
        <v>46</v>
      </c>
      <c r="H1453" t="s">
        <v>104</v>
      </c>
      <c r="I1453" s="5" t="s">
        <v>127</v>
      </c>
      <c r="J1453" t="s">
        <v>904</v>
      </c>
    </row>
    <row r="1454" spans="1:10" x14ac:dyDescent="0.35">
      <c r="A1454" s="60" t="s">
        <v>2424</v>
      </c>
      <c r="B1454" s="60" t="s">
        <v>2425</v>
      </c>
      <c r="C1454" s="60" t="s">
        <v>2323</v>
      </c>
      <c r="D1454" s="60" t="s">
        <v>1467</v>
      </c>
      <c r="E1454" s="60" t="s">
        <v>1468</v>
      </c>
      <c r="F1454" s="60" t="s">
        <v>216</v>
      </c>
      <c r="G1454" t="s">
        <v>83</v>
      </c>
      <c r="H1454" t="s">
        <v>48</v>
      </c>
      <c r="I1454" s="5" t="s">
        <v>215</v>
      </c>
      <c r="J1454" t="s">
        <v>887</v>
      </c>
    </row>
    <row r="1455" spans="1:10" x14ac:dyDescent="0.35">
      <c r="A1455" s="60" t="s">
        <v>4234</v>
      </c>
      <c r="B1455" s="60" t="s">
        <v>4235</v>
      </c>
      <c r="C1455" s="60" t="s">
        <v>2317</v>
      </c>
      <c r="D1455" s="60" t="s">
        <v>1079</v>
      </c>
      <c r="E1455" s="60" t="s">
        <v>1080</v>
      </c>
      <c r="F1455" s="60" t="s">
        <v>32</v>
      </c>
      <c r="G1455" t="s">
        <v>13</v>
      </c>
      <c r="H1455" t="s">
        <v>12</v>
      </c>
      <c r="I1455" s="5" t="s">
        <v>31</v>
      </c>
      <c r="J1455" t="s">
        <v>838</v>
      </c>
    </row>
    <row r="1456" spans="1:10" x14ac:dyDescent="0.35">
      <c r="A1456" s="60" t="s">
        <v>3253</v>
      </c>
      <c r="B1456" s="60" t="s">
        <v>3254</v>
      </c>
      <c r="C1456" s="60" t="s">
        <v>2323</v>
      </c>
      <c r="D1456" s="60" t="s">
        <v>1419</v>
      </c>
      <c r="E1456" s="60" t="s">
        <v>1420</v>
      </c>
      <c r="F1456" s="60" t="s">
        <v>91</v>
      </c>
      <c r="G1456" t="s">
        <v>92</v>
      </c>
      <c r="H1456" t="s">
        <v>93</v>
      </c>
      <c r="I1456" s="5" t="s">
        <v>90</v>
      </c>
      <c r="J1456" t="s">
        <v>851</v>
      </c>
    </row>
    <row r="1457" spans="1:10" x14ac:dyDescent="0.35">
      <c r="A1457" s="60" t="s">
        <v>2328</v>
      </c>
      <c r="B1457" s="60" t="s">
        <v>2329</v>
      </c>
      <c r="C1457" s="60" t="s">
        <v>2330</v>
      </c>
      <c r="D1457" s="60" t="s">
        <v>1073</v>
      </c>
      <c r="E1457" s="60" t="s">
        <v>1074</v>
      </c>
      <c r="F1457" s="60" t="s">
        <v>216</v>
      </c>
      <c r="G1457" t="s">
        <v>83</v>
      </c>
      <c r="H1457" t="s">
        <v>48</v>
      </c>
      <c r="I1457" s="5" t="s">
        <v>215</v>
      </c>
      <c r="J1457" t="s">
        <v>887</v>
      </c>
    </row>
    <row r="1458" spans="1:10" x14ac:dyDescent="0.35">
      <c r="A1458" s="60" t="s">
        <v>4250</v>
      </c>
      <c r="B1458" s="60" t="s">
        <v>4251</v>
      </c>
      <c r="C1458" s="60" t="s">
        <v>2364</v>
      </c>
      <c r="D1458" s="60" t="s">
        <v>2172</v>
      </c>
      <c r="E1458" s="60" t="s">
        <v>2173</v>
      </c>
      <c r="F1458" s="60" t="s">
        <v>339</v>
      </c>
      <c r="G1458" t="s">
        <v>329</v>
      </c>
      <c r="H1458" t="s">
        <v>87</v>
      </c>
      <c r="I1458" s="5" t="s">
        <v>338</v>
      </c>
      <c r="J1458" t="s">
        <v>901</v>
      </c>
    </row>
    <row r="1459" spans="1:10" x14ac:dyDescent="0.35">
      <c r="A1459" s="60" t="s">
        <v>4795</v>
      </c>
      <c r="B1459" s="60" t="s">
        <v>4796</v>
      </c>
      <c r="C1459" s="60" t="s">
        <v>2323</v>
      </c>
      <c r="D1459" s="60" t="s">
        <v>1373</v>
      </c>
      <c r="E1459" s="60" t="s">
        <v>1374</v>
      </c>
      <c r="F1459" s="60" t="s">
        <v>172</v>
      </c>
      <c r="G1459" t="s">
        <v>97</v>
      </c>
      <c r="H1459" t="s">
        <v>48</v>
      </c>
      <c r="I1459" s="5" t="s">
        <v>171</v>
      </c>
      <c r="J1459" t="s">
        <v>877</v>
      </c>
    </row>
    <row r="1460" spans="1:10" x14ac:dyDescent="0.35">
      <c r="A1460" s="60" t="s">
        <v>3414</v>
      </c>
      <c r="B1460" s="60" t="s">
        <v>3415</v>
      </c>
      <c r="C1460" s="60" t="s">
        <v>2314</v>
      </c>
      <c r="D1460" s="60" t="s">
        <v>1979</v>
      </c>
      <c r="E1460" s="60" t="s">
        <v>1980</v>
      </c>
      <c r="F1460" s="60" t="s">
        <v>172</v>
      </c>
      <c r="G1460" t="s">
        <v>97</v>
      </c>
      <c r="H1460" t="s">
        <v>48</v>
      </c>
      <c r="I1460" s="5" t="s">
        <v>171</v>
      </c>
      <c r="J1460" t="s">
        <v>877</v>
      </c>
    </row>
    <row r="1461" spans="1:10" x14ac:dyDescent="0.35">
      <c r="A1461" s="60" t="s">
        <v>2945</v>
      </c>
      <c r="B1461" s="60" t="s">
        <v>2946</v>
      </c>
      <c r="C1461" s="60" t="s">
        <v>2349</v>
      </c>
      <c r="D1461" s="60" t="s">
        <v>1167</v>
      </c>
      <c r="E1461" s="60" t="s">
        <v>1168</v>
      </c>
      <c r="F1461" s="60" t="s">
        <v>219</v>
      </c>
      <c r="G1461" t="s">
        <v>221</v>
      </c>
      <c r="H1461" t="s">
        <v>112</v>
      </c>
      <c r="I1461" s="5" t="s">
        <v>220</v>
      </c>
      <c r="J1461" t="s">
        <v>934</v>
      </c>
    </row>
    <row r="1462" spans="1:10" x14ac:dyDescent="0.35">
      <c r="A1462" s="60" t="s">
        <v>3843</v>
      </c>
      <c r="B1462" s="60" t="s">
        <v>3844</v>
      </c>
      <c r="C1462" s="60" t="s">
        <v>2349</v>
      </c>
      <c r="D1462" s="60" t="s">
        <v>1273</v>
      </c>
      <c r="E1462" s="60" t="s">
        <v>1274</v>
      </c>
      <c r="F1462" s="60" t="s">
        <v>91</v>
      </c>
      <c r="G1462" t="s">
        <v>92</v>
      </c>
      <c r="H1462" t="s">
        <v>93</v>
      </c>
      <c r="I1462" s="5" t="s">
        <v>90</v>
      </c>
      <c r="J1462" t="s">
        <v>851</v>
      </c>
    </row>
    <row r="1463" spans="1:10" x14ac:dyDescent="0.35">
      <c r="A1463" s="60" t="s">
        <v>3058</v>
      </c>
      <c r="B1463" s="60" t="s">
        <v>3059</v>
      </c>
      <c r="C1463" s="60" t="s">
        <v>2323</v>
      </c>
      <c r="D1463" s="60" t="s">
        <v>1429</v>
      </c>
      <c r="E1463" s="60" t="s">
        <v>1430</v>
      </c>
      <c r="F1463" s="60" t="s">
        <v>231</v>
      </c>
      <c r="G1463" t="s">
        <v>232</v>
      </c>
      <c r="H1463" t="s">
        <v>48</v>
      </c>
      <c r="I1463" s="5" t="s">
        <v>230</v>
      </c>
      <c r="J1463" t="s">
        <v>889</v>
      </c>
    </row>
    <row r="1464" spans="1:10" x14ac:dyDescent="0.35">
      <c r="A1464" s="60" t="s">
        <v>3680</v>
      </c>
      <c r="B1464" s="60" t="s">
        <v>3681</v>
      </c>
      <c r="C1464" s="60" t="s">
        <v>2409</v>
      </c>
      <c r="D1464" s="60" t="s">
        <v>1063</v>
      </c>
      <c r="E1464" s="60" t="s">
        <v>1064</v>
      </c>
      <c r="F1464" s="60" t="s">
        <v>226</v>
      </c>
      <c r="G1464" t="s">
        <v>83</v>
      </c>
      <c r="H1464" t="s">
        <v>48</v>
      </c>
      <c r="I1464" s="5" t="s">
        <v>225</v>
      </c>
      <c r="J1464" t="s">
        <v>888</v>
      </c>
    </row>
    <row r="1465" spans="1:10" x14ac:dyDescent="0.35">
      <c r="A1465" s="60" t="s">
        <v>3350</v>
      </c>
      <c r="B1465" s="60" t="s">
        <v>3351</v>
      </c>
      <c r="C1465" s="60" t="s">
        <v>2458</v>
      </c>
      <c r="D1465" s="60" t="s">
        <v>1803</v>
      </c>
      <c r="E1465" s="60" t="s">
        <v>1804</v>
      </c>
      <c r="F1465" s="60" t="s">
        <v>278</v>
      </c>
      <c r="G1465" t="s">
        <v>252</v>
      </c>
      <c r="H1465" t="s">
        <v>112</v>
      </c>
      <c r="I1465" s="5" t="s">
        <v>277</v>
      </c>
      <c r="J1465" t="s">
        <v>915</v>
      </c>
    </row>
    <row r="1466" spans="1:10" x14ac:dyDescent="0.35">
      <c r="A1466" s="60" t="s">
        <v>2480</v>
      </c>
      <c r="B1466" s="60" t="s">
        <v>2481</v>
      </c>
      <c r="C1466" s="60" t="s">
        <v>2482</v>
      </c>
      <c r="D1466" s="60" t="s">
        <v>993</v>
      </c>
      <c r="E1466" s="60" t="s">
        <v>994</v>
      </c>
      <c r="F1466" s="60" t="s">
        <v>216</v>
      </c>
      <c r="G1466" t="s">
        <v>83</v>
      </c>
      <c r="H1466" t="s">
        <v>48</v>
      </c>
      <c r="I1466" s="5" t="s">
        <v>215</v>
      </c>
      <c r="J1466" t="s">
        <v>887</v>
      </c>
    </row>
    <row r="1467" spans="1:10" x14ac:dyDescent="0.35">
      <c r="A1467" s="60" t="s">
        <v>4980</v>
      </c>
      <c r="B1467" s="60" t="s">
        <v>4981</v>
      </c>
      <c r="C1467" s="60" t="s">
        <v>2317</v>
      </c>
      <c r="D1467" s="60" t="s">
        <v>1621</v>
      </c>
      <c r="E1467" s="60" t="s">
        <v>1622</v>
      </c>
      <c r="F1467" s="60" t="s">
        <v>61</v>
      </c>
      <c r="G1467" t="s">
        <v>21</v>
      </c>
      <c r="H1467" t="s">
        <v>12</v>
      </c>
      <c r="I1467" s="5" t="s">
        <v>60</v>
      </c>
      <c r="J1467" t="s">
        <v>844</v>
      </c>
    </row>
    <row r="1468" spans="1:10" x14ac:dyDescent="0.35">
      <c r="A1468" s="60" t="s">
        <v>4270</v>
      </c>
      <c r="B1468" s="60" t="s">
        <v>4271</v>
      </c>
      <c r="C1468" s="60" t="s">
        <v>2317</v>
      </c>
      <c r="D1468" s="60" t="s">
        <v>1217</v>
      </c>
      <c r="E1468" s="60" t="s">
        <v>1218</v>
      </c>
      <c r="F1468" s="60" t="s">
        <v>50</v>
      </c>
      <c r="G1468" t="s">
        <v>51</v>
      </c>
      <c r="H1468" t="s">
        <v>12</v>
      </c>
      <c r="I1468" s="5" t="s">
        <v>49</v>
      </c>
      <c r="J1468" t="s">
        <v>843</v>
      </c>
    </row>
    <row r="1469" spans="1:10" x14ac:dyDescent="0.35">
      <c r="A1469" s="60" t="s">
        <v>2581</v>
      </c>
      <c r="B1469" s="60" t="s">
        <v>2582</v>
      </c>
      <c r="C1469" s="60" t="s">
        <v>2583</v>
      </c>
      <c r="D1469" s="60" t="s">
        <v>2300</v>
      </c>
      <c r="E1469" s="60" t="s">
        <v>2301</v>
      </c>
      <c r="F1469" s="60" t="s">
        <v>101</v>
      </c>
      <c r="G1469" t="s">
        <v>105</v>
      </c>
      <c r="H1469" t="s">
        <v>104</v>
      </c>
      <c r="I1469" s="5" t="s">
        <v>648</v>
      </c>
      <c r="J1469" t="s">
        <v>898</v>
      </c>
    </row>
    <row r="1470" spans="1:10" x14ac:dyDescent="0.35">
      <c r="A1470" s="60" t="s">
        <v>3688</v>
      </c>
      <c r="B1470" s="60" t="s">
        <v>3689</v>
      </c>
      <c r="C1470" s="60" t="s">
        <v>2323</v>
      </c>
      <c r="D1470" s="60" t="s">
        <v>1329</v>
      </c>
      <c r="E1470" s="60" t="s">
        <v>1330</v>
      </c>
      <c r="F1470" s="60" t="s">
        <v>285</v>
      </c>
      <c r="G1470" t="s">
        <v>124</v>
      </c>
      <c r="H1470" t="s">
        <v>104</v>
      </c>
      <c r="I1470" s="5" t="s">
        <v>286</v>
      </c>
      <c r="J1470" t="s">
        <v>834</v>
      </c>
    </row>
    <row r="1471" spans="1:10" x14ac:dyDescent="0.35">
      <c r="A1471" s="60" t="s">
        <v>2928</v>
      </c>
      <c r="B1471" s="60" t="s">
        <v>2929</v>
      </c>
      <c r="C1471" s="60" t="s">
        <v>2323</v>
      </c>
      <c r="D1471" s="60" t="s">
        <v>1465</v>
      </c>
      <c r="E1471" s="60" t="s">
        <v>1466</v>
      </c>
      <c r="F1471" s="60" t="s">
        <v>231</v>
      </c>
      <c r="G1471" t="s">
        <v>232</v>
      </c>
      <c r="H1471" t="s">
        <v>48</v>
      </c>
      <c r="I1471" s="5" t="s">
        <v>230</v>
      </c>
      <c r="J1471" t="s">
        <v>889</v>
      </c>
    </row>
    <row r="1472" spans="1:10" x14ac:dyDescent="0.35">
      <c r="A1472" s="60" t="s">
        <v>3198</v>
      </c>
      <c r="B1472" s="60" t="s">
        <v>3199</v>
      </c>
      <c r="C1472" s="60" t="s">
        <v>2323</v>
      </c>
      <c r="D1472" s="60" t="s">
        <v>1329</v>
      </c>
      <c r="E1472" s="60" t="s">
        <v>1330</v>
      </c>
      <c r="F1472" s="60" t="s">
        <v>285</v>
      </c>
      <c r="G1472" t="s">
        <v>124</v>
      </c>
      <c r="H1472" t="s">
        <v>104</v>
      </c>
      <c r="I1472" s="5" t="s">
        <v>286</v>
      </c>
      <c r="J1472" t="s">
        <v>834</v>
      </c>
    </row>
    <row r="1473" spans="1:10" x14ac:dyDescent="0.35">
      <c r="A1473" s="60" t="s">
        <v>4517</v>
      </c>
      <c r="B1473" s="60" t="s">
        <v>4518</v>
      </c>
      <c r="C1473" s="60" t="s">
        <v>2412</v>
      </c>
      <c r="D1473" s="60" t="s">
        <v>2067</v>
      </c>
      <c r="E1473" s="60" t="s">
        <v>2068</v>
      </c>
      <c r="F1473" s="60" t="s">
        <v>274</v>
      </c>
      <c r="G1473" t="s">
        <v>221</v>
      </c>
      <c r="H1473" t="s">
        <v>112</v>
      </c>
      <c r="I1473" s="5" t="s">
        <v>273</v>
      </c>
      <c r="J1473" t="s">
        <v>894</v>
      </c>
    </row>
    <row r="1474" spans="1:10" x14ac:dyDescent="0.35">
      <c r="A1474" s="60" t="s">
        <v>3914</v>
      </c>
      <c r="B1474" s="60" t="s">
        <v>3915</v>
      </c>
      <c r="C1474" s="60" t="s">
        <v>2323</v>
      </c>
      <c r="D1474" s="60" t="s">
        <v>1437</v>
      </c>
      <c r="E1474" s="60" t="s">
        <v>1438</v>
      </c>
      <c r="F1474" s="60" t="s">
        <v>269</v>
      </c>
      <c r="G1474" t="s">
        <v>252</v>
      </c>
      <c r="H1474" t="s">
        <v>112</v>
      </c>
      <c r="I1474" s="5" t="s">
        <v>268</v>
      </c>
      <c r="J1474" t="s">
        <v>871</v>
      </c>
    </row>
    <row r="1475" spans="1:10" x14ac:dyDescent="0.35">
      <c r="A1475" s="60" t="s">
        <v>2786</v>
      </c>
      <c r="B1475" s="60" t="s">
        <v>2787</v>
      </c>
      <c r="C1475" s="60" t="s">
        <v>2317</v>
      </c>
      <c r="D1475" s="60" t="s">
        <v>961</v>
      </c>
      <c r="E1475" s="60" t="s">
        <v>962</v>
      </c>
      <c r="F1475" s="60" t="s">
        <v>80</v>
      </c>
      <c r="G1475" t="s">
        <v>51</v>
      </c>
      <c r="H1475" t="s">
        <v>12</v>
      </c>
      <c r="I1475" s="5" t="s">
        <v>79</v>
      </c>
      <c r="J1475" t="s">
        <v>847</v>
      </c>
    </row>
    <row r="1476" spans="1:10" x14ac:dyDescent="0.35">
      <c r="A1476" s="60" t="s">
        <v>4805</v>
      </c>
      <c r="B1476" s="60" t="s">
        <v>4806</v>
      </c>
      <c r="C1476" s="60" t="s">
        <v>2364</v>
      </c>
      <c r="D1476" s="60" t="s">
        <v>1655</v>
      </c>
      <c r="E1476" s="60" t="s">
        <v>1656</v>
      </c>
      <c r="F1476" s="60" t="s">
        <v>372</v>
      </c>
      <c r="G1476" t="s">
        <v>336</v>
      </c>
      <c r="H1476" t="s">
        <v>87</v>
      </c>
      <c r="I1476" s="5" t="s">
        <v>371</v>
      </c>
      <c r="J1476" t="s">
        <v>900</v>
      </c>
    </row>
    <row r="1477" spans="1:10" x14ac:dyDescent="0.35">
      <c r="A1477" s="60" t="s">
        <v>5365</v>
      </c>
      <c r="B1477" s="60" t="s">
        <v>5366</v>
      </c>
      <c r="C1477" s="60" t="s">
        <v>2323</v>
      </c>
      <c r="D1477" s="60" t="s">
        <v>2154</v>
      </c>
      <c r="E1477" s="60" t="s">
        <v>2155</v>
      </c>
      <c r="F1477" s="60" t="s">
        <v>219</v>
      </c>
      <c r="G1477" t="s">
        <v>221</v>
      </c>
      <c r="H1477" t="s">
        <v>112</v>
      </c>
      <c r="I1477" s="5" t="s">
        <v>220</v>
      </c>
      <c r="J1477" t="s">
        <v>934</v>
      </c>
    </row>
    <row r="1478" spans="1:10" x14ac:dyDescent="0.35">
      <c r="A1478" s="60" t="s">
        <v>3410</v>
      </c>
      <c r="B1478" s="60" t="s">
        <v>3411</v>
      </c>
      <c r="C1478" s="60" t="s">
        <v>2522</v>
      </c>
      <c r="D1478" s="60" t="s">
        <v>1627</v>
      </c>
      <c r="E1478" s="60" t="s">
        <v>1628</v>
      </c>
      <c r="F1478" s="60" t="s">
        <v>328</v>
      </c>
      <c r="G1478" t="s">
        <v>259</v>
      </c>
      <c r="H1478" t="s">
        <v>303</v>
      </c>
      <c r="I1478" s="5" t="s">
        <v>327</v>
      </c>
      <c r="J1478" t="s">
        <v>913</v>
      </c>
    </row>
    <row r="1479" spans="1:10" x14ac:dyDescent="0.35">
      <c r="A1479" s="60" t="s">
        <v>4075</v>
      </c>
      <c r="B1479" s="60" t="s">
        <v>4076</v>
      </c>
      <c r="C1479" s="60" t="s">
        <v>2381</v>
      </c>
      <c r="D1479" s="60" t="s">
        <v>1861</v>
      </c>
      <c r="E1479" s="60" t="s">
        <v>1862</v>
      </c>
      <c r="F1479" s="60" t="s">
        <v>91</v>
      </c>
      <c r="G1479" t="s">
        <v>92</v>
      </c>
      <c r="H1479" t="s">
        <v>93</v>
      </c>
      <c r="I1479" s="5" t="s">
        <v>90</v>
      </c>
      <c r="J1479" t="s">
        <v>851</v>
      </c>
    </row>
    <row r="1480" spans="1:10" x14ac:dyDescent="0.35">
      <c r="A1480" s="60" t="s">
        <v>3320</v>
      </c>
      <c r="B1480" s="60" t="s">
        <v>3321</v>
      </c>
      <c r="C1480" s="60" t="s">
        <v>2317</v>
      </c>
      <c r="D1480" s="60" t="s">
        <v>1565</v>
      </c>
      <c r="E1480" s="60" t="s">
        <v>1566</v>
      </c>
      <c r="F1480" s="60" t="s">
        <v>77</v>
      </c>
      <c r="G1480" t="s">
        <v>51</v>
      </c>
      <c r="H1480" t="s">
        <v>12</v>
      </c>
      <c r="I1480" s="5" t="s">
        <v>76</v>
      </c>
      <c r="J1480" t="s">
        <v>836</v>
      </c>
    </row>
    <row r="1481" spans="1:10" x14ac:dyDescent="0.35">
      <c r="A1481" s="60" t="s">
        <v>5274</v>
      </c>
      <c r="B1481" s="60" t="s">
        <v>5275</v>
      </c>
      <c r="C1481" s="60" t="s">
        <v>2323</v>
      </c>
      <c r="D1481" s="60" t="s">
        <v>1915</v>
      </c>
      <c r="E1481" s="60" t="s">
        <v>1916</v>
      </c>
      <c r="F1481" s="60" t="s">
        <v>103</v>
      </c>
      <c r="G1481" t="s">
        <v>101</v>
      </c>
      <c r="H1481" t="s">
        <v>104</v>
      </c>
      <c r="I1481" s="5" t="s">
        <v>102</v>
      </c>
      <c r="J1481" t="s">
        <v>863</v>
      </c>
    </row>
    <row r="1482" spans="1:10" x14ac:dyDescent="0.35">
      <c r="A1482" s="60" t="s">
        <v>5317</v>
      </c>
      <c r="B1482" s="60" t="s">
        <v>5318</v>
      </c>
      <c r="C1482" s="60" t="s">
        <v>2317</v>
      </c>
      <c r="D1482" s="60" t="s">
        <v>1639</v>
      </c>
      <c r="E1482" s="60" t="s">
        <v>1640</v>
      </c>
      <c r="F1482" s="60" t="s">
        <v>11</v>
      </c>
      <c r="G1482" t="s">
        <v>13</v>
      </c>
      <c r="H1482" t="s">
        <v>12</v>
      </c>
      <c r="I1482" s="5" t="s">
        <v>10</v>
      </c>
      <c r="J1482" t="s">
        <v>845</v>
      </c>
    </row>
    <row r="1483" spans="1:10" x14ac:dyDescent="0.35">
      <c r="A1483" s="60" t="s">
        <v>2536</v>
      </c>
      <c r="B1483" s="60" t="s">
        <v>2537</v>
      </c>
      <c r="C1483" s="60" t="s">
        <v>2323</v>
      </c>
      <c r="D1483" s="60" t="s">
        <v>1485</v>
      </c>
      <c r="E1483" s="60" t="s">
        <v>1486</v>
      </c>
      <c r="F1483" s="60" t="s">
        <v>103</v>
      </c>
      <c r="G1483" t="s">
        <v>101</v>
      </c>
      <c r="H1483" t="s">
        <v>104</v>
      </c>
      <c r="I1483" s="5" t="s">
        <v>102</v>
      </c>
      <c r="J1483" t="s">
        <v>863</v>
      </c>
    </row>
    <row r="1484" spans="1:10" x14ac:dyDescent="0.35">
      <c r="A1484" s="60" t="s">
        <v>3932</v>
      </c>
      <c r="B1484" s="60" t="s">
        <v>3933</v>
      </c>
      <c r="C1484" s="60" t="s">
        <v>2364</v>
      </c>
      <c r="D1484" s="60" t="s">
        <v>2182</v>
      </c>
      <c r="E1484" s="60" t="s">
        <v>2183</v>
      </c>
      <c r="F1484" s="60" t="s">
        <v>351</v>
      </c>
      <c r="G1484" t="s">
        <v>353</v>
      </c>
      <c r="H1484" t="s">
        <v>87</v>
      </c>
      <c r="I1484" s="5" t="s">
        <v>352</v>
      </c>
      <c r="J1484" t="s">
        <v>917</v>
      </c>
    </row>
    <row r="1485" spans="1:10" x14ac:dyDescent="0.35">
      <c r="A1485" s="60" t="s">
        <v>4586</v>
      </c>
      <c r="B1485" s="60" t="s">
        <v>4587</v>
      </c>
      <c r="C1485" s="60" t="s">
        <v>2323</v>
      </c>
      <c r="D1485" s="60" t="s">
        <v>1613</v>
      </c>
      <c r="E1485" s="60" t="s">
        <v>1614</v>
      </c>
      <c r="F1485" s="60" t="s">
        <v>216</v>
      </c>
      <c r="G1485" t="s">
        <v>83</v>
      </c>
      <c r="H1485" t="s">
        <v>48</v>
      </c>
      <c r="I1485" s="5" t="s">
        <v>215</v>
      </c>
      <c r="J1485" t="s">
        <v>887</v>
      </c>
    </row>
    <row r="1486" spans="1:10" x14ac:dyDescent="0.35">
      <c r="A1486" s="60" t="s">
        <v>4815</v>
      </c>
      <c r="B1486" s="60" t="s">
        <v>4816</v>
      </c>
      <c r="C1486" s="60" t="s">
        <v>2323</v>
      </c>
      <c r="D1486" s="60" t="s">
        <v>1991</v>
      </c>
      <c r="E1486" s="60" t="s">
        <v>1992</v>
      </c>
      <c r="F1486" s="60" t="s">
        <v>180</v>
      </c>
      <c r="G1486" t="s">
        <v>164</v>
      </c>
      <c r="H1486" t="s">
        <v>93</v>
      </c>
      <c r="I1486" s="5" t="s">
        <v>179</v>
      </c>
      <c r="J1486" t="s">
        <v>918</v>
      </c>
    </row>
    <row r="1487" spans="1:10" x14ac:dyDescent="0.35">
      <c r="A1487" s="60" t="s">
        <v>4147</v>
      </c>
      <c r="B1487" s="60" t="s">
        <v>4148</v>
      </c>
      <c r="C1487" s="60" t="s">
        <v>2323</v>
      </c>
      <c r="D1487" s="60" t="s">
        <v>1383</v>
      </c>
      <c r="E1487" s="60" t="s">
        <v>1384</v>
      </c>
      <c r="F1487" s="60" t="s">
        <v>183</v>
      </c>
      <c r="G1487" t="s">
        <v>111</v>
      </c>
      <c r="H1487" t="s">
        <v>112</v>
      </c>
      <c r="I1487" s="5" t="s">
        <v>182</v>
      </c>
      <c r="J1487" t="s">
        <v>867</v>
      </c>
    </row>
    <row r="1488" spans="1:10" x14ac:dyDescent="0.35">
      <c r="A1488" s="60" t="s">
        <v>2810</v>
      </c>
      <c r="B1488" s="60" t="s">
        <v>2811</v>
      </c>
      <c r="C1488" s="60" t="s">
        <v>2373</v>
      </c>
      <c r="D1488" s="60" t="s">
        <v>1381</v>
      </c>
      <c r="E1488" s="60" t="s">
        <v>1382</v>
      </c>
      <c r="F1488" s="60" t="s">
        <v>180</v>
      </c>
      <c r="G1488" t="s">
        <v>164</v>
      </c>
      <c r="H1488" t="s">
        <v>93</v>
      </c>
      <c r="I1488" s="5" t="s">
        <v>179</v>
      </c>
      <c r="J1488" t="s">
        <v>918</v>
      </c>
    </row>
    <row r="1489" spans="1:10" x14ac:dyDescent="0.35">
      <c r="A1489" s="60" t="s">
        <v>2930</v>
      </c>
      <c r="B1489" s="60" t="s">
        <v>2931</v>
      </c>
      <c r="C1489" s="60" t="s">
        <v>2475</v>
      </c>
      <c r="D1489" s="60" t="s">
        <v>2023</v>
      </c>
      <c r="E1489" s="60" t="s">
        <v>2024</v>
      </c>
      <c r="F1489" s="60" t="s">
        <v>204</v>
      </c>
      <c r="G1489" t="s">
        <v>111</v>
      </c>
      <c r="H1489" t="s">
        <v>112</v>
      </c>
      <c r="I1489" s="5" t="s">
        <v>203</v>
      </c>
      <c r="J1489" t="s">
        <v>883</v>
      </c>
    </row>
    <row r="1490" spans="1:10" x14ac:dyDescent="0.35">
      <c r="A1490" s="60" t="s">
        <v>3803</v>
      </c>
      <c r="B1490" s="60" t="s">
        <v>3804</v>
      </c>
      <c r="C1490" s="60" t="s">
        <v>2373</v>
      </c>
      <c r="D1490" s="60" t="s">
        <v>1935</v>
      </c>
      <c r="E1490" s="60" t="s">
        <v>1936</v>
      </c>
      <c r="F1490" s="60" t="s">
        <v>120</v>
      </c>
      <c r="G1490" t="s">
        <v>46</v>
      </c>
      <c r="H1490" t="s">
        <v>104</v>
      </c>
      <c r="I1490" s="5" t="s">
        <v>119</v>
      </c>
      <c r="J1490" t="s">
        <v>864</v>
      </c>
    </row>
    <row r="1491" spans="1:10" x14ac:dyDescent="0.35">
      <c r="A1491" s="60" t="s">
        <v>5052</v>
      </c>
      <c r="B1491" s="60" t="s">
        <v>5053</v>
      </c>
      <c r="C1491" s="60" t="s">
        <v>2323</v>
      </c>
      <c r="D1491" s="60" t="s">
        <v>1407</v>
      </c>
      <c r="E1491" s="60" t="s">
        <v>1408</v>
      </c>
      <c r="F1491" s="60" t="s">
        <v>213</v>
      </c>
      <c r="G1491" t="s">
        <v>83</v>
      </c>
      <c r="H1491" t="s">
        <v>48</v>
      </c>
      <c r="I1491" s="5" t="s">
        <v>212</v>
      </c>
      <c r="J1491" t="s">
        <v>886</v>
      </c>
    </row>
    <row r="1492" spans="1:10" x14ac:dyDescent="0.35">
      <c r="A1492" s="60" t="s">
        <v>4674</v>
      </c>
      <c r="B1492" s="60" t="s">
        <v>4675</v>
      </c>
      <c r="C1492" s="60" t="s">
        <v>2364</v>
      </c>
      <c r="D1492" s="60" t="s">
        <v>1583</v>
      </c>
      <c r="E1492" s="60" t="s">
        <v>1584</v>
      </c>
      <c r="F1492" s="60" t="s">
        <v>329</v>
      </c>
      <c r="G1492" t="s">
        <v>329</v>
      </c>
      <c r="H1492" t="s">
        <v>87</v>
      </c>
      <c r="I1492" s="5" t="s">
        <v>330</v>
      </c>
      <c r="J1492" t="s">
        <v>850</v>
      </c>
    </row>
    <row r="1493" spans="1:10" x14ac:dyDescent="0.35">
      <c r="A1493" s="60" t="s">
        <v>3291</v>
      </c>
      <c r="B1493" s="60" t="s">
        <v>3292</v>
      </c>
      <c r="C1493" s="60" t="s">
        <v>2317</v>
      </c>
      <c r="D1493" s="60" t="s">
        <v>2122</v>
      </c>
      <c r="E1493" s="60" t="s">
        <v>2123</v>
      </c>
      <c r="F1493" s="60" t="s">
        <v>77</v>
      </c>
      <c r="G1493" t="s">
        <v>51</v>
      </c>
      <c r="H1493" t="s">
        <v>12</v>
      </c>
      <c r="I1493" s="5" t="s">
        <v>76</v>
      </c>
      <c r="J1493" t="s">
        <v>836</v>
      </c>
    </row>
    <row r="1494" spans="1:10" x14ac:dyDescent="0.35">
      <c r="A1494" s="60" t="s">
        <v>3498</v>
      </c>
      <c r="B1494" s="60" t="s">
        <v>810</v>
      </c>
      <c r="C1494" s="60" t="s">
        <v>3499</v>
      </c>
      <c r="D1494" s="60" t="s">
        <v>993</v>
      </c>
      <c r="E1494" s="60" t="s">
        <v>994</v>
      </c>
      <c r="F1494" s="60" t="s">
        <v>216</v>
      </c>
      <c r="G1494" t="s">
        <v>83</v>
      </c>
      <c r="H1494" t="s">
        <v>48</v>
      </c>
      <c r="I1494" s="5" t="s">
        <v>215</v>
      </c>
      <c r="J1494" t="s">
        <v>887</v>
      </c>
    </row>
    <row r="1495" spans="1:10" x14ac:dyDescent="0.35">
      <c r="A1495" s="60" t="s">
        <v>2378</v>
      </c>
      <c r="B1495" s="60" t="s">
        <v>2379</v>
      </c>
      <c r="C1495" s="60" t="s">
        <v>2349</v>
      </c>
      <c r="D1495" s="60" t="s">
        <v>1269</v>
      </c>
      <c r="E1495" s="60" t="s">
        <v>1270</v>
      </c>
      <c r="F1495" s="60" t="s">
        <v>91</v>
      </c>
      <c r="G1495" t="s">
        <v>92</v>
      </c>
      <c r="H1495" t="s">
        <v>93</v>
      </c>
      <c r="I1495" s="5" t="s">
        <v>90</v>
      </c>
      <c r="J1495" t="s">
        <v>851</v>
      </c>
    </row>
    <row r="1496" spans="1:10" x14ac:dyDescent="0.35">
      <c r="A1496" s="60" t="s">
        <v>2450</v>
      </c>
      <c r="B1496" s="60" t="s">
        <v>2451</v>
      </c>
      <c r="C1496" s="60" t="s">
        <v>2364</v>
      </c>
      <c r="D1496" s="60" t="s">
        <v>991</v>
      </c>
      <c r="E1496" s="60" t="s">
        <v>992</v>
      </c>
      <c r="F1496" s="60" t="s">
        <v>342</v>
      </c>
      <c r="G1496" t="s">
        <v>336</v>
      </c>
      <c r="H1496" t="s">
        <v>87</v>
      </c>
      <c r="I1496" s="5" t="s">
        <v>341</v>
      </c>
      <c r="J1496" t="s">
        <v>908</v>
      </c>
    </row>
    <row r="1497" spans="1:10" x14ac:dyDescent="0.35">
      <c r="A1497" s="60" t="s">
        <v>2649</v>
      </c>
      <c r="B1497" s="60" t="s">
        <v>2650</v>
      </c>
      <c r="C1497" s="60" t="s">
        <v>2364</v>
      </c>
      <c r="D1497" s="60" t="s">
        <v>2168</v>
      </c>
      <c r="E1497" s="60" t="s">
        <v>2169</v>
      </c>
      <c r="F1497" s="60" t="s">
        <v>335</v>
      </c>
      <c r="G1497" t="s">
        <v>336</v>
      </c>
      <c r="H1497" t="s">
        <v>87</v>
      </c>
      <c r="I1497" s="5" t="s">
        <v>334</v>
      </c>
      <c r="J1497" t="s">
        <v>900</v>
      </c>
    </row>
    <row r="1498" spans="1:10" x14ac:dyDescent="0.35">
      <c r="A1498" s="60" t="s">
        <v>3949</v>
      </c>
      <c r="B1498" s="60" t="s">
        <v>3950</v>
      </c>
      <c r="C1498" s="60" t="s">
        <v>2323</v>
      </c>
      <c r="D1498" s="60" t="s">
        <v>1363</v>
      </c>
      <c r="E1498" s="60" t="s">
        <v>1364</v>
      </c>
      <c r="F1498" s="60" t="s">
        <v>120</v>
      </c>
      <c r="G1498" t="s">
        <v>46</v>
      </c>
      <c r="H1498" t="s">
        <v>104</v>
      </c>
      <c r="I1498" s="5" t="s">
        <v>119</v>
      </c>
      <c r="J1498" t="s">
        <v>864</v>
      </c>
    </row>
    <row r="1499" spans="1:10" x14ac:dyDescent="0.35">
      <c r="A1499" s="60" t="s">
        <v>5060</v>
      </c>
      <c r="B1499" s="60" t="s">
        <v>5061</v>
      </c>
      <c r="C1499" s="60" t="s">
        <v>2373</v>
      </c>
      <c r="D1499" s="60" t="s">
        <v>2071</v>
      </c>
      <c r="E1499" s="60" t="s">
        <v>2073</v>
      </c>
      <c r="F1499" s="60" t="s">
        <v>291</v>
      </c>
      <c r="G1499" t="s">
        <v>105</v>
      </c>
      <c r="H1499" t="s">
        <v>104</v>
      </c>
      <c r="I1499" s="5" t="s">
        <v>290</v>
      </c>
      <c r="J1499" t="s">
        <v>895</v>
      </c>
    </row>
    <row r="1500" spans="1:10" x14ac:dyDescent="0.35">
      <c r="A1500" s="60" t="s">
        <v>5096</v>
      </c>
      <c r="B1500" s="60" t="s">
        <v>5097</v>
      </c>
      <c r="C1500" s="60" t="s">
        <v>2317</v>
      </c>
      <c r="D1500" s="60" t="s">
        <v>1079</v>
      </c>
      <c r="E1500" s="60" t="s">
        <v>1080</v>
      </c>
      <c r="F1500" s="60" t="s">
        <v>32</v>
      </c>
      <c r="G1500" t="s">
        <v>13</v>
      </c>
      <c r="H1500" t="s">
        <v>12</v>
      </c>
      <c r="I1500" s="5" t="s">
        <v>31</v>
      </c>
      <c r="J1500" t="s">
        <v>838</v>
      </c>
    </row>
    <row r="1501" spans="1:10" x14ac:dyDescent="0.35">
      <c r="A1501" s="60" t="s">
        <v>5403</v>
      </c>
      <c r="B1501" s="60" t="s">
        <v>5404</v>
      </c>
      <c r="C1501" s="60" t="s">
        <v>2373</v>
      </c>
      <c r="D1501" s="60" t="s">
        <v>2037</v>
      </c>
      <c r="E1501" s="60" t="s">
        <v>2038</v>
      </c>
      <c r="F1501" s="60" t="s">
        <v>216</v>
      </c>
      <c r="G1501" t="s">
        <v>83</v>
      </c>
      <c r="H1501" t="s">
        <v>48</v>
      </c>
      <c r="I1501" s="5" t="s">
        <v>215</v>
      </c>
      <c r="J1501" t="s">
        <v>887</v>
      </c>
    </row>
    <row r="1502" spans="1:10" x14ac:dyDescent="0.35">
      <c r="A1502" s="60" t="s">
        <v>4499</v>
      </c>
      <c r="B1502" s="60" t="s">
        <v>4500</v>
      </c>
      <c r="C1502" s="60" t="s">
        <v>2364</v>
      </c>
      <c r="D1502" s="60" t="s">
        <v>991</v>
      </c>
      <c r="E1502" s="60" t="s">
        <v>992</v>
      </c>
      <c r="F1502" s="60" t="s">
        <v>342</v>
      </c>
      <c r="G1502" t="s">
        <v>336</v>
      </c>
      <c r="H1502" t="s">
        <v>87</v>
      </c>
      <c r="I1502" s="5" t="s">
        <v>341</v>
      </c>
      <c r="J1502" t="s">
        <v>908</v>
      </c>
    </row>
    <row r="1503" spans="1:10" x14ac:dyDescent="0.35">
      <c r="A1503" s="60" t="s">
        <v>3489</v>
      </c>
      <c r="B1503" s="60" t="s">
        <v>3490</v>
      </c>
      <c r="C1503" s="60" t="s">
        <v>3491</v>
      </c>
      <c r="D1503" s="60" t="s">
        <v>2043</v>
      </c>
      <c r="E1503" s="60" t="s">
        <v>2044</v>
      </c>
      <c r="F1503" s="60" t="s">
        <v>231</v>
      </c>
      <c r="G1503" t="s">
        <v>232</v>
      </c>
      <c r="H1503" t="s">
        <v>48</v>
      </c>
      <c r="I1503" s="5" t="s">
        <v>230</v>
      </c>
      <c r="J1503" t="s">
        <v>889</v>
      </c>
    </row>
    <row r="1504" spans="1:10" x14ac:dyDescent="0.35">
      <c r="A1504" s="60" t="s">
        <v>3083</v>
      </c>
      <c r="B1504" s="60" t="s">
        <v>3084</v>
      </c>
      <c r="C1504" s="60" t="s">
        <v>2349</v>
      </c>
      <c r="D1504" s="60" t="s">
        <v>1299</v>
      </c>
      <c r="E1504" s="60" t="s">
        <v>1300</v>
      </c>
      <c r="F1504" s="60" t="s">
        <v>291</v>
      </c>
      <c r="G1504" t="s">
        <v>105</v>
      </c>
      <c r="H1504" t="s">
        <v>104</v>
      </c>
      <c r="I1504" s="5" t="s">
        <v>290</v>
      </c>
      <c r="J1504" t="s">
        <v>895</v>
      </c>
    </row>
    <row r="1505" spans="1:10" x14ac:dyDescent="0.35">
      <c r="A1505" s="60" t="s">
        <v>3572</v>
      </c>
      <c r="B1505" s="60" t="s">
        <v>3573</v>
      </c>
      <c r="C1505" s="60" t="s">
        <v>2373</v>
      </c>
      <c r="D1505" s="60" t="s">
        <v>1981</v>
      </c>
      <c r="E1505" s="60" t="s">
        <v>1982</v>
      </c>
      <c r="F1505" s="60" t="s">
        <v>173</v>
      </c>
      <c r="G1505" t="s">
        <v>164</v>
      </c>
      <c r="H1505" t="s">
        <v>93</v>
      </c>
      <c r="I1505" s="5" t="s">
        <v>174</v>
      </c>
      <c r="J1505" t="s">
        <v>881</v>
      </c>
    </row>
    <row r="1506" spans="1:10" x14ac:dyDescent="0.35">
      <c r="A1506" s="60" t="s">
        <v>4061</v>
      </c>
      <c r="B1506" s="60" t="s">
        <v>4062</v>
      </c>
      <c r="C1506" s="60" t="s">
        <v>2317</v>
      </c>
      <c r="D1506" s="60" t="s">
        <v>1573</v>
      </c>
      <c r="E1506" s="60" t="s">
        <v>1574</v>
      </c>
      <c r="F1506" s="60" t="s">
        <v>36</v>
      </c>
      <c r="G1506" t="s">
        <v>21</v>
      </c>
      <c r="H1506" t="s">
        <v>12</v>
      </c>
      <c r="I1506" s="5" t="s">
        <v>35</v>
      </c>
      <c r="J1506" t="s">
        <v>837</v>
      </c>
    </row>
    <row r="1507" spans="1:10" x14ac:dyDescent="0.35">
      <c r="A1507" s="60" t="s">
        <v>4495</v>
      </c>
      <c r="B1507" s="60" t="s">
        <v>4496</v>
      </c>
      <c r="C1507" s="60" t="s">
        <v>2317</v>
      </c>
      <c r="D1507" s="60" t="s">
        <v>1841</v>
      </c>
      <c r="E1507" s="60" t="s">
        <v>1842</v>
      </c>
      <c r="F1507" s="60" t="s">
        <v>56</v>
      </c>
      <c r="G1507" t="s">
        <v>13</v>
      </c>
      <c r="H1507" t="s">
        <v>12</v>
      </c>
      <c r="I1507" s="5" t="s">
        <v>55</v>
      </c>
      <c r="J1507" t="s">
        <v>839</v>
      </c>
    </row>
    <row r="1508" spans="1:10" x14ac:dyDescent="0.35">
      <c r="A1508" s="60" t="s">
        <v>3309</v>
      </c>
      <c r="B1508" s="60" t="s">
        <v>3310</v>
      </c>
      <c r="C1508" s="60" t="s">
        <v>2323</v>
      </c>
      <c r="D1508" s="60" t="s">
        <v>1417</v>
      </c>
      <c r="E1508" s="60" t="s">
        <v>1418</v>
      </c>
      <c r="F1508" s="60" t="s">
        <v>91</v>
      </c>
      <c r="G1508" t="s">
        <v>92</v>
      </c>
      <c r="H1508" t="s">
        <v>93</v>
      </c>
      <c r="I1508" s="5" t="s">
        <v>90</v>
      </c>
      <c r="J1508" t="s">
        <v>851</v>
      </c>
    </row>
    <row r="1509" spans="1:10" x14ac:dyDescent="0.35">
      <c r="A1509" s="60" t="s">
        <v>4698</v>
      </c>
      <c r="B1509" s="60" t="s">
        <v>4699</v>
      </c>
      <c r="C1509" s="60" t="s">
        <v>2323</v>
      </c>
      <c r="D1509" s="60" t="s">
        <v>1421</v>
      </c>
      <c r="E1509" s="60" t="s">
        <v>1422</v>
      </c>
      <c r="F1509" s="60" t="s">
        <v>91</v>
      </c>
      <c r="G1509" t="s">
        <v>92</v>
      </c>
      <c r="H1509" t="s">
        <v>93</v>
      </c>
      <c r="I1509" s="5" t="s">
        <v>90</v>
      </c>
      <c r="J1509" t="s">
        <v>851</v>
      </c>
    </row>
    <row r="1510" spans="1:10" x14ac:dyDescent="0.35">
      <c r="A1510" s="60" t="s">
        <v>3462</v>
      </c>
      <c r="B1510" s="60" t="s">
        <v>3463</v>
      </c>
      <c r="C1510" s="60" t="s">
        <v>3464</v>
      </c>
      <c r="D1510" s="60" t="s">
        <v>2274</v>
      </c>
      <c r="E1510" s="60" t="s">
        <v>2275</v>
      </c>
      <c r="F1510" s="60" t="s">
        <v>255</v>
      </c>
      <c r="G1510" t="s">
        <v>252</v>
      </c>
      <c r="H1510" t="s">
        <v>112</v>
      </c>
      <c r="I1510" s="5" t="s">
        <v>681</v>
      </c>
      <c r="J1510" t="s">
        <v>862</v>
      </c>
    </row>
    <row r="1511" spans="1:10" x14ac:dyDescent="0.35">
      <c r="A1511" s="60" t="s">
        <v>3916</v>
      </c>
      <c r="B1511" s="60" t="s">
        <v>3917</v>
      </c>
      <c r="C1511" s="60" t="s">
        <v>2323</v>
      </c>
      <c r="D1511" s="60" t="s">
        <v>1419</v>
      </c>
      <c r="E1511" s="60" t="s">
        <v>1420</v>
      </c>
      <c r="F1511" s="60" t="s">
        <v>91</v>
      </c>
      <c r="G1511" t="s">
        <v>92</v>
      </c>
      <c r="H1511" t="s">
        <v>93</v>
      </c>
      <c r="I1511" s="5" t="s">
        <v>90</v>
      </c>
      <c r="J1511" t="s">
        <v>851</v>
      </c>
    </row>
    <row r="1512" spans="1:10" x14ac:dyDescent="0.35">
      <c r="A1512" s="60" t="s">
        <v>5106</v>
      </c>
      <c r="B1512" s="60" t="s">
        <v>5107</v>
      </c>
      <c r="C1512" s="60" t="s">
        <v>2314</v>
      </c>
      <c r="D1512" s="60" t="s">
        <v>2063</v>
      </c>
      <c r="E1512" s="60" t="s">
        <v>2064</v>
      </c>
      <c r="F1512" s="60" t="s">
        <v>281</v>
      </c>
      <c r="G1512" t="s">
        <v>111</v>
      </c>
      <c r="H1512" t="s">
        <v>112</v>
      </c>
      <c r="I1512" s="5" t="s">
        <v>280</v>
      </c>
      <c r="J1512" t="s">
        <v>872</v>
      </c>
    </row>
    <row r="1513" spans="1:10" x14ac:dyDescent="0.35">
      <c r="A1513" s="60" t="s">
        <v>5264</v>
      </c>
      <c r="B1513" s="60" t="s">
        <v>5265</v>
      </c>
      <c r="C1513" s="60" t="s">
        <v>2323</v>
      </c>
      <c r="D1513" s="60" t="s">
        <v>1363</v>
      </c>
      <c r="E1513" s="60" t="s">
        <v>1364</v>
      </c>
      <c r="F1513" s="60" t="s">
        <v>120</v>
      </c>
      <c r="G1513" t="s">
        <v>46</v>
      </c>
      <c r="H1513" t="s">
        <v>104</v>
      </c>
      <c r="I1513" s="5" t="s">
        <v>119</v>
      </c>
      <c r="J1513" t="s">
        <v>864</v>
      </c>
    </row>
    <row r="1514" spans="1:10" x14ac:dyDescent="0.35">
      <c r="A1514" s="60" t="s">
        <v>2438</v>
      </c>
      <c r="B1514" s="60" t="s">
        <v>2439</v>
      </c>
      <c r="C1514" s="60" t="s">
        <v>2349</v>
      </c>
      <c r="D1514" s="60" t="s">
        <v>1253</v>
      </c>
      <c r="E1514" s="60" t="s">
        <v>1254</v>
      </c>
      <c r="F1514" s="60" t="s">
        <v>246</v>
      </c>
      <c r="G1514" t="s">
        <v>221</v>
      </c>
      <c r="H1514" t="s">
        <v>112</v>
      </c>
      <c r="I1514" s="5" t="s">
        <v>245</v>
      </c>
      <c r="J1514" t="s">
        <v>854</v>
      </c>
    </row>
    <row r="1515" spans="1:10" x14ac:dyDescent="0.35">
      <c r="A1515" s="60" t="s">
        <v>4621</v>
      </c>
      <c r="B1515" s="60" t="s">
        <v>4622</v>
      </c>
      <c r="C1515" s="60" t="s">
        <v>2323</v>
      </c>
      <c r="D1515" s="60" t="s">
        <v>1339</v>
      </c>
      <c r="E1515" s="60" t="s">
        <v>1340</v>
      </c>
      <c r="F1515" s="60" t="s">
        <v>100</v>
      </c>
      <c r="G1515" t="s">
        <v>83</v>
      </c>
      <c r="H1515" t="s">
        <v>48</v>
      </c>
      <c r="I1515" s="5" t="s">
        <v>99</v>
      </c>
      <c r="J1515" t="s">
        <v>853</v>
      </c>
    </row>
    <row r="1516" spans="1:10" x14ac:dyDescent="0.35">
      <c r="A1516" s="60" t="s">
        <v>3658</v>
      </c>
      <c r="B1516" s="60" t="s">
        <v>3659</v>
      </c>
      <c r="C1516" s="60" t="s">
        <v>2357</v>
      </c>
      <c r="D1516" s="60" t="s">
        <v>1573</v>
      </c>
      <c r="E1516" s="60" t="s">
        <v>1574</v>
      </c>
      <c r="F1516" s="60" t="s">
        <v>36</v>
      </c>
      <c r="G1516" t="s">
        <v>21</v>
      </c>
      <c r="H1516" t="s">
        <v>12</v>
      </c>
      <c r="I1516" s="5" t="s">
        <v>35</v>
      </c>
      <c r="J1516" t="s">
        <v>837</v>
      </c>
    </row>
    <row r="1517" spans="1:10" x14ac:dyDescent="0.35">
      <c r="A1517" s="60" t="s">
        <v>3833</v>
      </c>
      <c r="B1517" s="60" t="s">
        <v>3834</v>
      </c>
      <c r="C1517" s="60" t="s">
        <v>2323</v>
      </c>
      <c r="D1517" s="60" t="s">
        <v>1445</v>
      </c>
      <c r="E1517" s="60" t="s">
        <v>1446</v>
      </c>
      <c r="F1517" s="60" t="s">
        <v>251</v>
      </c>
      <c r="G1517" t="s">
        <v>252</v>
      </c>
      <c r="H1517" t="s">
        <v>112</v>
      </c>
      <c r="I1517" s="5" t="s">
        <v>250</v>
      </c>
      <c r="J1517" t="s">
        <v>890</v>
      </c>
    </row>
    <row r="1518" spans="1:10" x14ac:dyDescent="0.35">
      <c r="A1518" s="60" t="s">
        <v>5188</v>
      </c>
      <c r="B1518" s="60" t="s">
        <v>5189</v>
      </c>
      <c r="C1518" s="60" t="s">
        <v>2323</v>
      </c>
      <c r="D1518" s="60" t="s">
        <v>2288</v>
      </c>
      <c r="E1518" s="60" t="s">
        <v>2289</v>
      </c>
      <c r="F1518" s="60" t="s">
        <v>258</v>
      </c>
      <c r="G1518" t="s">
        <v>221</v>
      </c>
      <c r="H1518" t="s">
        <v>112</v>
      </c>
      <c r="I1518" s="5" t="s">
        <v>257</v>
      </c>
      <c r="J1518" t="s">
        <v>891</v>
      </c>
    </row>
    <row r="1519" spans="1:10" x14ac:dyDescent="0.35">
      <c r="A1519" s="60" t="s">
        <v>3275</v>
      </c>
      <c r="B1519" s="60" t="s">
        <v>3276</v>
      </c>
      <c r="C1519" s="60" t="s">
        <v>2323</v>
      </c>
      <c r="D1519" s="60" t="s">
        <v>1369</v>
      </c>
      <c r="E1519" s="60" t="s">
        <v>1370</v>
      </c>
      <c r="F1519" s="60" t="s">
        <v>145</v>
      </c>
      <c r="G1519" t="s">
        <v>111</v>
      </c>
      <c r="H1519" t="s">
        <v>112</v>
      </c>
      <c r="I1519" s="5" t="s">
        <v>144</v>
      </c>
      <c r="J1519" t="s">
        <v>885</v>
      </c>
    </row>
    <row r="1520" spans="1:10" x14ac:dyDescent="0.35">
      <c r="A1520" s="60" t="s">
        <v>4254</v>
      </c>
      <c r="B1520" s="60" t="s">
        <v>4255</v>
      </c>
      <c r="C1520" s="60" t="s">
        <v>2317</v>
      </c>
      <c r="D1520" s="60" t="s">
        <v>1557</v>
      </c>
      <c r="E1520" s="60" t="s">
        <v>1558</v>
      </c>
      <c r="F1520" s="60" t="s">
        <v>26</v>
      </c>
      <c r="G1520" t="s">
        <v>21</v>
      </c>
      <c r="H1520" t="s">
        <v>12</v>
      </c>
      <c r="I1520" s="5" t="s">
        <v>25</v>
      </c>
      <c r="J1520" t="s">
        <v>835</v>
      </c>
    </row>
    <row r="1521" spans="1:10" x14ac:dyDescent="0.35">
      <c r="A1521" s="60" t="s">
        <v>3758</v>
      </c>
      <c r="B1521" s="60" t="s">
        <v>3759</v>
      </c>
      <c r="C1521" s="60" t="s">
        <v>2317</v>
      </c>
      <c r="D1521" s="60" t="s">
        <v>1221</v>
      </c>
      <c r="E1521" s="60" t="s">
        <v>1222</v>
      </c>
      <c r="F1521" s="60" t="s">
        <v>50</v>
      </c>
      <c r="G1521" t="s">
        <v>51</v>
      </c>
      <c r="H1521" t="s">
        <v>12</v>
      </c>
      <c r="I1521" s="5" t="s">
        <v>49</v>
      </c>
      <c r="J1521" t="s">
        <v>843</v>
      </c>
    </row>
    <row r="1522" spans="1:10" x14ac:dyDescent="0.35">
      <c r="A1522" s="60" t="s">
        <v>3520</v>
      </c>
      <c r="B1522" s="60" t="s">
        <v>3521</v>
      </c>
      <c r="C1522" s="60" t="s">
        <v>2323</v>
      </c>
      <c r="D1522" s="60" t="s">
        <v>1333</v>
      </c>
      <c r="E1522" s="60" t="s">
        <v>1334</v>
      </c>
      <c r="F1522" s="60" t="s">
        <v>96</v>
      </c>
      <c r="G1522" t="s">
        <v>97</v>
      </c>
      <c r="H1522" t="s">
        <v>48</v>
      </c>
      <c r="I1522" s="5" t="s">
        <v>95</v>
      </c>
      <c r="J1522" t="s">
        <v>856</v>
      </c>
    </row>
    <row r="1523" spans="1:10" x14ac:dyDescent="0.35">
      <c r="A1523" s="60" t="s">
        <v>3524</v>
      </c>
      <c r="B1523" s="60" t="s">
        <v>3525</v>
      </c>
      <c r="C1523" s="60" t="s">
        <v>2323</v>
      </c>
      <c r="D1523" s="60" t="s">
        <v>1363</v>
      </c>
      <c r="E1523" s="60" t="s">
        <v>1364</v>
      </c>
      <c r="F1523" s="60" t="s">
        <v>120</v>
      </c>
      <c r="G1523" t="s">
        <v>46</v>
      </c>
      <c r="H1523" t="s">
        <v>104</v>
      </c>
      <c r="I1523" s="5" t="s">
        <v>119</v>
      </c>
      <c r="J1523" t="s">
        <v>864</v>
      </c>
    </row>
    <row r="1524" spans="1:10" x14ac:dyDescent="0.35">
      <c r="A1524" s="60" t="s">
        <v>4954</v>
      </c>
      <c r="B1524" s="60" t="s">
        <v>4955</v>
      </c>
      <c r="C1524" s="60" t="s">
        <v>2583</v>
      </c>
      <c r="D1524" s="60" t="s">
        <v>2300</v>
      </c>
      <c r="E1524" s="60" t="s">
        <v>2301</v>
      </c>
      <c r="F1524" s="60" t="s">
        <v>101</v>
      </c>
      <c r="G1524" t="s">
        <v>105</v>
      </c>
      <c r="H1524" t="s">
        <v>104</v>
      </c>
      <c r="I1524" s="5" t="s">
        <v>648</v>
      </c>
      <c r="J1524" t="s">
        <v>898</v>
      </c>
    </row>
    <row r="1525" spans="1:10" x14ac:dyDescent="0.35">
      <c r="A1525" s="60" t="s">
        <v>3905</v>
      </c>
      <c r="B1525" s="60" t="s">
        <v>3906</v>
      </c>
      <c r="C1525" s="60" t="s">
        <v>2364</v>
      </c>
      <c r="D1525" s="60" t="s">
        <v>2194</v>
      </c>
      <c r="E1525" s="60" t="s">
        <v>2195</v>
      </c>
      <c r="F1525" s="60" t="s">
        <v>367</v>
      </c>
      <c r="G1525" t="s">
        <v>353</v>
      </c>
      <c r="H1525" t="s">
        <v>87</v>
      </c>
      <c r="I1525" s="5" t="s">
        <v>366</v>
      </c>
      <c r="J1525" t="s">
        <v>909</v>
      </c>
    </row>
    <row r="1526" spans="1:10" x14ac:dyDescent="0.35">
      <c r="A1526" s="60" t="s">
        <v>5042</v>
      </c>
      <c r="B1526" s="60" t="s">
        <v>5043</v>
      </c>
      <c r="C1526" s="60" t="s">
        <v>2323</v>
      </c>
      <c r="D1526" s="60" t="s">
        <v>1351</v>
      </c>
      <c r="E1526" s="60" t="s">
        <v>1352</v>
      </c>
      <c r="F1526" s="60" t="s">
        <v>103</v>
      </c>
      <c r="G1526" t="s">
        <v>101</v>
      </c>
      <c r="H1526" t="s">
        <v>104</v>
      </c>
      <c r="I1526" s="5" t="s">
        <v>102</v>
      </c>
      <c r="J1526" t="s">
        <v>863</v>
      </c>
    </row>
    <row r="1527" spans="1:10" x14ac:dyDescent="0.35">
      <c r="A1527" s="60" t="s">
        <v>4213</v>
      </c>
      <c r="B1527" s="60" t="s">
        <v>4214</v>
      </c>
      <c r="C1527" s="60" t="s">
        <v>2323</v>
      </c>
      <c r="D1527" s="60" t="s">
        <v>1491</v>
      </c>
      <c r="E1527" s="60" t="s">
        <v>1492</v>
      </c>
      <c r="F1527" s="60" t="s">
        <v>110</v>
      </c>
      <c r="G1527" t="s">
        <v>111</v>
      </c>
      <c r="H1527" t="s">
        <v>112</v>
      </c>
      <c r="I1527" s="5" t="s">
        <v>109</v>
      </c>
      <c r="J1527" t="s">
        <v>858</v>
      </c>
    </row>
    <row r="1528" spans="1:10" x14ac:dyDescent="0.35">
      <c r="A1528" s="60" t="s">
        <v>3384</v>
      </c>
      <c r="B1528" s="60" t="s">
        <v>3385</v>
      </c>
      <c r="C1528" s="60" t="s">
        <v>2323</v>
      </c>
      <c r="D1528" s="60" t="s">
        <v>1335</v>
      </c>
      <c r="E1528" s="60" t="s">
        <v>1336</v>
      </c>
      <c r="F1528" s="60" t="s">
        <v>96</v>
      </c>
      <c r="G1528" t="s">
        <v>97</v>
      </c>
      <c r="H1528" t="s">
        <v>48</v>
      </c>
      <c r="I1528" s="5" t="s">
        <v>95</v>
      </c>
      <c r="J1528" t="s">
        <v>856</v>
      </c>
    </row>
    <row r="1529" spans="1:10" x14ac:dyDescent="0.35">
      <c r="A1529" s="60" t="s">
        <v>3283</v>
      </c>
      <c r="B1529" s="60" t="s">
        <v>3284</v>
      </c>
      <c r="C1529" s="60" t="s">
        <v>2323</v>
      </c>
      <c r="D1529" s="60" t="s">
        <v>2294</v>
      </c>
      <c r="E1529" s="60" t="s">
        <v>2295</v>
      </c>
      <c r="F1529" s="60" t="s">
        <v>101</v>
      </c>
      <c r="G1529" t="s">
        <v>105</v>
      </c>
      <c r="H1529" t="s">
        <v>104</v>
      </c>
      <c r="I1529" s="5" t="s">
        <v>648</v>
      </c>
      <c r="J1529" t="s">
        <v>898</v>
      </c>
    </row>
    <row r="1530" spans="1:10" x14ac:dyDescent="0.35">
      <c r="A1530" s="60" t="s">
        <v>2514</v>
      </c>
      <c r="B1530" s="60" t="s">
        <v>2515</v>
      </c>
      <c r="C1530" s="60" t="s">
        <v>2323</v>
      </c>
      <c r="D1530" s="60" t="s">
        <v>1335</v>
      </c>
      <c r="E1530" s="60" t="s">
        <v>1336</v>
      </c>
      <c r="F1530" s="60" t="s">
        <v>96</v>
      </c>
      <c r="G1530" t="s">
        <v>97</v>
      </c>
      <c r="H1530" t="s">
        <v>48</v>
      </c>
      <c r="I1530" s="5" t="s">
        <v>95</v>
      </c>
      <c r="J1530" t="s">
        <v>856</v>
      </c>
    </row>
    <row r="1531" spans="1:10" x14ac:dyDescent="0.35">
      <c r="A1531" s="60" t="s">
        <v>3328</v>
      </c>
      <c r="B1531" s="60" t="s">
        <v>3329</v>
      </c>
      <c r="C1531" s="60" t="s">
        <v>2317</v>
      </c>
      <c r="D1531" s="60" t="s">
        <v>1219</v>
      </c>
      <c r="E1531" s="60" t="s">
        <v>1220</v>
      </c>
      <c r="F1531" s="60" t="s">
        <v>50</v>
      </c>
      <c r="G1531" t="s">
        <v>51</v>
      </c>
      <c r="H1531" t="s">
        <v>12</v>
      </c>
      <c r="I1531" s="5" t="s">
        <v>49</v>
      </c>
      <c r="J1531" t="s">
        <v>843</v>
      </c>
    </row>
    <row r="1532" spans="1:10" x14ac:dyDescent="0.35">
      <c r="A1532" s="60" t="s">
        <v>4896</v>
      </c>
      <c r="B1532" s="60" t="s">
        <v>4897</v>
      </c>
      <c r="C1532" s="60" t="s">
        <v>2323</v>
      </c>
      <c r="D1532" s="60" t="s">
        <v>1001</v>
      </c>
      <c r="E1532" s="60" t="s">
        <v>1002</v>
      </c>
      <c r="F1532" s="60" t="s">
        <v>235</v>
      </c>
      <c r="G1532" t="s">
        <v>124</v>
      </c>
      <c r="H1532" t="s">
        <v>104</v>
      </c>
      <c r="I1532" s="5" t="s">
        <v>234</v>
      </c>
      <c r="J1532" t="s">
        <v>903</v>
      </c>
    </row>
    <row r="1533" spans="1:10" x14ac:dyDescent="0.35">
      <c r="A1533" s="60" t="s">
        <v>3839</v>
      </c>
      <c r="B1533" s="60" t="s">
        <v>3840</v>
      </c>
      <c r="C1533" s="60" t="s">
        <v>2330</v>
      </c>
      <c r="D1533" s="60" t="s">
        <v>1579</v>
      </c>
      <c r="E1533" s="60" t="s">
        <v>1580</v>
      </c>
      <c r="F1533" s="60" t="s">
        <v>335</v>
      </c>
      <c r="G1533" t="s">
        <v>336</v>
      </c>
      <c r="H1533" t="s">
        <v>87</v>
      </c>
      <c r="I1533" s="5" t="s">
        <v>334</v>
      </c>
      <c r="J1533" t="s">
        <v>900</v>
      </c>
    </row>
    <row r="1534" spans="1:10" x14ac:dyDescent="0.35">
      <c r="A1534" s="60" t="s">
        <v>3544</v>
      </c>
      <c r="B1534" s="60" t="s">
        <v>3545</v>
      </c>
      <c r="C1534" s="60" t="s">
        <v>2314</v>
      </c>
      <c r="D1534" s="60" t="s">
        <v>977</v>
      </c>
      <c r="E1534" s="60" t="s">
        <v>978</v>
      </c>
      <c r="F1534" s="60" t="s">
        <v>123</v>
      </c>
      <c r="G1534" t="s">
        <v>124</v>
      </c>
      <c r="H1534" t="s">
        <v>104</v>
      </c>
      <c r="I1534" s="5" t="s">
        <v>122</v>
      </c>
      <c r="J1534" t="s">
        <v>865</v>
      </c>
    </row>
    <row r="1535" spans="1:10" x14ac:dyDescent="0.35">
      <c r="A1535" s="60" t="s">
        <v>2738</v>
      </c>
      <c r="B1535" s="60" t="s">
        <v>2739</v>
      </c>
      <c r="C1535" s="60" t="s">
        <v>2323</v>
      </c>
      <c r="D1535" s="60" t="s">
        <v>1341</v>
      </c>
      <c r="E1535" s="60" t="s">
        <v>1342</v>
      </c>
      <c r="F1535" s="60" t="s">
        <v>100</v>
      </c>
      <c r="G1535" t="s">
        <v>83</v>
      </c>
      <c r="H1535" t="s">
        <v>48</v>
      </c>
      <c r="I1535" s="5" t="s">
        <v>99</v>
      </c>
      <c r="J1535" t="s">
        <v>853</v>
      </c>
    </row>
    <row r="1536" spans="1:10" x14ac:dyDescent="0.35">
      <c r="A1536" s="60" t="s">
        <v>3721</v>
      </c>
      <c r="B1536" s="60" t="s">
        <v>3722</v>
      </c>
      <c r="C1536" s="60" t="s">
        <v>2323</v>
      </c>
      <c r="D1536" s="60" t="s">
        <v>1425</v>
      </c>
      <c r="E1536" s="60" t="s">
        <v>1426</v>
      </c>
      <c r="F1536" s="60" t="s">
        <v>145</v>
      </c>
      <c r="G1536" t="s">
        <v>111</v>
      </c>
      <c r="H1536" t="s">
        <v>112</v>
      </c>
      <c r="I1536" s="5" t="s">
        <v>144</v>
      </c>
      <c r="J1536" t="s">
        <v>885</v>
      </c>
    </row>
    <row r="1537" spans="1:10" x14ac:dyDescent="0.35">
      <c r="A1537" s="60" t="s">
        <v>5373</v>
      </c>
      <c r="B1537" s="60" t="s">
        <v>5374</v>
      </c>
      <c r="C1537" s="60" t="s">
        <v>2323</v>
      </c>
      <c r="D1537" s="60" t="s">
        <v>1239</v>
      </c>
      <c r="E1537" s="60" t="s">
        <v>1240</v>
      </c>
      <c r="F1537" s="60" t="s">
        <v>241</v>
      </c>
      <c r="G1537" t="s">
        <v>221</v>
      </c>
      <c r="H1537" t="s">
        <v>112</v>
      </c>
      <c r="I1537" s="5" t="s">
        <v>240</v>
      </c>
      <c r="J1537" t="s">
        <v>870</v>
      </c>
    </row>
    <row r="1538" spans="1:10" x14ac:dyDescent="0.35">
      <c r="A1538" s="60" t="s">
        <v>3959</v>
      </c>
      <c r="B1538" s="60" t="s">
        <v>3960</v>
      </c>
      <c r="C1538" s="60" t="s">
        <v>2982</v>
      </c>
      <c r="D1538" s="60" t="s">
        <v>1369</v>
      </c>
      <c r="E1538" s="60" t="s">
        <v>1370</v>
      </c>
      <c r="F1538" s="60" t="s">
        <v>145</v>
      </c>
      <c r="G1538" t="s">
        <v>111</v>
      </c>
      <c r="H1538" t="s">
        <v>112</v>
      </c>
      <c r="I1538" s="5" t="s">
        <v>144</v>
      </c>
      <c r="J1538" t="s">
        <v>885</v>
      </c>
    </row>
    <row r="1539" spans="1:10" x14ac:dyDescent="0.35">
      <c r="A1539" s="60" t="s">
        <v>3432</v>
      </c>
      <c r="B1539" s="60" t="s">
        <v>3433</v>
      </c>
      <c r="C1539" s="60" t="s">
        <v>2323</v>
      </c>
      <c r="D1539" s="60" t="s">
        <v>995</v>
      </c>
      <c r="E1539" s="60" t="s">
        <v>996</v>
      </c>
      <c r="F1539" s="60" t="s">
        <v>261</v>
      </c>
      <c r="G1539" t="s">
        <v>252</v>
      </c>
      <c r="H1539" t="s">
        <v>112</v>
      </c>
      <c r="I1539" s="5" t="s">
        <v>260</v>
      </c>
      <c r="J1539" t="s">
        <v>869</v>
      </c>
    </row>
    <row r="1540" spans="1:10" x14ac:dyDescent="0.35">
      <c r="A1540" s="60" t="s">
        <v>3390</v>
      </c>
      <c r="B1540" s="60" t="s">
        <v>3391</v>
      </c>
      <c r="C1540" s="60" t="s">
        <v>2317</v>
      </c>
      <c r="D1540" s="60" t="s">
        <v>1225</v>
      </c>
      <c r="E1540" s="60" t="s">
        <v>1226</v>
      </c>
      <c r="F1540" s="60" t="s">
        <v>50</v>
      </c>
      <c r="G1540" t="s">
        <v>51</v>
      </c>
      <c r="H1540" t="s">
        <v>12</v>
      </c>
      <c r="I1540" s="5" t="s">
        <v>49</v>
      </c>
      <c r="J1540" t="s">
        <v>843</v>
      </c>
    </row>
    <row r="1541" spans="1:10" x14ac:dyDescent="0.35">
      <c r="A1541" s="60" t="s">
        <v>5014</v>
      </c>
      <c r="B1541" s="60" t="s">
        <v>5015</v>
      </c>
      <c r="C1541" s="60" t="s">
        <v>2323</v>
      </c>
      <c r="D1541" s="60" t="s">
        <v>1883</v>
      </c>
      <c r="E1541" s="60" t="s">
        <v>1884</v>
      </c>
      <c r="F1541" s="60" t="s">
        <v>235</v>
      </c>
      <c r="G1541" t="s">
        <v>124</v>
      </c>
      <c r="H1541" t="s">
        <v>104</v>
      </c>
      <c r="I1541" s="5" t="s">
        <v>234</v>
      </c>
      <c r="J1541" t="s">
        <v>903</v>
      </c>
    </row>
    <row r="1542" spans="1:10" x14ac:dyDescent="0.35">
      <c r="A1542" s="60" t="s">
        <v>3865</v>
      </c>
      <c r="B1542" s="60" t="s">
        <v>3866</v>
      </c>
      <c r="C1542" s="60" t="s">
        <v>2364</v>
      </c>
      <c r="D1542" s="60" t="s">
        <v>2164</v>
      </c>
      <c r="E1542" s="60" t="s">
        <v>2165</v>
      </c>
      <c r="F1542" s="60" t="s">
        <v>357</v>
      </c>
      <c r="G1542" t="s">
        <v>353</v>
      </c>
      <c r="H1542" t="s">
        <v>87</v>
      </c>
      <c r="I1542" s="5" t="s">
        <v>358</v>
      </c>
      <c r="J1542" t="s">
        <v>886</v>
      </c>
    </row>
    <row r="1543" spans="1:10" x14ac:dyDescent="0.35">
      <c r="A1543" s="60" t="s">
        <v>4904</v>
      </c>
      <c r="B1543" s="60" t="s">
        <v>4905</v>
      </c>
      <c r="C1543" s="60" t="s">
        <v>2773</v>
      </c>
      <c r="D1543" s="60" t="s">
        <v>1601</v>
      </c>
      <c r="E1543" s="60" t="s">
        <v>1602</v>
      </c>
      <c r="F1543" s="60" t="s">
        <v>50</v>
      </c>
      <c r="G1543" t="s">
        <v>51</v>
      </c>
      <c r="H1543" t="s">
        <v>12</v>
      </c>
      <c r="I1543" s="5" t="s">
        <v>49</v>
      </c>
      <c r="J1543" t="s">
        <v>843</v>
      </c>
    </row>
    <row r="1544" spans="1:10" x14ac:dyDescent="0.35">
      <c r="A1544" s="60" t="s">
        <v>4562</v>
      </c>
      <c r="B1544" s="60" t="s">
        <v>4563</v>
      </c>
      <c r="C1544" s="60" t="s">
        <v>2323</v>
      </c>
      <c r="D1544" s="60" t="s">
        <v>1491</v>
      </c>
      <c r="E1544" s="60" t="s">
        <v>1492</v>
      </c>
      <c r="F1544" s="60" t="s">
        <v>110</v>
      </c>
      <c r="G1544" t="s">
        <v>111</v>
      </c>
      <c r="H1544" t="s">
        <v>112</v>
      </c>
      <c r="I1544" s="5" t="s">
        <v>109</v>
      </c>
      <c r="J1544" t="s">
        <v>858</v>
      </c>
    </row>
    <row r="1545" spans="1:10" x14ac:dyDescent="0.35">
      <c r="A1545" s="60" t="s">
        <v>4751</v>
      </c>
      <c r="B1545" s="60" t="s">
        <v>4752</v>
      </c>
      <c r="C1545" s="60" t="s">
        <v>2412</v>
      </c>
      <c r="D1545" s="60" t="s">
        <v>1447</v>
      </c>
      <c r="E1545" s="60" t="s">
        <v>1448</v>
      </c>
      <c r="F1545" s="60" t="s">
        <v>238</v>
      </c>
      <c r="G1545" t="s">
        <v>83</v>
      </c>
      <c r="H1545" t="s">
        <v>48</v>
      </c>
      <c r="I1545" s="5" t="s">
        <v>237</v>
      </c>
      <c r="J1545" t="s">
        <v>893</v>
      </c>
    </row>
    <row r="1546" spans="1:10" x14ac:dyDescent="0.35">
      <c r="A1546" s="60" t="s">
        <v>2547</v>
      </c>
      <c r="B1546" s="60" t="s">
        <v>2548</v>
      </c>
      <c r="C1546" s="60" t="s">
        <v>2549</v>
      </c>
      <c r="D1546" s="60" t="s">
        <v>1807</v>
      </c>
      <c r="E1546" s="60" t="s">
        <v>1808</v>
      </c>
      <c r="F1546" s="60" t="s">
        <v>50</v>
      </c>
      <c r="G1546" t="s">
        <v>51</v>
      </c>
      <c r="H1546" t="s">
        <v>12</v>
      </c>
      <c r="I1546" s="5" t="s">
        <v>49</v>
      </c>
      <c r="J1546" t="s">
        <v>843</v>
      </c>
    </row>
    <row r="1547" spans="1:10" x14ac:dyDescent="0.35">
      <c r="A1547" s="60" t="s">
        <v>3981</v>
      </c>
      <c r="B1547" s="60" t="s">
        <v>3982</v>
      </c>
      <c r="C1547" s="60" t="s">
        <v>2364</v>
      </c>
      <c r="D1547" s="60" t="s">
        <v>2198</v>
      </c>
      <c r="E1547" s="60" t="s">
        <v>2199</v>
      </c>
      <c r="F1547" s="60" t="s">
        <v>322</v>
      </c>
      <c r="G1547" t="s">
        <v>318</v>
      </c>
      <c r="H1547" t="s">
        <v>87</v>
      </c>
      <c r="I1547" s="5" t="s">
        <v>322</v>
      </c>
      <c r="J1547" t="s">
        <v>937</v>
      </c>
    </row>
    <row r="1548" spans="1:10" x14ac:dyDescent="0.35">
      <c r="A1548" s="60" t="s">
        <v>5325</v>
      </c>
      <c r="B1548" s="60" t="s">
        <v>5326</v>
      </c>
      <c r="C1548" s="60" t="s">
        <v>2583</v>
      </c>
      <c r="D1548" s="60" t="s">
        <v>1649</v>
      </c>
      <c r="E1548" s="60" t="s">
        <v>1650</v>
      </c>
      <c r="F1548" s="60" t="s">
        <v>96</v>
      </c>
      <c r="G1548" t="s">
        <v>97</v>
      </c>
      <c r="H1548" t="s">
        <v>48</v>
      </c>
      <c r="I1548" s="5" t="s">
        <v>95</v>
      </c>
      <c r="J1548" t="s">
        <v>856</v>
      </c>
    </row>
    <row r="1549" spans="1:10" x14ac:dyDescent="0.35">
      <c r="A1549" s="60" t="s">
        <v>3578</v>
      </c>
      <c r="B1549" s="60" t="s">
        <v>3579</v>
      </c>
      <c r="C1549" s="60" t="s">
        <v>2357</v>
      </c>
      <c r="D1549" s="60" t="s">
        <v>1629</v>
      </c>
      <c r="E1549" s="60" t="s">
        <v>1630</v>
      </c>
      <c r="F1549" s="60" t="s">
        <v>66</v>
      </c>
      <c r="G1549" t="s">
        <v>13</v>
      </c>
      <c r="H1549" t="s">
        <v>12</v>
      </c>
      <c r="I1549" s="5" t="s">
        <v>65</v>
      </c>
      <c r="J1549" t="s">
        <v>840</v>
      </c>
    </row>
    <row r="1550" spans="1:10" x14ac:dyDescent="0.35">
      <c r="A1550" s="60" t="s">
        <v>3001</v>
      </c>
      <c r="B1550" s="60" t="s">
        <v>3002</v>
      </c>
      <c r="C1550" s="60" t="s">
        <v>2323</v>
      </c>
      <c r="D1550" s="60" t="s">
        <v>1371</v>
      </c>
      <c r="E1550" s="60" t="s">
        <v>1372</v>
      </c>
      <c r="F1550" s="60" t="s">
        <v>160</v>
      </c>
      <c r="G1550" t="s">
        <v>105</v>
      </c>
      <c r="H1550" t="s">
        <v>104</v>
      </c>
      <c r="I1550" s="5" t="s">
        <v>159</v>
      </c>
      <c r="J1550" t="s">
        <v>875</v>
      </c>
    </row>
    <row r="1551" spans="1:10" x14ac:dyDescent="0.35">
      <c r="A1551" s="60" t="s">
        <v>5244</v>
      </c>
      <c r="B1551" s="60" t="s">
        <v>5245</v>
      </c>
      <c r="C1551" s="60" t="s">
        <v>2549</v>
      </c>
      <c r="D1551" s="60" t="s">
        <v>1645</v>
      </c>
      <c r="E1551" s="60" t="s">
        <v>1646</v>
      </c>
      <c r="F1551" s="60" t="s">
        <v>36</v>
      </c>
      <c r="G1551" t="s">
        <v>21</v>
      </c>
      <c r="H1551" t="s">
        <v>12</v>
      </c>
      <c r="I1551" s="5" t="s">
        <v>35</v>
      </c>
      <c r="J1551" t="s">
        <v>837</v>
      </c>
    </row>
    <row r="1552" spans="1:10" x14ac:dyDescent="0.35">
      <c r="A1552" s="60" t="s">
        <v>3780</v>
      </c>
      <c r="B1552" s="60" t="s">
        <v>3781</v>
      </c>
      <c r="C1552" s="60" t="s">
        <v>2409</v>
      </c>
      <c r="D1552" s="60" t="s">
        <v>1189</v>
      </c>
      <c r="E1552" s="60" t="s">
        <v>1190</v>
      </c>
      <c r="F1552" s="60" t="s">
        <v>231</v>
      </c>
      <c r="G1552" t="s">
        <v>232</v>
      </c>
      <c r="H1552" t="s">
        <v>48</v>
      </c>
      <c r="I1552" s="5" t="s">
        <v>230</v>
      </c>
      <c r="J1552" t="s">
        <v>889</v>
      </c>
    </row>
    <row r="1553" spans="1:10" x14ac:dyDescent="0.35">
      <c r="A1553" s="60" t="s">
        <v>4609</v>
      </c>
      <c r="B1553" s="60" t="s">
        <v>4610</v>
      </c>
      <c r="C1553" s="60" t="s">
        <v>2317</v>
      </c>
      <c r="D1553" s="60" t="s">
        <v>1621</v>
      </c>
      <c r="E1553" s="60" t="s">
        <v>1622</v>
      </c>
      <c r="F1553" s="60" t="s">
        <v>61</v>
      </c>
      <c r="G1553" t="s">
        <v>21</v>
      </c>
      <c r="H1553" t="s">
        <v>12</v>
      </c>
      <c r="I1553" s="5" t="s">
        <v>60</v>
      </c>
      <c r="J1553" t="s">
        <v>844</v>
      </c>
    </row>
    <row r="1554" spans="1:10" x14ac:dyDescent="0.35">
      <c r="A1554" s="60" t="s">
        <v>4226</v>
      </c>
      <c r="B1554" s="60" t="s">
        <v>4227</v>
      </c>
      <c r="C1554" s="60" t="s">
        <v>2323</v>
      </c>
      <c r="D1554" s="60" t="s">
        <v>1407</v>
      </c>
      <c r="E1554" s="60" t="s">
        <v>1408</v>
      </c>
      <c r="F1554" s="60" t="s">
        <v>213</v>
      </c>
      <c r="G1554" t="s">
        <v>83</v>
      </c>
      <c r="H1554" t="s">
        <v>48</v>
      </c>
      <c r="I1554" s="5" t="s">
        <v>212</v>
      </c>
      <c r="J1554" t="s">
        <v>886</v>
      </c>
    </row>
    <row r="1555" spans="1:10" x14ac:dyDescent="0.35">
      <c r="A1555" s="60" t="s">
        <v>2943</v>
      </c>
      <c r="B1555" s="60" t="s">
        <v>2944</v>
      </c>
      <c r="C1555" s="60" t="s">
        <v>2354</v>
      </c>
      <c r="D1555" s="60" t="s">
        <v>1233</v>
      </c>
      <c r="E1555" s="60" t="s">
        <v>1234</v>
      </c>
      <c r="F1555" s="60" t="s">
        <v>50</v>
      </c>
      <c r="G1555" t="s">
        <v>51</v>
      </c>
      <c r="H1555" t="s">
        <v>12</v>
      </c>
      <c r="I1555" s="5" t="s">
        <v>49</v>
      </c>
      <c r="J1555" t="s">
        <v>843</v>
      </c>
    </row>
    <row r="1556" spans="1:10" x14ac:dyDescent="0.35">
      <c r="A1556" s="60" t="s">
        <v>5321</v>
      </c>
      <c r="B1556" s="60" t="s">
        <v>5322</v>
      </c>
      <c r="C1556" s="60" t="s">
        <v>2364</v>
      </c>
      <c r="D1556" s="60" t="s">
        <v>2184</v>
      </c>
      <c r="E1556" s="60" t="s">
        <v>2185</v>
      </c>
      <c r="F1556" s="60" t="s">
        <v>308</v>
      </c>
      <c r="G1556" t="s">
        <v>299</v>
      </c>
      <c r="H1556" t="s">
        <v>87</v>
      </c>
      <c r="I1556" s="5" t="s">
        <v>309</v>
      </c>
      <c r="J1556" t="s">
        <v>919</v>
      </c>
    </row>
    <row r="1557" spans="1:10" x14ac:dyDescent="0.35">
      <c r="A1557" s="60" t="s">
        <v>3140</v>
      </c>
      <c r="B1557" s="60" t="s">
        <v>3141</v>
      </c>
      <c r="C1557" s="60" t="s">
        <v>2373</v>
      </c>
      <c r="D1557" s="60" t="s">
        <v>1963</v>
      </c>
      <c r="E1557" s="60" t="s">
        <v>1964</v>
      </c>
      <c r="F1557" s="60" t="s">
        <v>160</v>
      </c>
      <c r="G1557" t="s">
        <v>105</v>
      </c>
      <c r="H1557" t="s">
        <v>104</v>
      </c>
      <c r="I1557" s="5" t="s">
        <v>159</v>
      </c>
      <c r="J1557" t="s">
        <v>875</v>
      </c>
    </row>
    <row r="1558" spans="1:10" x14ac:dyDescent="0.35">
      <c r="A1558" s="60" t="s">
        <v>2687</v>
      </c>
      <c r="B1558" s="60" t="s">
        <v>2688</v>
      </c>
      <c r="C1558" s="60" t="s">
        <v>2373</v>
      </c>
      <c r="D1558" s="60" t="s">
        <v>1697</v>
      </c>
      <c r="E1558" s="60" t="s">
        <v>1698</v>
      </c>
      <c r="F1558" s="60" t="s">
        <v>357</v>
      </c>
      <c r="G1558" t="s">
        <v>353</v>
      </c>
      <c r="H1558" t="s">
        <v>87</v>
      </c>
      <c r="I1558" s="5" t="s">
        <v>358</v>
      </c>
      <c r="J1558" t="s">
        <v>886</v>
      </c>
    </row>
    <row r="1559" spans="1:10" x14ac:dyDescent="0.35">
      <c r="A1559" s="60" t="s">
        <v>3316</v>
      </c>
      <c r="B1559" s="60" t="s">
        <v>3317</v>
      </c>
      <c r="C1559" s="60" t="s">
        <v>2458</v>
      </c>
      <c r="D1559" s="60" t="s">
        <v>1889</v>
      </c>
      <c r="E1559" s="60" t="s">
        <v>1890</v>
      </c>
      <c r="F1559" s="60" t="s">
        <v>246</v>
      </c>
      <c r="G1559" t="s">
        <v>221</v>
      </c>
      <c r="H1559" t="s">
        <v>112</v>
      </c>
      <c r="I1559" s="5" t="s">
        <v>245</v>
      </c>
      <c r="J1559" t="s">
        <v>854</v>
      </c>
    </row>
    <row r="1560" spans="1:10" x14ac:dyDescent="0.35">
      <c r="A1560" s="60" t="s">
        <v>4400</v>
      </c>
      <c r="B1560" s="60" t="s">
        <v>4401</v>
      </c>
      <c r="C1560" s="60" t="s">
        <v>2409</v>
      </c>
      <c r="D1560" s="60" t="s">
        <v>1077</v>
      </c>
      <c r="E1560" s="60" t="s">
        <v>1078</v>
      </c>
      <c r="F1560" s="60" t="s">
        <v>291</v>
      </c>
      <c r="G1560" t="s">
        <v>105</v>
      </c>
      <c r="H1560" t="s">
        <v>104</v>
      </c>
      <c r="I1560" s="5" t="s">
        <v>290</v>
      </c>
      <c r="J1560" t="s">
        <v>895</v>
      </c>
    </row>
    <row r="1561" spans="1:10" x14ac:dyDescent="0.35">
      <c r="A1561" s="60" t="s">
        <v>4505</v>
      </c>
      <c r="B1561" s="60" t="s">
        <v>4506</v>
      </c>
      <c r="C1561" s="60" t="s">
        <v>2314</v>
      </c>
      <c r="D1561" s="60" t="s">
        <v>2076</v>
      </c>
      <c r="E1561" s="60" t="s">
        <v>2077</v>
      </c>
      <c r="F1561" s="60" t="s">
        <v>294</v>
      </c>
      <c r="G1561" t="s">
        <v>46</v>
      </c>
      <c r="H1561" t="s">
        <v>104</v>
      </c>
      <c r="I1561" s="5" t="s">
        <v>293</v>
      </c>
      <c r="J1561" t="s">
        <v>896</v>
      </c>
    </row>
  </sheetData>
  <autoFilter ref="A1:J1561" xr:uid="{763C836E-10B8-4B6E-97DC-EBA7CB33DC46}">
    <sortState xmlns:xlrd2="http://schemas.microsoft.com/office/spreadsheetml/2017/richdata2" ref="A2:J1561">
      <sortCondition ref="B1:B688"/>
    </sortState>
  </autoFilter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260E-3007-4EA0-AF29-92F6CCE9BC04}">
  <dimension ref="A1:H155"/>
  <sheetViews>
    <sheetView workbookViewId="0">
      <selection activeCell="C7" sqref="C7"/>
    </sheetView>
  </sheetViews>
  <sheetFormatPr defaultRowHeight="14.5" x14ac:dyDescent="0.35"/>
  <cols>
    <col min="1" max="1" width="28.36328125" bestFit="1" customWidth="1"/>
    <col min="2" max="2" width="28.90625" bestFit="1" customWidth="1"/>
    <col min="3" max="3" width="16.08984375" bestFit="1" customWidth="1"/>
    <col min="4" max="4" width="12" bestFit="1" customWidth="1"/>
    <col min="5" max="5" width="27" bestFit="1" customWidth="1"/>
    <col min="6" max="6" width="3.81640625" bestFit="1" customWidth="1"/>
    <col min="7" max="7" width="12" bestFit="1" customWidth="1"/>
    <col min="8" max="8" width="18.36328125" bestFit="1" customWidth="1"/>
  </cols>
  <sheetData>
    <row r="1" spans="1:8" x14ac:dyDescent="0.35">
      <c r="A1" s="73" t="s">
        <v>5701</v>
      </c>
      <c r="B1" s="73" t="s">
        <v>5702</v>
      </c>
      <c r="C1" s="73" t="s">
        <v>555</v>
      </c>
      <c r="D1" s="73" t="s">
        <v>5703</v>
      </c>
      <c r="E1" s="73" t="s">
        <v>5704</v>
      </c>
      <c r="F1" s="73" t="s">
        <v>503</v>
      </c>
      <c r="G1" s="73" t="s">
        <v>5705</v>
      </c>
      <c r="H1" s="73" t="s">
        <v>741</v>
      </c>
    </row>
    <row r="2" spans="1:8" x14ac:dyDescent="0.35">
      <c r="A2" t="s">
        <v>5706</v>
      </c>
      <c r="B2" t="s">
        <v>722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</row>
    <row r="3" spans="1:8" x14ac:dyDescent="0.35">
      <c r="A3" t="s">
        <v>5707</v>
      </c>
      <c r="B3" t="s">
        <v>722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</row>
    <row r="4" spans="1:8" x14ac:dyDescent="0.35">
      <c r="A4" t="s">
        <v>5708</v>
      </c>
      <c r="B4" t="s">
        <v>722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</row>
    <row r="5" spans="1:8" x14ac:dyDescent="0.35">
      <c r="A5" t="s">
        <v>5709</v>
      </c>
      <c r="B5" t="s">
        <v>722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</row>
    <row r="6" spans="1:8" x14ac:dyDescent="0.35">
      <c r="A6" t="s">
        <v>492</v>
      </c>
      <c r="B6" t="s">
        <v>722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</row>
    <row r="7" spans="1:8" x14ac:dyDescent="0.35">
      <c r="A7" t="s">
        <v>5710</v>
      </c>
      <c r="B7" t="s">
        <v>722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</row>
    <row r="8" spans="1:8" x14ac:dyDescent="0.35">
      <c r="A8" t="s">
        <v>5711</v>
      </c>
      <c r="B8" t="s">
        <v>722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</row>
    <row r="9" spans="1:8" x14ac:dyDescent="0.35">
      <c r="A9" t="s">
        <v>5712</v>
      </c>
      <c r="B9" t="s">
        <v>722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</row>
    <row r="10" spans="1:8" x14ac:dyDescent="0.35">
      <c r="A10" t="s">
        <v>5713</v>
      </c>
      <c r="B10" t="s">
        <v>722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</row>
    <row r="11" spans="1:8" x14ac:dyDescent="0.35">
      <c r="A11" t="s">
        <v>5714</v>
      </c>
      <c r="B11" t="s">
        <v>722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</row>
    <row r="12" spans="1:8" x14ac:dyDescent="0.35">
      <c r="A12" t="s">
        <v>5715</v>
      </c>
      <c r="B12" t="s">
        <v>722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</row>
    <row r="13" spans="1:8" x14ac:dyDescent="0.35">
      <c r="A13" t="s">
        <v>478</v>
      </c>
      <c r="B13" t="s">
        <v>478</v>
      </c>
      <c r="C13" t="s">
        <v>329</v>
      </c>
      <c r="D13" t="s">
        <v>87</v>
      </c>
      <c r="E13" t="s">
        <v>329</v>
      </c>
      <c r="F13" t="s">
        <v>53</v>
      </c>
      <c r="G13" t="s">
        <v>84</v>
      </c>
      <c r="H13" t="s">
        <v>330</v>
      </c>
    </row>
    <row r="14" spans="1:8" x14ac:dyDescent="0.35">
      <c r="A14" t="s">
        <v>5598</v>
      </c>
      <c r="B14" t="s">
        <v>5598</v>
      </c>
      <c r="C14" t="s">
        <v>318</v>
      </c>
      <c r="D14" t="s">
        <v>87</v>
      </c>
      <c r="E14" t="s">
        <v>85</v>
      </c>
      <c r="F14" t="s">
        <v>53</v>
      </c>
      <c r="G14" t="s">
        <v>723</v>
      </c>
      <c r="H14" t="s">
        <v>331</v>
      </c>
    </row>
    <row r="15" spans="1:8" x14ac:dyDescent="0.35">
      <c r="A15" t="s">
        <v>481</v>
      </c>
      <c r="B15" t="s">
        <v>481</v>
      </c>
      <c r="C15" t="s">
        <v>336</v>
      </c>
      <c r="D15" t="s">
        <v>87</v>
      </c>
      <c r="E15" t="s">
        <v>336</v>
      </c>
      <c r="F15" t="s">
        <v>53</v>
      </c>
      <c r="G15" t="s">
        <v>84</v>
      </c>
      <c r="H15" t="s">
        <v>341</v>
      </c>
    </row>
    <row r="16" spans="1:8" x14ac:dyDescent="0.35">
      <c r="A16" t="s">
        <v>5716</v>
      </c>
      <c r="B16" s="74" t="s">
        <v>481</v>
      </c>
      <c r="C16" t="s">
        <v>336</v>
      </c>
      <c r="D16" t="s">
        <v>87</v>
      </c>
      <c r="E16" t="s">
        <v>336</v>
      </c>
      <c r="F16" t="s">
        <v>53</v>
      </c>
      <c r="G16" t="s">
        <v>84</v>
      </c>
      <c r="H16" t="s">
        <v>341</v>
      </c>
    </row>
    <row r="17" spans="1:8" x14ac:dyDescent="0.35">
      <c r="A17" t="s">
        <v>499</v>
      </c>
      <c r="B17" t="s">
        <v>499</v>
      </c>
      <c r="C17" t="s">
        <v>318</v>
      </c>
      <c r="D17" t="s">
        <v>87</v>
      </c>
      <c r="E17" t="s">
        <v>345</v>
      </c>
      <c r="F17" t="s">
        <v>53</v>
      </c>
      <c r="G17" t="s">
        <v>84</v>
      </c>
      <c r="H17" t="s">
        <v>346</v>
      </c>
    </row>
    <row r="18" spans="1:8" x14ac:dyDescent="0.35">
      <c r="A18" t="s">
        <v>485</v>
      </c>
      <c r="B18" t="s">
        <v>485</v>
      </c>
      <c r="C18" t="s">
        <v>299</v>
      </c>
      <c r="D18" t="s">
        <v>87</v>
      </c>
      <c r="E18" t="s">
        <v>354</v>
      </c>
      <c r="F18" t="s">
        <v>53</v>
      </c>
      <c r="G18" t="s">
        <v>84</v>
      </c>
      <c r="H18" t="s">
        <v>355</v>
      </c>
    </row>
    <row r="19" spans="1:8" x14ac:dyDescent="0.35">
      <c r="A19" t="s">
        <v>487</v>
      </c>
      <c r="B19" t="s">
        <v>487</v>
      </c>
      <c r="C19" t="s">
        <v>81</v>
      </c>
      <c r="D19" t="s">
        <v>87</v>
      </c>
      <c r="E19" t="s">
        <v>359</v>
      </c>
      <c r="F19" t="s">
        <v>53</v>
      </c>
      <c r="G19" t="s">
        <v>84</v>
      </c>
      <c r="H19" t="s">
        <v>360</v>
      </c>
    </row>
    <row r="20" spans="1:8" x14ac:dyDescent="0.35">
      <c r="A20" t="s">
        <v>490</v>
      </c>
      <c r="B20" s="68" t="s">
        <v>490</v>
      </c>
      <c r="C20" t="s">
        <v>336</v>
      </c>
      <c r="D20" t="s">
        <v>87</v>
      </c>
      <c r="E20" t="s">
        <v>368</v>
      </c>
      <c r="F20" t="s">
        <v>53</v>
      </c>
      <c r="G20" t="s">
        <v>84</v>
      </c>
      <c r="H20" t="s">
        <v>369</v>
      </c>
    </row>
    <row r="21" spans="1:8" x14ac:dyDescent="0.35">
      <c r="A21" t="s">
        <v>491</v>
      </c>
      <c r="B21" s="68" t="s">
        <v>491</v>
      </c>
      <c r="C21" t="s">
        <v>336</v>
      </c>
      <c r="D21" t="s">
        <v>87</v>
      </c>
      <c r="E21" t="s">
        <v>370</v>
      </c>
      <c r="F21" t="s">
        <v>53</v>
      </c>
      <c r="G21" t="s">
        <v>84</v>
      </c>
      <c r="H21" t="s">
        <v>371</v>
      </c>
    </row>
    <row r="22" spans="1:8" x14ac:dyDescent="0.35">
      <c r="A22" t="s">
        <v>5717</v>
      </c>
      <c r="B22" s="75" t="s">
        <v>491</v>
      </c>
      <c r="C22" t="s">
        <v>336</v>
      </c>
      <c r="D22" t="s">
        <v>87</v>
      </c>
      <c r="E22" t="s">
        <v>370</v>
      </c>
      <c r="F22" t="s">
        <v>53</v>
      </c>
      <c r="G22" t="s">
        <v>84</v>
      </c>
      <c r="H22" t="s">
        <v>371</v>
      </c>
    </row>
    <row r="23" spans="1:8" x14ac:dyDescent="0.35">
      <c r="A23" t="s">
        <v>493</v>
      </c>
      <c r="B23" s="68" t="s">
        <v>493</v>
      </c>
      <c r="C23" t="s">
        <v>329</v>
      </c>
      <c r="D23" t="s">
        <v>87</v>
      </c>
      <c r="E23" t="s">
        <v>376</v>
      </c>
      <c r="F23" t="s">
        <v>53</v>
      </c>
      <c r="G23" t="s">
        <v>84</v>
      </c>
      <c r="H23" t="s">
        <v>377</v>
      </c>
    </row>
    <row r="24" spans="1:8" x14ac:dyDescent="0.35">
      <c r="A24" t="s">
        <v>417</v>
      </c>
      <c r="B24" s="68" t="s">
        <v>417</v>
      </c>
      <c r="C24" t="s">
        <v>81</v>
      </c>
      <c r="D24" t="s">
        <v>87</v>
      </c>
      <c r="E24" t="s">
        <v>138</v>
      </c>
      <c r="F24" t="s">
        <v>53</v>
      </c>
      <c r="G24" t="s">
        <v>84</v>
      </c>
      <c r="H24" t="s">
        <v>139</v>
      </c>
    </row>
    <row r="25" spans="1:8" x14ac:dyDescent="0.35">
      <c r="A25" t="s">
        <v>5718</v>
      </c>
      <c r="B25" s="76" t="s">
        <v>479</v>
      </c>
      <c r="C25" t="s">
        <v>336</v>
      </c>
      <c r="D25" t="s">
        <v>87</v>
      </c>
      <c r="E25" t="s">
        <v>333</v>
      </c>
      <c r="F25" t="s">
        <v>53</v>
      </c>
      <c r="G25" t="s">
        <v>84</v>
      </c>
      <c r="H25" t="s">
        <v>334</v>
      </c>
    </row>
    <row r="26" spans="1:8" x14ac:dyDescent="0.35">
      <c r="A26" t="s">
        <v>480</v>
      </c>
      <c r="B26" s="68" t="s">
        <v>480</v>
      </c>
      <c r="C26" t="s">
        <v>329</v>
      </c>
      <c r="D26" t="s">
        <v>87</v>
      </c>
      <c r="E26" t="s">
        <v>337</v>
      </c>
      <c r="F26" t="s">
        <v>53</v>
      </c>
      <c r="G26" t="s">
        <v>84</v>
      </c>
      <c r="H26" t="s">
        <v>338</v>
      </c>
    </row>
    <row r="27" spans="1:8" x14ac:dyDescent="0.35">
      <c r="A27" t="s">
        <v>467</v>
      </c>
      <c r="B27" s="68" t="s">
        <v>467</v>
      </c>
      <c r="C27" t="s">
        <v>299</v>
      </c>
      <c r="D27" t="s">
        <v>87</v>
      </c>
      <c r="E27" t="s">
        <v>297</v>
      </c>
      <c r="F27" t="s">
        <v>301</v>
      </c>
      <c r="G27" t="s">
        <v>84</v>
      </c>
      <c r="H27" t="s">
        <v>298</v>
      </c>
    </row>
    <row r="28" spans="1:8" x14ac:dyDescent="0.35">
      <c r="A28" t="s">
        <v>468</v>
      </c>
      <c r="B28" s="68" t="s">
        <v>468</v>
      </c>
      <c r="C28" t="s">
        <v>306</v>
      </c>
      <c r="D28" t="s">
        <v>87</v>
      </c>
      <c r="E28" t="s">
        <v>304</v>
      </c>
      <c r="F28" t="s">
        <v>53</v>
      </c>
      <c r="G28" t="s">
        <v>84</v>
      </c>
      <c r="H28" t="s">
        <v>305</v>
      </c>
    </row>
    <row r="29" spans="1:8" x14ac:dyDescent="0.35">
      <c r="A29" t="s">
        <v>5674</v>
      </c>
      <c r="B29" t="s">
        <v>5674</v>
      </c>
      <c r="C29" t="s">
        <v>353</v>
      </c>
      <c r="D29" t="s">
        <v>87</v>
      </c>
      <c r="E29" t="s">
        <v>365</v>
      </c>
      <c r="F29" t="s">
        <v>53</v>
      </c>
      <c r="G29" t="s">
        <v>84</v>
      </c>
      <c r="H29" t="s">
        <v>366</v>
      </c>
    </row>
    <row r="30" spans="1:8" x14ac:dyDescent="0.35">
      <c r="A30" t="s">
        <v>482</v>
      </c>
      <c r="B30" s="68" t="s">
        <v>482</v>
      </c>
      <c r="C30" t="s">
        <v>81</v>
      </c>
      <c r="D30" t="s">
        <v>87</v>
      </c>
      <c r="E30" t="s">
        <v>81</v>
      </c>
      <c r="F30" t="s">
        <v>53</v>
      </c>
      <c r="G30" t="s">
        <v>84</v>
      </c>
      <c r="H30" t="s">
        <v>343</v>
      </c>
    </row>
    <row r="31" spans="1:8" x14ac:dyDescent="0.35">
      <c r="A31" t="s">
        <v>483</v>
      </c>
      <c r="B31" s="68" t="s">
        <v>483</v>
      </c>
      <c r="C31" t="s">
        <v>81</v>
      </c>
      <c r="D31" t="s">
        <v>87</v>
      </c>
      <c r="E31" t="s">
        <v>348</v>
      </c>
      <c r="F31" t="s">
        <v>53</v>
      </c>
      <c r="G31" t="s">
        <v>84</v>
      </c>
      <c r="H31" t="s">
        <v>349</v>
      </c>
    </row>
    <row r="32" spans="1:8" x14ac:dyDescent="0.35">
      <c r="A32" t="s">
        <v>484</v>
      </c>
      <c r="B32" s="68" t="s">
        <v>484</v>
      </c>
      <c r="C32" t="s">
        <v>353</v>
      </c>
      <c r="D32" t="s">
        <v>87</v>
      </c>
      <c r="E32" t="s">
        <v>351</v>
      </c>
      <c r="F32" t="s">
        <v>53</v>
      </c>
      <c r="G32" t="s">
        <v>84</v>
      </c>
      <c r="H32" t="s">
        <v>352</v>
      </c>
    </row>
    <row r="33" spans="1:8" x14ac:dyDescent="0.35">
      <c r="A33" t="s">
        <v>469</v>
      </c>
      <c r="B33" s="68" t="s">
        <v>469</v>
      </c>
      <c r="C33" t="s">
        <v>299</v>
      </c>
      <c r="D33" t="s">
        <v>87</v>
      </c>
      <c r="E33" t="s">
        <v>308</v>
      </c>
      <c r="F33" t="s">
        <v>150</v>
      </c>
      <c r="G33" t="s">
        <v>84</v>
      </c>
      <c r="H33" t="s">
        <v>309</v>
      </c>
    </row>
    <row r="34" spans="1:8" x14ac:dyDescent="0.35">
      <c r="A34" t="s">
        <v>5657</v>
      </c>
      <c r="B34" s="68" t="s">
        <v>5657</v>
      </c>
      <c r="C34" t="s">
        <v>21</v>
      </c>
      <c r="D34" t="s">
        <v>12</v>
      </c>
      <c r="E34" t="s">
        <v>18</v>
      </c>
      <c r="F34" t="s">
        <v>23</v>
      </c>
      <c r="G34" t="s">
        <v>14</v>
      </c>
      <c r="H34" t="s">
        <v>19</v>
      </c>
    </row>
    <row r="35" spans="1:8" x14ac:dyDescent="0.35">
      <c r="A35" t="s">
        <v>5693</v>
      </c>
      <c r="B35" s="68" t="s">
        <v>5693</v>
      </c>
      <c r="C35" t="s">
        <v>13</v>
      </c>
      <c r="D35" t="s">
        <v>12</v>
      </c>
      <c r="E35" t="s">
        <v>519</v>
      </c>
      <c r="F35" t="s">
        <v>243</v>
      </c>
      <c r="G35" t="s">
        <v>14</v>
      </c>
      <c r="H35" t="s">
        <v>572</v>
      </c>
    </row>
    <row r="36" spans="1:8" x14ac:dyDescent="0.35">
      <c r="A36" t="s">
        <v>5632</v>
      </c>
      <c r="B36" s="68" t="s">
        <v>5632</v>
      </c>
      <c r="C36" t="s">
        <v>21</v>
      </c>
      <c r="D36" t="s">
        <v>12</v>
      </c>
      <c r="E36" t="s">
        <v>24</v>
      </c>
      <c r="F36" t="s">
        <v>28</v>
      </c>
      <c r="G36" t="s">
        <v>14</v>
      </c>
      <c r="H36" t="s">
        <v>25</v>
      </c>
    </row>
    <row r="37" spans="1:8" x14ac:dyDescent="0.35">
      <c r="A37" t="s">
        <v>5654</v>
      </c>
      <c r="B37" s="68" t="s">
        <v>5654</v>
      </c>
      <c r="C37" t="s">
        <v>51</v>
      </c>
      <c r="D37" t="s">
        <v>12</v>
      </c>
      <c r="E37" t="s">
        <v>504</v>
      </c>
      <c r="F37" t="s">
        <v>34</v>
      </c>
      <c r="G37" t="s">
        <v>14</v>
      </c>
      <c r="H37" t="s">
        <v>31</v>
      </c>
    </row>
    <row r="38" spans="1:8" x14ac:dyDescent="0.35">
      <c r="A38" t="s">
        <v>5646</v>
      </c>
      <c r="B38" s="68" t="s">
        <v>5646</v>
      </c>
      <c r="C38" t="s">
        <v>51</v>
      </c>
      <c r="D38" t="s">
        <v>12</v>
      </c>
      <c r="E38" t="s">
        <v>48</v>
      </c>
      <c r="F38" t="s">
        <v>53</v>
      </c>
      <c r="G38" t="s">
        <v>14</v>
      </c>
      <c r="H38" t="s">
        <v>76</v>
      </c>
    </row>
    <row r="39" spans="1:8" x14ac:dyDescent="0.35">
      <c r="A39" t="s">
        <v>5653</v>
      </c>
      <c r="B39" s="68" t="s">
        <v>5653</v>
      </c>
      <c r="C39" t="s">
        <v>21</v>
      </c>
      <c r="D39" t="s">
        <v>12</v>
      </c>
      <c r="E39" t="s">
        <v>18</v>
      </c>
      <c r="F39" t="s">
        <v>23</v>
      </c>
      <c r="G39" t="s">
        <v>14</v>
      </c>
      <c r="H39" t="s">
        <v>35</v>
      </c>
    </row>
    <row r="40" spans="1:8" x14ac:dyDescent="0.35">
      <c r="A40" t="s">
        <v>5719</v>
      </c>
      <c r="B40" s="76" t="s">
        <v>5644</v>
      </c>
      <c r="C40" t="s">
        <v>13</v>
      </c>
      <c r="D40" t="s">
        <v>12</v>
      </c>
      <c r="E40" t="s">
        <v>37</v>
      </c>
      <c r="F40" t="s">
        <v>41</v>
      </c>
      <c r="G40" t="s">
        <v>14</v>
      </c>
      <c r="H40" t="s">
        <v>38</v>
      </c>
    </row>
    <row r="41" spans="1:8" x14ac:dyDescent="0.35">
      <c r="A41" t="s">
        <v>5644</v>
      </c>
      <c r="B41" s="68" t="s">
        <v>5644</v>
      </c>
      <c r="C41" t="s">
        <v>13</v>
      </c>
      <c r="D41" t="s">
        <v>12</v>
      </c>
      <c r="E41" t="s">
        <v>37</v>
      </c>
      <c r="F41" t="s">
        <v>41</v>
      </c>
      <c r="G41" t="s">
        <v>14</v>
      </c>
      <c r="H41" t="s">
        <v>38</v>
      </c>
    </row>
    <row r="42" spans="1:8" x14ac:dyDescent="0.35">
      <c r="A42" t="s">
        <v>5634</v>
      </c>
      <c r="B42" s="68" t="s">
        <v>5634</v>
      </c>
      <c r="C42" t="s">
        <v>51</v>
      </c>
      <c r="D42" t="s">
        <v>12</v>
      </c>
      <c r="E42" t="s">
        <v>48</v>
      </c>
      <c r="F42" t="s">
        <v>53</v>
      </c>
      <c r="G42" t="s">
        <v>14</v>
      </c>
      <c r="H42" t="s">
        <v>49</v>
      </c>
    </row>
    <row r="43" spans="1:8" x14ac:dyDescent="0.35">
      <c r="A43" t="s">
        <v>5647</v>
      </c>
      <c r="B43" s="68" t="s">
        <v>5647</v>
      </c>
      <c r="C43" t="s">
        <v>13</v>
      </c>
      <c r="D43" t="s">
        <v>12</v>
      </c>
      <c r="E43" t="s">
        <v>54</v>
      </c>
      <c r="F43" t="s">
        <v>58</v>
      </c>
      <c r="G43" t="s">
        <v>14</v>
      </c>
      <c r="H43" t="s">
        <v>55</v>
      </c>
    </row>
    <row r="44" spans="1:8" x14ac:dyDescent="0.35">
      <c r="A44" t="s">
        <v>5692</v>
      </c>
      <c r="B44" s="68" t="s">
        <v>5692</v>
      </c>
      <c r="C44" t="s">
        <v>13</v>
      </c>
      <c r="D44" t="s">
        <v>12</v>
      </c>
      <c r="E44" t="s">
        <v>69</v>
      </c>
      <c r="F44" t="s">
        <v>73</v>
      </c>
      <c r="G44" t="s">
        <v>14</v>
      </c>
      <c r="H44" t="s">
        <v>70</v>
      </c>
    </row>
    <row r="45" spans="1:8" x14ac:dyDescent="0.35">
      <c r="A45" t="s">
        <v>5658</v>
      </c>
      <c r="B45" t="s">
        <v>5658</v>
      </c>
      <c r="C45" t="s">
        <v>21</v>
      </c>
      <c r="D45" t="s">
        <v>12</v>
      </c>
      <c r="E45" t="s">
        <v>59</v>
      </c>
      <c r="F45" t="s">
        <v>63</v>
      </c>
      <c r="G45" t="s">
        <v>14</v>
      </c>
      <c r="H45" t="s">
        <v>60</v>
      </c>
    </row>
    <row r="46" spans="1:8" x14ac:dyDescent="0.35">
      <c r="A46" t="s">
        <v>5641</v>
      </c>
      <c r="B46" s="68" t="s">
        <v>5641</v>
      </c>
      <c r="C46" t="s">
        <v>13</v>
      </c>
      <c r="D46" t="s">
        <v>12</v>
      </c>
      <c r="E46" t="s">
        <v>64</v>
      </c>
      <c r="F46" t="s">
        <v>68</v>
      </c>
      <c r="G46" t="s">
        <v>14</v>
      </c>
      <c r="H46" t="s">
        <v>65</v>
      </c>
    </row>
    <row r="47" spans="1:8" x14ac:dyDescent="0.35">
      <c r="A47" t="s">
        <v>5635</v>
      </c>
      <c r="B47" t="s">
        <v>5635</v>
      </c>
      <c r="C47" t="s">
        <v>13</v>
      </c>
      <c r="D47" t="s">
        <v>12</v>
      </c>
      <c r="E47" t="s">
        <v>9</v>
      </c>
      <c r="F47" t="s">
        <v>17</v>
      </c>
      <c r="G47" t="s">
        <v>14</v>
      </c>
      <c r="H47" t="s">
        <v>10</v>
      </c>
    </row>
    <row r="48" spans="1:8" x14ac:dyDescent="0.35">
      <c r="A48" t="s">
        <v>5617</v>
      </c>
      <c r="B48" t="s">
        <v>5617</v>
      </c>
      <c r="C48" t="s">
        <v>51</v>
      </c>
      <c r="D48" t="s">
        <v>12</v>
      </c>
      <c r="E48" t="s">
        <v>78</v>
      </c>
      <c r="F48" t="s">
        <v>53</v>
      </c>
      <c r="G48" t="s">
        <v>14</v>
      </c>
      <c r="H48" t="s">
        <v>79</v>
      </c>
    </row>
    <row r="49" spans="1:8" x14ac:dyDescent="0.35">
      <c r="A49" t="s">
        <v>5639</v>
      </c>
      <c r="B49" t="s">
        <v>5639</v>
      </c>
      <c r="C49" t="s">
        <v>13</v>
      </c>
      <c r="D49" t="s">
        <v>12</v>
      </c>
      <c r="E49" t="s">
        <v>42</v>
      </c>
      <c r="F49" t="s">
        <v>47</v>
      </c>
      <c r="G49" t="s">
        <v>14</v>
      </c>
      <c r="H49" t="s">
        <v>43</v>
      </c>
    </row>
    <row r="50" spans="1:8" x14ac:dyDescent="0.35">
      <c r="A50" t="s">
        <v>5659</v>
      </c>
      <c r="B50" t="s">
        <v>5659</v>
      </c>
      <c r="C50" t="s">
        <v>13</v>
      </c>
      <c r="D50" t="s">
        <v>12</v>
      </c>
      <c r="E50" t="s">
        <v>74</v>
      </c>
      <c r="F50" t="s">
        <v>73</v>
      </c>
      <c r="G50" t="s">
        <v>14</v>
      </c>
      <c r="H50" t="s">
        <v>70</v>
      </c>
    </row>
    <row r="51" spans="1:8" x14ac:dyDescent="0.35">
      <c r="A51" t="s">
        <v>5652</v>
      </c>
      <c r="B51" t="s">
        <v>5652</v>
      </c>
      <c r="C51" t="s">
        <v>13</v>
      </c>
      <c r="D51" t="s">
        <v>12</v>
      </c>
      <c r="E51" t="s">
        <v>46</v>
      </c>
      <c r="F51" t="s">
        <v>47</v>
      </c>
      <c r="G51" t="s">
        <v>14</v>
      </c>
      <c r="H51" t="s">
        <v>382</v>
      </c>
    </row>
    <row r="52" spans="1:8" x14ac:dyDescent="0.35">
      <c r="A52" t="s">
        <v>5720</v>
      </c>
      <c r="B52" s="74" t="s">
        <v>5623</v>
      </c>
      <c r="C52" t="s">
        <v>124</v>
      </c>
      <c r="D52" t="s">
        <v>505</v>
      </c>
      <c r="E52" t="s">
        <v>463</v>
      </c>
      <c r="F52" t="s">
        <v>126</v>
      </c>
      <c r="G52" t="s">
        <v>84</v>
      </c>
      <c r="H52" t="s">
        <v>286</v>
      </c>
    </row>
    <row r="53" spans="1:8" x14ac:dyDescent="0.35">
      <c r="A53" t="s">
        <v>5623</v>
      </c>
      <c r="B53" t="s">
        <v>5623</v>
      </c>
      <c r="C53" t="s">
        <v>124</v>
      </c>
      <c r="D53" t="s">
        <v>505</v>
      </c>
      <c r="E53" t="s">
        <v>463</v>
      </c>
      <c r="F53" t="s">
        <v>126</v>
      </c>
      <c r="G53" t="s">
        <v>84</v>
      </c>
      <c r="H53" t="s">
        <v>286</v>
      </c>
    </row>
    <row r="54" spans="1:8" x14ac:dyDescent="0.35">
      <c r="A54" t="s">
        <v>5721</v>
      </c>
      <c r="B54" s="74" t="s">
        <v>5609</v>
      </c>
      <c r="C54" t="s">
        <v>506</v>
      </c>
      <c r="D54" t="s">
        <v>97</v>
      </c>
      <c r="E54" t="s">
        <v>402</v>
      </c>
      <c r="F54" t="s">
        <v>53</v>
      </c>
      <c r="G54" t="s">
        <v>84</v>
      </c>
      <c r="H54" t="s">
        <v>70</v>
      </c>
    </row>
    <row r="55" spans="1:8" x14ac:dyDescent="0.35">
      <c r="A55" t="s">
        <v>5609</v>
      </c>
      <c r="B55" t="s">
        <v>5609</v>
      </c>
      <c r="C55" t="s">
        <v>506</v>
      </c>
      <c r="D55" t="s">
        <v>97</v>
      </c>
      <c r="E55" t="s">
        <v>402</v>
      </c>
      <c r="F55" t="s">
        <v>53</v>
      </c>
      <c r="G55" t="s">
        <v>84</v>
      </c>
      <c r="H55" t="s">
        <v>70</v>
      </c>
    </row>
    <row r="56" spans="1:8" x14ac:dyDescent="0.35">
      <c r="A56" t="s">
        <v>5722</v>
      </c>
      <c r="B56" s="74" t="s">
        <v>5606</v>
      </c>
      <c r="C56" t="s">
        <v>92</v>
      </c>
      <c r="D56" t="s">
        <v>507</v>
      </c>
      <c r="E56" t="s">
        <v>92</v>
      </c>
      <c r="F56" t="s">
        <v>23</v>
      </c>
      <c r="G56" t="s">
        <v>84</v>
      </c>
      <c r="H56" t="s">
        <v>90</v>
      </c>
    </row>
    <row r="57" spans="1:8" x14ac:dyDescent="0.35">
      <c r="A57" t="s">
        <v>5606</v>
      </c>
      <c r="B57" t="s">
        <v>5606</v>
      </c>
      <c r="C57" t="s">
        <v>92</v>
      </c>
      <c r="D57" t="s">
        <v>507</v>
      </c>
      <c r="E57" t="s">
        <v>92</v>
      </c>
      <c r="F57" t="s">
        <v>23</v>
      </c>
      <c r="G57" t="s">
        <v>84</v>
      </c>
      <c r="H57" t="s">
        <v>90</v>
      </c>
    </row>
    <row r="58" spans="1:8" x14ac:dyDescent="0.35">
      <c r="A58" t="s">
        <v>5663</v>
      </c>
      <c r="B58" t="s">
        <v>5663</v>
      </c>
      <c r="C58" t="s">
        <v>164</v>
      </c>
      <c r="D58" t="s">
        <v>507</v>
      </c>
      <c r="E58" t="s">
        <v>508</v>
      </c>
      <c r="F58" t="s">
        <v>165</v>
      </c>
      <c r="G58" t="s">
        <v>118</v>
      </c>
      <c r="H58" t="s">
        <v>167</v>
      </c>
    </row>
    <row r="59" spans="1:8" x14ac:dyDescent="0.35">
      <c r="A59" t="s">
        <v>5671</v>
      </c>
      <c r="B59" t="s">
        <v>5671</v>
      </c>
      <c r="C59" t="s">
        <v>124</v>
      </c>
      <c r="D59" t="s">
        <v>505</v>
      </c>
      <c r="E59" t="s">
        <v>509</v>
      </c>
      <c r="F59" t="s">
        <v>301</v>
      </c>
      <c r="G59" t="s">
        <v>84</v>
      </c>
      <c r="H59" t="s">
        <v>386</v>
      </c>
    </row>
    <row r="60" spans="1:8" x14ac:dyDescent="0.35">
      <c r="A60" t="s">
        <v>5677</v>
      </c>
      <c r="B60" t="s">
        <v>5677</v>
      </c>
      <c r="C60" t="s">
        <v>510</v>
      </c>
      <c r="D60" t="s">
        <v>505</v>
      </c>
      <c r="E60" t="s">
        <v>511</v>
      </c>
      <c r="F60" t="s">
        <v>47</v>
      </c>
      <c r="G60" t="s">
        <v>118</v>
      </c>
      <c r="H60" t="s">
        <v>133</v>
      </c>
    </row>
    <row r="61" spans="1:8" x14ac:dyDescent="0.35">
      <c r="A61" t="s">
        <v>5682</v>
      </c>
      <c r="B61" t="s">
        <v>5682</v>
      </c>
      <c r="C61" t="s">
        <v>92</v>
      </c>
      <c r="D61" t="s">
        <v>507</v>
      </c>
      <c r="E61" t="s">
        <v>512</v>
      </c>
      <c r="F61" t="s">
        <v>23</v>
      </c>
      <c r="G61" t="s">
        <v>118</v>
      </c>
      <c r="H61" t="s">
        <v>116</v>
      </c>
    </row>
    <row r="62" spans="1:8" x14ac:dyDescent="0.35">
      <c r="A62" t="s">
        <v>5723</v>
      </c>
      <c r="B62" s="74" t="s">
        <v>5611</v>
      </c>
      <c r="C62" t="s">
        <v>513</v>
      </c>
      <c r="D62" t="s">
        <v>514</v>
      </c>
      <c r="E62" t="s">
        <v>515</v>
      </c>
      <c r="F62" t="s">
        <v>248</v>
      </c>
      <c r="G62" t="s">
        <v>84</v>
      </c>
      <c r="H62" t="s">
        <v>245</v>
      </c>
    </row>
    <row r="63" spans="1:8" x14ac:dyDescent="0.35">
      <c r="A63" t="s">
        <v>5611</v>
      </c>
      <c r="B63" t="s">
        <v>5611</v>
      </c>
      <c r="C63" t="s">
        <v>513</v>
      </c>
      <c r="D63" t="s">
        <v>514</v>
      </c>
      <c r="E63" t="s">
        <v>515</v>
      </c>
      <c r="F63" t="s">
        <v>248</v>
      </c>
      <c r="G63" t="s">
        <v>84</v>
      </c>
      <c r="H63" t="s">
        <v>245</v>
      </c>
    </row>
    <row r="64" spans="1:8" x14ac:dyDescent="0.35">
      <c r="A64" t="s">
        <v>5724</v>
      </c>
      <c r="B64" t="s">
        <v>5621</v>
      </c>
      <c r="C64" t="s">
        <v>92</v>
      </c>
      <c r="D64" t="s">
        <v>507</v>
      </c>
      <c r="E64" t="s">
        <v>92</v>
      </c>
      <c r="F64" t="s">
        <v>23</v>
      </c>
      <c r="G64" t="s">
        <v>118</v>
      </c>
      <c r="H64" t="s">
        <v>227</v>
      </c>
    </row>
    <row r="65" spans="1:8" x14ac:dyDescent="0.35">
      <c r="A65" t="s">
        <v>5621</v>
      </c>
      <c r="B65" t="s">
        <v>5621</v>
      </c>
      <c r="C65" t="s">
        <v>92</v>
      </c>
      <c r="D65" t="s">
        <v>507</v>
      </c>
      <c r="E65" t="s">
        <v>92</v>
      </c>
      <c r="F65" t="s">
        <v>23</v>
      </c>
      <c r="G65" t="s">
        <v>118</v>
      </c>
      <c r="H65" t="s">
        <v>227</v>
      </c>
    </row>
    <row r="66" spans="1:8" x14ac:dyDescent="0.35">
      <c r="A66" t="s">
        <v>5633</v>
      </c>
      <c r="B66" t="s">
        <v>5633</v>
      </c>
      <c r="C66" t="s">
        <v>516</v>
      </c>
      <c r="D66" t="s">
        <v>97</v>
      </c>
      <c r="E66" t="s">
        <v>517</v>
      </c>
      <c r="F66" t="s">
        <v>53</v>
      </c>
      <c r="G66" t="s">
        <v>84</v>
      </c>
      <c r="H66" t="s">
        <v>95</v>
      </c>
    </row>
    <row r="67" spans="1:8" x14ac:dyDescent="0.35">
      <c r="A67" t="s">
        <v>5725</v>
      </c>
      <c r="B67" s="74" t="s">
        <v>5603</v>
      </c>
      <c r="C67" t="s">
        <v>506</v>
      </c>
      <c r="D67" t="s">
        <v>97</v>
      </c>
      <c r="E67" t="s">
        <v>518</v>
      </c>
      <c r="F67" t="s">
        <v>53</v>
      </c>
      <c r="G67" t="s">
        <v>84</v>
      </c>
      <c r="H67" t="s">
        <v>99</v>
      </c>
    </row>
    <row r="68" spans="1:8" x14ac:dyDescent="0.35">
      <c r="A68" t="s">
        <v>5603</v>
      </c>
      <c r="B68" t="s">
        <v>5603</v>
      </c>
      <c r="C68" t="s">
        <v>506</v>
      </c>
      <c r="D68" t="s">
        <v>97</v>
      </c>
      <c r="E68" t="s">
        <v>518</v>
      </c>
      <c r="F68" t="s">
        <v>53</v>
      </c>
      <c r="G68" t="s">
        <v>84</v>
      </c>
      <c r="H68" t="s">
        <v>99</v>
      </c>
    </row>
    <row r="69" spans="1:8" x14ac:dyDescent="0.35">
      <c r="A69" t="s">
        <v>5628</v>
      </c>
      <c r="B69" t="s">
        <v>5628</v>
      </c>
      <c r="C69" t="s">
        <v>252</v>
      </c>
      <c r="D69" t="s">
        <v>514</v>
      </c>
      <c r="E69" t="s">
        <v>519</v>
      </c>
      <c r="F69" t="s">
        <v>243</v>
      </c>
      <c r="G69" t="s">
        <v>84</v>
      </c>
      <c r="H69" t="s">
        <v>254</v>
      </c>
    </row>
    <row r="70" spans="1:8" x14ac:dyDescent="0.35">
      <c r="A70" t="s">
        <v>5726</v>
      </c>
      <c r="B70" s="74" t="s">
        <v>5620</v>
      </c>
      <c r="C70" t="s">
        <v>105</v>
      </c>
      <c r="D70" t="s">
        <v>505</v>
      </c>
      <c r="E70" t="s">
        <v>105</v>
      </c>
      <c r="F70" t="s">
        <v>34</v>
      </c>
      <c r="G70" t="s">
        <v>84</v>
      </c>
      <c r="H70" t="s">
        <v>102</v>
      </c>
    </row>
    <row r="71" spans="1:8" x14ac:dyDescent="0.35">
      <c r="A71" t="s">
        <v>5620</v>
      </c>
      <c r="B71" t="s">
        <v>5620</v>
      </c>
      <c r="C71" t="s">
        <v>105</v>
      </c>
      <c r="D71" t="s">
        <v>505</v>
      </c>
      <c r="E71" t="s">
        <v>105</v>
      </c>
      <c r="F71" t="s">
        <v>34</v>
      </c>
      <c r="G71" t="s">
        <v>84</v>
      </c>
      <c r="H71" t="s">
        <v>102</v>
      </c>
    </row>
    <row r="72" spans="1:8" x14ac:dyDescent="0.35">
      <c r="A72" t="s">
        <v>5649</v>
      </c>
      <c r="B72" t="s">
        <v>5649</v>
      </c>
      <c r="C72" t="s">
        <v>105</v>
      </c>
      <c r="D72" t="s">
        <v>505</v>
      </c>
      <c r="E72" t="s">
        <v>520</v>
      </c>
      <c r="F72" t="s">
        <v>28</v>
      </c>
      <c r="G72" t="s">
        <v>84</v>
      </c>
      <c r="H72" t="s">
        <v>106</v>
      </c>
    </row>
    <row r="73" spans="1:8" x14ac:dyDescent="0.35">
      <c r="A73" t="s">
        <v>5727</v>
      </c>
      <c r="B73" s="74" t="s">
        <v>5618</v>
      </c>
      <c r="C73" t="s">
        <v>111</v>
      </c>
      <c r="D73" t="s">
        <v>514</v>
      </c>
      <c r="E73" t="s">
        <v>521</v>
      </c>
      <c r="F73" t="s">
        <v>114</v>
      </c>
      <c r="G73" t="s">
        <v>84</v>
      </c>
      <c r="H73" t="s">
        <v>109</v>
      </c>
    </row>
    <row r="74" spans="1:8" x14ac:dyDescent="0.35">
      <c r="A74" t="s">
        <v>5618</v>
      </c>
      <c r="B74" t="s">
        <v>5618</v>
      </c>
      <c r="C74" t="s">
        <v>111</v>
      </c>
      <c r="D74" t="s">
        <v>514</v>
      </c>
      <c r="E74" t="s">
        <v>521</v>
      </c>
      <c r="F74" t="s">
        <v>114</v>
      </c>
      <c r="G74" t="s">
        <v>84</v>
      </c>
      <c r="H74" t="s">
        <v>109</v>
      </c>
    </row>
    <row r="75" spans="1:8" x14ac:dyDescent="0.35">
      <c r="A75" t="s">
        <v>5662</v>
      </c>
      <c r="B75" t="s">
        <v>5662</v>
      </c>
      <c r="C75" t="s">
        <v>124</v>
      </c>
      <c r="D75" t="s">
        <v>505</v>
      </c>
      <c r="E75" t="s">
        <v>509</v>
      </c>
      <c r="F75" t="s">
        <v>301</v>
      </c>
      <c r="G75" t="s">
        <v>84</v>
      </c>
      <c r="H75" t="s">
        <v>640</v>
      </c>
    </row>
    <row r="76" spans="1:8" x14ac:dyDescent="0.35">
      <c r="A76" t="s">
        <v>5615</v>
      </c>
      <c r="B76" t="s">
        <v>5615</v>
      </c>
      <c r="C76" t="s">
        <v>510</v>
      </c>
      <c r="D76" t="s">
        <v>505</v>
      </c>
      <c r="E76" t="s">
        <v>46</v>
      </c>
      <c r="F76" t="s">
        <v>47</v>
      </c>
      <c r="G76" t="s">
        <v>84</v>
      </c>
      <c r="H76" t="s">
        <v>119</v>
      </c>
    </row>
    <row r="77" spans="1:8" x14ac:dyDescent="0.35">
      <c r="A77" t="s">
        <v>5600</v>
      </c>
      <c r="B77" t="s">
        <v>5600</v>
      </c>
      <c r="C77" t="s">
        <v>516</v>
      </c>
      <c r="D77" t="s">
        <v>97</v>
      </c>
      <c r="E77" t="s">
        <v>522</v>
      </c>
      <c r="F77" t="s">
        <v>53</v>
      </c>
      <c r="G77" t="s">
        <v>523</v>
      </c>
      <c r="H77" t="s">
        <v>387</v>
      </c>
    </row>
    <row r="78" spans="1:8" x14ac:dyDescent="0.35">
      <c r="A78" t="s">
        <v>5670</v>
      </c>
      <c r="B78" t="s">
        <v>5670</v>
      </c>
      <c r="C78" t="s">
        <v>124</v>
      </c>
      <c r="D78" t="s">
        <v>505</v>
      </c>
      <c r="E78" t="s">
        <v>524</v>
      </c>
      <c r="F78" t="s">
        <v>126</v>
      </c>
      <c r="G78" t="s">
        <v>84</v>
      </c>
      <c r="H78" t="s">
        <v>122</v>
      </c>
    </row>
    <row r="79" spans="1:8" x14ac:dyDescent="0.35">
      <c r="A79" t="s">
        <v>5627</v>
      </c>
      <c r="B79" t="s">
        <v>5627</v>
      </c>
      <c r="C79" t="s">
        <v>143</v>
      </c>
      <c r="D79" t="s">
        <v>507</v>
      </c>
      <c r="E79" t="s">
        <v>143</v>
      </c>
      <c r="F79" t="s">
        <v>63</v>
      </c>
      <c r="G79" t="s">
        <v>84</v>
      </c>
      <c r="H79" t="s">
        <v>141</v>
      </c>
    </row>
    <row r="80" spans="1:8" x14ac:dyDescent="0.35">
      <c r="A80" t="s">
        <v>5683</v>
      </c>
      <c r="B80" t="s">
        <v>5683</v>
      </c>
      <c r="C80" t="s">
        <v>105</v>
      </c>
      <c r="D80" t="s">
        <v>505</v>
      </c>
      <c r="E80" t="s">
        <v>525</v>
      </c>
      <c r="F80" t="s">
        <v>150</v>
      </c>
      <c r="G80" t="s">
        <v>118</v>
      </c>
      <c r="H80" t="s">
        <v>147</v>
      </c>
    </row>
    <row r="81" spans="1:8" x14ac:dyDescent="0.35">
      <c r="A81" t="s">
        <v>5666</v>
      </c>
      <c r="B81" t="s">
        <v>5666</v>
      </c>
      <c r="C81" t="s">
        <v>143</v>
      </c>
      <c r="D81" t="s">
        <v>507</v>
      </c>
      <c r="E81" t="s">
        <v>526</v>
      </c>
      <c r="F81" t="s">
        <v>63</v>
      </c>
      <c r="G81" t="s">
        <v>84</v>
      </c>
      <c r="H81" t="s">
        <v>169</v>
      </c>
    </row>
    <row r="82" spans="1:8" x14ac:dyDescent="0.35">
      <c r="A82" t="s">
        <v>5728</v>
      </c>
      <c r="B82" s="74" t="s">
        <v>5626</v>
      </c>
      <c r="C82" t="s">
        <v>516</v>
      </c>
      <c r="D82" t="s">
        <v>97</v>
      </c>
      <c r="E82" t="s">
        <v>97</v>
      </c>
      <c r="F82" t="s">
        <v>53</v>
      </c>
      <c r="G82" t="s">
        <v>84</v>
      </c>
      <c r="H82" t="s">
        <v>171</v>
      </c>
    </row>
    <row r="83" spans="1:8" x14ac:dyDescent="0.35">
      <c r="A83" t="s">
        <v>5626</v>
      </c>
      <c r="B83" t="s">
        <v>5626</v>
      </c>
      <c r="C83" t="s">
        <v>516</v>
      </c>
      <c r="D83" t="s">
        <v>97</v>
      </c>
      <c r="E83" t="s">
        <v>97</v>
      </c>
      <c r="F83" t="s">
        <v>53</v>
      </c>
      <c r="G83" t="s">
        <v>84</v>
      </c>
      <c r="H83" t="s">
        <v>171</v>
      </c>
    </row>
    <row r="84" spans="1:8" x14ac:dyDescent="0.35">
      <c r="A84" t="s">
        <v>5673</v>
      </c>
      <c r="B84" t="s">
        <v>5673</v>
      </c>
      <c r="C84" t="s">
        <v>111</v>
      </c>
      <c r="D84" t="s">
        <v>514</v>
      </c>
      <c r="E84" t="s">
        <v>527</v>
      </c>
      <c r="F84" t="s">
        <v>17</v>
      </c>
      <c r="G84" t="s">
        <v>118</v>
      </c>
      <c r="H84" t="s">
        <v>176</v>
      </c>
    </row>
    <row r="85" spans="1:8" x14ac:dyDescent="0.35">
      <c r="A85" t="s">
        <v>5678</v>
      </c>
      <c r="B85" t="s">
        <v>5678</v>
      </c>
      <c r="C85" t="s">
        <v>252</v>
      </c>
      <c r="D85" t="s">
        <v>514</v>
      </c>
      <c r="E85" t="s">
        <v>528</v>
      </c>
      <c r="F85" t="s">
        <v>243</v>
      </c>
      <c r="G85" t="s">
        <v>84</v>
      </c>
      <c r="H85" t="s">
        <v>277</v>
      </c>
    </row>
    <row r="86" spans="1:8" x14ac:dyDescent="0.35">
      <c r="A86" t="s">
        <v>5640</v>
      </c>
      <c r="B86" t="s">
        <v>5640</v>
      </c>
      <c r="C86" t="s">
        <v>111</v>
      </c>
      <c r="D86" t="s">
        <v>514</v>
      </c>
      <c r="E86" t="s">
        <v>529</v>
      </c>
      <c r="F86" t="s">
        <v>17</v>
      </c>
      <c r="G86" t="s">
        <v>84</v>
      </c>
      <c r="H86" t="s">
        <v>182</v>
      </c>
    </row>
    <row r="87" spans="1:8" x14ac:dyDescent="0.35">
      <c r="A87" t="s">
        <v>5729</v>
      </c>
      <c r="B87" s="74" t="s">
        <v>5602</v>
      </c>
      <c r="C87" t="s">
        <v>111</v>
      </c>
      <c r="D87" t="s">
        <v>514</v>
      </c>
      <c r="E87" t="s">
        <v>530</v>
      </c>
      <c r="F87" t="s">
        <v>201</v>
      </c>
      <c r="G87" t="s">
        <v>118</v>
      </c>
      <c r="H87" t="s">
        <v>198</v>
      </c>
    </row>
    <row r="88" spans="1:8" x14ac:dyDescent="0.35">
      <c r="A88" t="s">
        <v>5602</v>
      </c>
      <c r="B88" t="s">
        <v>5602</v>
      </c>
      <c r="C88" t="s">
        <v>111</v>
      </c>
      <c r="D88" t="s">
        <v>514</v>
      </c>
      <c r="E88" t="s">
        <v>530</v>
      </c>
      <c r="F88" t="s">
        <v>201</v>
      </c>
      <c r="G88" t="s">
        <v>118</v>
      </c>
      <c r="H88" t="s">
        <v>198</v>
      </c>
    </row>
    <row r="89" spans="1:8" x14ac:dyDescent="0.35">
      <c r="A89" t="s">
        <v>5630</v>
      </c>
      <c r="B89" t="s">
        <v>5630</v>
      </c>
      <c r="C89" t="s">
        <v>111</v>
      </c>
      <c r="D89" t="s">
        <v>514</v>
      </c>
      <c r="E89" t="s">
        <v>111</v>
      </c>
      <c r="F89" t="s">
        <v>17</v>
      </c>
      <c r="G89" t="s">
        <v>84</v>
      </c>
      <c r="H89" t="s">
        <v>203</v>
      </c>
    </row>
    <row r="90" spans="1:8" x14ac:dyDescent="0.35">
      <c r="A90" t="s">
        <v>5645</v>
      </c>
      <c r="B90" t="s">
        <v>5645</v>
      </c>
      <c r="C90" t="s">
        <v>252</v>
      </c>
      <c r="D90" t="s">
        <v>514</v>
      </c>
      <c r="E90" t="s">
        <v>252</v>
      </c>
      <c r="F90" t="s">
        <v>58</v>
      </c>
      <c r="G90" t="s">
        <v>84</v>
      </c>
      <c r="H90" t="s">
        <v>260</v>
      </c>
    </row>
    <row r="91" spans="1:8" x14ac:dyDescent="0.35">
      <c r="A91" t="s">
        <v>5625</v>
      </c>
      <c r="B91" t="s">
        <v>5625</v>
      </c>
      <c r="C91" t="s">
        <v>513</v>
      </c>
      <c r="D91" t="s">
        <v>514</v>
      </c>
      <c r="E91" t="s">
        <v>531</v>
      </c>
      <c r="F91" t="s">
        <v>243</v>
      </c>
      <c r="G91" t="s">
        <v>84</v>
      </c>
      <c r="H91" t="s">
        <v>240</v>
      </c>
    </row>
    <row r="92" spans="1:8" x14ac:dyDescent="0.35">
      <c r="A92" t="s">
        <v>5643</v>
      </c>
      <c r="B92" t="s">
        <v>5643</v>
      </c>
      <c r="C92" t="s">
        <v>92</v>
      </c>
      <c r="D92" t="s">
        <v>507</v>
      </c>
      <c r="E92" t="s">
        <v>532</v>
      </c>
      <c r="F92" t="s">
        <v>23</v>
      </c>
      <c r="G92" t="s">
        <v>84</v>
      </c>
      <c r="H92" t="s">
        <v>206</v>
      </c>
    </row>
    <row r="93" spans="1:8" x14ac:dyDescent="0.35">
      <c r="A93" t="s">
        <v>5607</v>
      </c>
      <c r="B93" t="s">
        <v>5607</v>
      </c>
      <c r="C93" t="s">
        <v>111</v>
      </c>
      <c r="D93" t="s">
        <v>514</v>
      </c>
      <c r="E93" t="s">
        <v>533</v>
      </c>
      <c r="F93" t="s">
        <v>41</v>
      </c>
      <c r="G93" t="s">
        <v>84</v>
      </c>
      <c r="H93" t="s">
        <v>144</v>
      </c>
    </row>
    <row r="94" spans="1:8" x14ac:dyDescent="0.35">
      <c r="A94" t="s">
        <v>5730</v>
      </c>
      <c r="B94" s="74" t="s">
        <v>5624</v>
      </c>
      <c r="C94" t="s">
        <v>506</v>
      </c>
      <c r="D94" t="s">
        <v>97</v>
      </c>
      <c r="E94" t="s">
        <v>534</v>
      </c>
      <c r="F94" t="s">
        <v>53</v>
      </c>
      <c r="G94" t="s">
        <v>84</v>
      </c>
      <c r="H94" t="s">
        <v>212</v>
      </c>
    </row>
    <row r="95" spans="1:8" x14ac:dyDescent="0.35">
      <c r="A95" t="s">
        <v>5624</v>
      </c>
      <c r="B95" t="s">
        <v>5624</v>
      </c>
      <c r="C95" t="s">
        <v>506</v>
      </c>
      <c r="D95" t="s">
        <v>97</v>
      </c>
      <c r="E95" t="s">
        <v>534</v>
      </c>
      <c r="F95" t="s">
        <v>53</v>
      </c>
      <c r="G95" t="s">
        <v>84</v>
      </c>
      <c r="H95" t="s">
        <v>212</v>
      </c>
    </row>
    <row r="96" spans="1:8" x14ac:dyDescent="0.35">
      <c r="A96" t="s">
        <v>5731</v>
      </c>
      <c r="B96" t="s">
        <v>5599</v>
      </c>
      <c r="C96" t="s">
        <v>506</v>
      </c>
      <c r="D96" t="s">
        <v>97</v>
      </c>
      <c r="E96" t="s">
        <v>83</v>
      </c>
      <c r="F96" t="s">
        <v>53</v>
      </c>
      <c r="G96" t="s">
        <v>84</v>
      </c>
      <c r="H96" t="s">
        <v>215</v>
      </c>
    </row>
    <row r="97" spans="1:8" x14ac:dyDescent="0.35">
      <c r="A97" t="s">
        <v>5599</v>
      </c>
      <c r="B97" t="s">
        <v>5599</v>
      </c>
      <c r="C97" t="s">
        <v>506</v>
      </c>
      <c r="D97" t="s">
        <v>97</v>
      </c>
      <c r="E97" t="s">
        <v>83</v>
      </c>
      <c r="F97" t="s">
        <v>53</v>
      </c>
      <c r="G97" t="s">
        <v>84</v>
      </c>
      <c r="H97" t="s">
        <v>215</v>
      </c>
    </row>
    <row r="98" spans="1:8" x14ac:dyDescent="0.35">
      <c r="A98" t="s">
        <v>5732</v>
      </c>
      <c r="B98" t="s">
        <v>5599</v>
      </c>
      <c r="C98" t="s">
        <v>506</v>
      </c>
      <c r="D98" t="s">
        <v>97</v>
      </c>
      <c r="E98" t="s">
        <v>83</v>
      </c>
      <c r="F98" t="s">
        <v>53</v>
      </c>
      <c r="G98" t="s">
        <v>84</v>
      </c>
      <c r="H98" t="s">
        <v>215</v>
      </c>
    </row>
    <row r="99" spans="1:8" x14ac:dyDescent="0.35">
      <c r="A99" t="s">
        <v>5660</v>
      </c>
      <c r="B99" t="s">
        <v>5660</v>
      </c>
      <c r="C99" t="s">
        <v>252</v>
      </c>
      <c r="D99" t="s">
        <v>514</v>
      </c>
      <c r="E99" t="s">
        <v>535</v>
      </c>
      <c r="F99" t="s">
        <v>271</v>
      </c>
      <c r="G99" t="s">
        <v>84</v>
      </c>
      <c r="H99" t="s">
        <v>268</v>
      </c>
    </row>
    <row r="100" spans="1:8" x14ac:dyDescent="0.35">
      <c r="A100" t="s">
        <v>5733</v>
      </c>
      <c r="B100" s="74" t="s">
        <v>5614</v>
      </c>
      <c r="C100" t="s">
        <v>506</v>
      </c>
      <c r="D100" t="s">
        <v>97</v>
      </c>
      <c r="E100" t="s">
        <v>536</v>
      </c>
      <c r="F100" t="s">
        <v>53</v>
      </c>
      <c r="G100" t="s">
        <v>118</v>
      </c>
      <c r="H100" t="s">
        <v>225</v>
      </c>
    </row>
    <row r="101" spans="1:8" x14ac:dyDescent="0.35">
      <c r="A101" t="s">
        <v>5614</v>
      </c>
      <c r="B101" t="s">
        <v>5614</v>
      </c>
      <c r="C101" t="s">
        <v>506</v>
      </c>
      <c r="D101" t="s">
        <v>97</v>
      </c>
      <c r="E101" t="s">
        <v>536</v>
      </c>
      <c r="F101" t="s">
        <v>53</v>
      </c>
      <c r="G101" t="s">
        <v>118</v>
      </c>
      <c r="H101" t="s">
        <v>225</v>
      </c>
    </row>
    <row r="102" spans="1:8" x14ac:dyDescent="0.35">
      <c r="A102" t="s">
        <v>5734</v>
      </c>
      <c r="B102" s="74" t="s">
        <v>5608</v>
      </c>
      <c r="C102" t="s">
        <v>537</v>
      </c>
      <c r="D102" t="s">
        <v>97</v>
      </c>
      <c r="E102" t="s">
        <v>232</v>
      </c>
      <c r="F102" t="s">
        <v>53</v>
      </c>
      <c r="G102" t="s">
        <v>84</v>
      </c>
      <c r="H102" t="s">
        <v>230</v>
      </c>
    </row>
    <row r="103" spans="1:8" x14ac:dyDescent="0.35">
      <c r="A103" t="s">
        <v>5608</v>
      </c>
      <c r="B103" t="s">
        <v>5608</v>
      </c>
      <c r="C103" t="s">
        <v>537</v>
      </c>
      <c r="D103" t="s">
        <v>97</v>
      </c>
      <c r="E103" t="s">
        <v>232</v>
      </c>
      <c r="F103" t="s">
        <v>53</v>
      </c>
      <c r="G103" t="s">
        <v>84</v>
      </c>
      <c r="H103" t="s">
        <v>230</v>
      </c>
    </row>
    <row r="104" spans="1:8" x14ac:dyDescent="0.35">
      <c r="A104" t="s">
        <v>5735</v>
      </c>
      <c r="B104" s="74" t="s">
        <v>5608</v>
      </c>
      <c r="C104" t="s">
        <v>537</v>
      </c>
      <c r="D104" t="s">
        <v>97</v>
      </c>
      <c r="E104" t="s">
        <v>232</v>
      </c>
      <c r="F104" t="s">
        <v>53</v>
      </c>
      <c r="G104" t="s">
        <v>84</v>
      </c>
      <c r="H104" t="s">
        <v>230</v>
      </c>
    </row>
    <row r="105" spans="1:8" x14ac:dyDescent="0.35">
      <c r="A105" t="s">
        <v>5676</v>
      </c>
      <c r="B105" t="s">
        <v>5676</v>
      </c>
      <c r="C105" t="s">
        <v>252</v>
      </c>
      <c r="D105" t="s">
        <v>514</v>
      </c>
      <c r="E105" t="s">
        <v>538</v>
      </c>
      <c r="F105" t="s">
        <v>243</v>
      </c>
      <c r="G105" t="s">
        <v>84</v>
      </c>
      <c r="H105" t="s">
        <v>250</v>
      </c>
    </row>
    <row r="106" spans="1:8" x14ac:dyDescent="0.35">
      <c r="A106" t="s">
        <v>5629</v>
      </c>
      <c r="B106" t="s">
        <v>5629</v>
      </c>
      <c r="C106" t="s">
        <v>516</v>
      </c>
      <c r="D106" t="s">
        <v>97</v>
      </c>
      <c r="E106" t="s">
        <v>539</v>
      </c>
      <c r="F106" t="s">
        <v>53</v>
      </c>
      <c r="G106" t="s">
        <v>84</v>
      </c>
      <c r="H106" t="s">
        <v>185</v>
      </c>
    </row>
    <row r="107" spans="1:8" x14ac:dyDescent="0.35">
      <c r="A107" t="s">
        <v>5736</v>
      </c>
      <c r="B107" s="74" t="s">
        <v>5650</v>
      </c>
      <c r="C107" t="s">
        <v>513</v>
      </c>
      <c r="D107" t="s">
        <v>514</v>
      </c>
      <c r="E107" t="s">
        <v>513</v>
      </c>
      <c r="F107" t="s">
        <v>248</v>
      </c>
      <c r="G107" t="s">
        <v>84</v>
      </c>
      <c r="H107" t="s">
        <v>257</v>
      </c>
    </row>
    <row r="108" spans="1:8" x14ac:dyDescent="0.35">
      <c r="A108" t="s">
        <v>5650</v>
      </c>
      <c r="B108" t="s">
        <v>5650</v>
      </c>
      <c r="C108" t="s">
        <v>513</v>
      </c>
      <c r="D108" t="s">
        <v>514</v>
      </c>
      <c r="E108" t="s">
        <v>513</v>
      </c>
      <c r="F108" t="s">
        <v>248</v>
      </c>
      <c r="G108" t="s">
        <v>84</v>
      </c>
      <c r="H108" t="s">
        <v>257</v>
      </c>
    </row>
    <row r="109" spans="1:8" x14ac:dyDescent="0.35">
      <c r="A109" t="s">
        <v>5656</v>
      </c>
      <c r="B109" t="s">
        <v>5656</v>
      </c>
      <c r="C109" t="s">
        <v>111</v>
      </c>
      <c r="D109" t="s">
        <v>514</v>
      </c>
      <c r="E109" t="s">
        <v>540</v>
      </c>
      <c r="F109" t="s">
        <v>68</v>
      </c>
      <c r="G109" t="s">
        <v>118</v>
      </c>
      <c r="H109" t="s">
        <v>280</v>
      </c>
    </row>
    <row r="110" spans="1:8" x14ac:dyDescent="0.35">
      <c r="A110" t="s">
        <v>5737</v>
      </c>
      <c r="B110" s="74" t="s">
        <v>5604</v>
      </c>
      <c r="C110" t="s">
        <v>513</v>
      </c>
      <c r="D110" t="s">
        <v>514</v>
      </c>
      <c r="E110" t="s">
        <v>541</v>
      </c>
      <c r="F110" t="s">
        <v>276</v>
      </c>
      <c r="G110" t="s">
        <v>118</v>
      </c>
      <c r="H110" t="s">
        <v>273</v>
      </c>
    </row>
    <row r="111" spans="1:8" x14ac:dyDescent="0.35">
      <c r="A111" t="s">
        <v>5604</v>
      </c>
      <c r="B111" t="s">
        <v>5604</v>
      </c>
      <c r="C111" t="s">
        <v>513</v>
      </c>
      <c r="D111" t="s">
        <v>514</v>
      </c>
      <c r="E111" t="s">
        <v>541</v>
      </c>
      <c r="F111" t="s">
        <v>276</v>
      </c>
      <c r="G111" t="s">
        <v>118</v>
      </c>
      <c r="H111" t="s">
        <v>273</v>
      </c>
    </row>
    <row r="112" spans="1:8" x14ac:dyDescent="0.35">
      <c r="A112" t="s">
        <v>5651</v>
      </c>
      <c r="B112" t="s">
        <v>5651</v>
      </c>
      <c r="C112" t="s">
        <v>105</v>
      </c>
      <c r="D112" t="s">
        <v>505</v>
      </c>
      <c r="E112" t="s">
        <v>542</v>
      </c>
      <c r="F112" t="s">
        <v>34</v>
      </c>
      <c r="G112" t="s">
        <v>84</v>
      </c>
      <c r="H112" t="s">
        <v>290</v>
      </c>
    </row>
    <row r="113" spans="1:8" x14ac:dyDescent="0.35">
      <c r="A113" t="s">
        <v>5738</v>
      </c>
      <c r="B113" s="74" t="s">
        <v>5613</v>
      </c>
      <c r="C113" t="s">
        <v>510</v>
      </c>
      <c r="D113" t="s">
        <v>505</v>
      </c>
      <c r="E113" t="s">
        <v>543</v>
      </c>
      <c r="F113" t="s">
        <v>296</v>
      </c>
      <c r="G113" t="s">
        <v>118</v>
      </c>
      <c r="H113" t="s">
        <v>293</v>
      </c>
    </row>
    <row r="114" spans="1:8" x14ac:dyDescent="0.35">
      <c r="A114" t="s">
        <v>5613</v>
      </c>
      <c r="B114" t="s">
        <v>5613</v>
      </c>
      <c r="C114" t="s">
        <v>510</v>
      </c>
      <c r="D114" t="s">
        <v>505</v>
      </c>
      <c r="E114" t="s">
        <v>543</v>
      </c>
      <c r="F114" t="s">
        <v>296</v>
      </c>
      <c r="G114" t="s">
        <v>118</v>
      </c>
      <c r="H114" t="s">
        <v>293</v>
      </c>
    </row>
    <row r="115" spans="1:8" x14ac:dyDescent="0.35">
      <c r="A115" t="s">
        <v>5636</v>
      </c>
      <c r="B115" t="s">
        <v>5636</v>
      </c>
      <c r="C115" t="s">
        <v>92</v>
      </c>
      <c r="D115" t="s">
        <v>507</v>
      </c>
      <c r="E115" t="s">
        <v>544</v>
      </c>
      <c r="F115" t="s">
        <v>23</v>
      </c>
      <c r="G115" t="s">
        <v>118</v>
      </c>
      <c r="H115" t="s">
        <v>156</v>
      </c>
    </row>
    <row r="116" spans="1:8" x14ac:dyDescent="0.35">
      <c r="A116" t="s">
        <v>5655</v>
      </c>
      <c r="B116" t="s">
        <v>5655</v>
      </c>
      <c r="C116" t="s">
        <v>164</v>
      </c>
      <c r="D116" t="s">
        <v>507</v>
      </c>
      <c r="E116" t="s">
        <v>545</v>
      </c>
      <c r="F116" t="s">
        <v>165</v>
      </c>
      <c r="G116" t="s">
        <v>84</v>
      </c>
      <c r="H116" t="s">
        <v>162</v>
      </c>
    </row>
    <row r="117" spans="1:8" x14ac:dyDescent="0.35">
      <c r="A117" t="s">
        <v>5665</v>
      </c>
      <c r="B117" t="s">
        <v>5665</v>
      </c>
      <c r="C117" t="s">
        <v>164</v>
      </c>
      <c r="D117" t="s">
        <v>507</v>
      </c>
      <c r="E117" t="s">
        <v>546</v>
      </c>
      <c r="F117" t="s">
        <v>165</v>
      </c>
      <c r="G117" t="s">
        <v>84</v>
      </c>
      <c r="H117" t="s">
        <v>174</v>
      </c>
    </row>
    <row r="118" spans="1:8" x14ac:dyDescent="0.35">
      <c r="A118" t="s">
        <v>5739</v>
      </c>
      <c r="B118" s="74" t="s">
        <v>5601</v>
      </c>
      <c r="C118" t="s">
        <v>164</v>
      </c>
      <c r="D118" t="s">
        <v>507</v>
      </c>
      <c r="E118" t="s">
        <v>547</v>
      </c>
      <c r="F118" t="s">
        <v>165</v>
      </c>
      <c r="G118" t="s">
        <v>118</v>
      </c>
      <c r="H118" t="s">
        <v>283</v>
      </c>
    </row>
    <row r="119" spans="1:8" x14ac:dyDescent="0.35">
      <c r="A119" t="s">
        <v>5601</v>
      </c>
      <c r="B119" t="s">
        <v>5601</v>
      </c>
      <c r="C119" t="s">
        <v>164</v>
      </c>
      <c r="D119" t="s">
        <v>507</v>
      </c>
      <c r="E119" t="s">
        <v>547</v>
      </c>
      <c r="F119" t="s">
        <v>165</v>
      </c>
      <c r="G119" t="s">
        <v>118</v>
      </c>
      <c r="H119" t="s">
        <v>283</v>
      </c>
    </row>
    <row r="120" spans="1:8" x14ac:dyDescent="0.35">
      <c r="A120" t="s">
        <v>5664</v>
      </c>
      <c r="B120" t="s">
        <v>5664</v>
      </c>
      <c r="C120" t="s">
        <v>164</v>
      </c>
      <c r="D120" t="s">
        <v>507</v>
      </c>
      <c r="E120" t="s">
        <v>548</v>
      </c>
      <c r="F120" t="s">
        <v>165</v>
      </c>
      <c r="G120" t="s">
        <v>84</v>
      </c>
      <c r="H120" t="s">
        <v>179</v>
      </c>
    </row>
    <row r="121" spans="1:8" x14ac:dyDescent="0.35">
      <c r="A121" t="s">
        <v>5667</v>
      </c>
      <c r="B121" t="s">
        <v>5667</v>
      </c>
      <c r="C121" t="s">
        <v>111</v>
      </c>
      <c r="D121" t="s">
        <v>514</v>
      </c>
      <c r="E121" t="s">
        <v>549</v>
      </c>
      <c r="F121" t="s">
        <v>17</v>
      </c>
      <c r="G121" t="s">
        <v>118</v>
      </c>
      <c r="H121" t="s">
        <v>189</v>
      </c>
    </row>
    <row r="122" spans="1:8" x14ac:dyDescent="0.35">
      <c r="A122" t="s">
        <v>5672</v>
      </c>
      <c r="B122" t="s">
        <v>5672</v>
      </c>
      <c r="C122" t="s">
        <v>252</v>
      </c>
      <c r="D122" t="s">
        <v>514</v>
      </c>
      <c r="E122" t="s">
        <v>519</v>
      </c>
      <c r="F122" t="s">
        <v>243</v>
      </c>
      <c r="G122" t="s">
        <v>84</v>
      </c>
      <c r="H122" t="s">
        <v>263</v>
      </c>
    </row>
    <row r="123" spans="1:8" x14ac:dyDescent="0.35">
      <c r="A123" t="s">
        <v>5668</v>
      </c>
      <c r="B123" t="s">
        <v>5668</v>
      </c>
      <c r="C123" t="s">
        <v>513</v>
      </c>
      <c r="D123" t="s">
        <v>514</v>
      </c>
      <c r="E123" t="s">
        <v>550</v>
      </c>
      <c r="F123" t="s">
        <v>223</v>
      </c>
      <c r="G123" t="s">
        <v>84</v>
      </c>
      <c r="H123" t="s">
        <v>220</v>
      </c>
    </row>
    <row r="124" spans="1:8" x14ac:dyDescent="0.35">
      <c r="A124" t="s">
        <v>5661</v>
      </c>
      <c r="B124" t="s">
        <v>5661</v>
      </c>
      <c r="C124" t="s">
        <v>124</v>
      </c>
      <c r="D124" t="s">
        <v>505</v>
      </c>
      <c r="E124" t="s">
        <v>124</v>
      </c>
      <c r="F124" t="s">
        <v>126</v>
      </c>
      <c r="G124" t="s">
        <v>84</v>
      </c>
      <c r="H124" t="s">
        <v>234</v>
      </c>
    </row>
    <row r="125" spans="1:8" x14ac:dyDescent="0.35">
      <c r="A125" t="s">
        <v>5740</v>
      </c>
      <c r="B125" t="s">
        <v>5605</v>
      </c>
      <c r="C125" t="s">
        <v>506</v>
      </c>
      <c r="D125" t="s">
        <v>97</v>
      </c>
      <c r="E125" t="s">
        <v>551</v>
      </c>
      <c r="F125" t="s">
        <v>53</v>
      </c>
      <c r="G125" t="s">
        <v>84</v>
      </c>
      <c r="H125" t="s">
        <v>237</v>
      </c>
    </row>
    <row r="126" spans="1:8" x14ac:dyDescent="0.35">
      <c r="A126" t="s">
        <v>5605</v>
      </c>
      <c r="B126" t="s">
        <v>5605</v>
      </c>
      <c r="C126" t="s">
        <v>506</v>
      </c>
      <c r="D126" t="s">
        <v>97</v>
      </c>
      <c r="E126" t="s">
        <v>551</v>
      </c>
      <c r="F126" t="s">
        <v>53</v>
      </c>
      <c r="G126" t="s">
        <v>84</v>
      </c>
      <c r="H126" t="s">
        <v>237</v>
      </c>
    </row>
    <row r="127" spans="1:8" x14ac:dyDescent="0.35">
      <c r="A127" t="s">
        <v>5631</v>
      </c>
      <c r="B127" t="s">
        <v>5631</v>
      </c>
      <c r="C127" t="s">
        <v>105</v>
      </c>
      <c r="D127" t="s">
        <v>505</v>
      </c>
      <c r="E127" t="s">
        <v>105</v>
      </c>
      <c r="F127" t="s">
        <v>34</v>
      </c>
      <c r="G127" t="s">
        <v>84</v>
      </c>
      <c r="H127" t="s">
        <v>102</v>
      </c>
    </row>
    <row r="128" spans="1:8" x14ac:dyDescent="0.35">
      <c r="A128" t="s">
        <v>5741</v>
      </c>
      <c r="B128" s="74" t="s">
        <v>5619</v>
      </c>
      <c r="C128" t="s">
        <v>510</v>
      </c>
      <c r="D128" t="s">
        <v>505</v>
      </c>
      <c r="E128" t="s">
        <v>46</v>
      </c>
      <c r="F128" t="s">
        <v>47</v>
      </c>
      <c r="G128" t="s">
        <v>84</v>
      </c>
      <c r="H128" t="s">
        <v>127</v>
      </c>
    </row>
    <row r="129" spans="1:8" x14ac:dyDescent="0.35">
      <c r="A129" t="s">
        <v>5619</v>
      </c>
      <c r="B129" t="s">
        <v>5619</v>
      </c>
      <c r="C129" t="s">
        <v>510</v>
      </c>
      <c r="D129" t="s">
        <v>505</v>
      </c>
      <c r="E129" t="s">
        <v>46</v>
      </c>
      <c r="F129" t="s">
        <v>47</v>
      </c>
      <c r="G129" t="s">
        <v>84</v>
      </c>
      <c r="H129" t="s">
        <v>127</v>
      </c>
    </row>
    <row r="130" spans="1:8" x14ac:dyDescent="0.35">
      <c r="A130" t="s">
        <v>5648</v>
      </c>
      <c r="B130" t="s">
        <v>5648</v>
      </c>
      <c r="C130" t="s">
        <v>259</v>
      </c>
      <c r="D130" t="s">
        <v>303</v>
      </c>
      <c r="E130" t="s">
        <v>97</v>
      </c>
      <c r="F130">
        <v>0</v>
      </c>
      <c r="G130" t="s">
        <v>303</v>
      </c>
      <c r="H130" t="s">
        <v>327</v>
      </c>
    </row>
    <row r="131" spans="1:8" x14ac:dyDescent="0.35">
      <c r="A131" t="s">
        <v>5642</v>
      </c>
      <c r="B131" t="s">
        <v>5642</v>
      </c>
      <c r="C131" t="s">
        <v>259</v>
      </c>
      <c r="D131" t="s">
        <v>303</v>
      </c>
      <c r="E131" t="s">
        <v>97</v>
      </c>
      <c r="F131">
        <v>0</v>
      </c>
      <c r="G131" t="s">
        <v>303</v>
      </c>
      <c r="H131" t="s">
        <v>327</v>
      </c>
    </row>
    <row r="132" spans="1:8" x14ac:dyDescent="0.35">
      <c r="A132" t="s">
        <v>5742</v>
      </c>
      <c r="B132" s="74" t="s">
        <v>5622</v>
      </c>
      <c r="C132" t="s">
        <v>105</v>
      </c>
      <c r="D132" t="s">
        <v>505</v>
      </c>
      <c r="E132" t="s">
        <v>424</v>
      </c>
      <c r="F132" t="s">
        <v>34</v>
      </c>
      <c r="G132" t="s">
        <v>84</v>
      </c>
      <c r="H132" t="s">
        <v>159</v>
      </c>
    </row>
    <row r="133" spans="1:8" x14ac:dyDescent="0.35">
      <c r="A133" t="s">
        <v>5622</v>
      </c>
      <c r="B133" t="s">
        <v>5622</v>
      </c>
      <c r="C133" t="s">
        <v>105</v>
      </c>
      <c r="D133" t="s">
        <v>505</v>
      </c>
      <c r="E133" t="s">
        <v>424</v>
      </c>
      <c r="F133" t="s">
        <v>34</v>
      </c>
      <c r="G133" t="s">
        <v>84</v>
      </c>
      <c r="H133" t="s">
        <v>159</v>
      </c>
    </row>
    <row r="134" spans="1:8" x14ac:dyDescent="0.35">
      <c r="A134" t="s">
        <v>5669</v>
      </c>
      <c r="B134" t="s">
        <v>5669</v>
      </c>
      <c r="C134" t="s">
        <v>516</v>
      </c>
      <c r="D134" t="s">
        <v>97</v>
      </c>
      <c r="E134" t="s">
        <v>422</v>
      </c>
      <c r="F134" t="s">
        <v>53</v>
      </c>
      <c r="G134" t="s">
        <v>118</v>
      </c>
      <c r="H134" t="s">
        <v>154</v>
      </c>
    </row>
    <row r="135" spans="1:8" x14ac:dyDescent="0.35">
      <c r="A135" t="s">
        <v>5684</v>
      </c>
      <c r="B135" t="s">
        <v>5684</v>
      </c>
      <c r="C135" t="s">
        <v>111</v>
      </c>
      <c r="D135" t="s">
        <v>514</v>
      </c>
      <c r="E135" t="s">
        <v>435</v>
      </c>
      <c r="F135" t="s">
        <v>193</v>
      </c>
      <c r="G135" t="s">
        <v>118</v>
      </c>
      <c r="H135" t="s">
        <v>191</v>
      </c>
    </row>
    <row r="136" spans="1:8" x14ac:dyDescent="0.35">
      <c r="A136" t="s">
        <v>5616</v>
      </c>
      <c r="B136" t="s">
        <v>5616</v>
      </c>
      <c r="C136" t="s">
        <v>92</v>
      </c>
      <c r="D136" t="s">
        <v>507</v>
      </c>
      <c r="E136" t="s">
        <v>436</v>
      </c>
      <c r="F136" t="s">
        <v>23</v>
      </c>
      <c r="G136" t="s">
        <v>118</v>
      </c>
      <c r="H136" t="s">
        <v>195</v>
      </c>
    </row>
    <row r="137" spans="1:8" x14ac:dyDescent="0.35">
      <c r="A137" t="s">
        <v>5743</v>
      </c>
      <c r="B137" s="74" t="s">
        <v>5638</v>
      </c>
      <c r="C137" t="s">
        <v>105</v>
      </c>
      <c r="D137" t="s">
        <v>505</v>
      </c>
      <c r="E137" t="s">
        <v>440</v>
      </c>
      <c r="F137" t="s">
        <v>34</v>
      </c>
      <c r="G137" t="s">
        <v>118</v>
      </c>
      <c r="H137" t="s">
        <v>209</v>
      </c>
    </row>
    <row r="138" spans="1:8" x14ac:dyDescent="0.35">
      <c r="A138" t="s">
        <v>5638</v>
      </c>
      <c r="B138" s="68" t="s">
        <v>5638</v>
      </c>
      <c r="C138" t="s">
        <v>105</v>
      </c>
      <c r="D138" t="s">
        <v>505</v>
      </c>
      <c r="E138" t="s">
        <v>440</v>
      </c>
      <c r="F138" t="s">
        <v>34</v>
      </c>
      <c r="G138" t="s">
        <v>118</v>
      </c>
      <c r="H138" t="s">
        <v>209</v>
      </c>
    </row>
    <row r="139" spans="1:8" x14ac:dyDescent="0.35">
      <c r="A139" t="s">
        <v>5675</v>
      </c>
      <c r="B139" s="68" t="s">
        <v>5675</v>
      </c>
      <c r="C139" t="s">
        <v>111</v>
      </c>
      <c r="D139" t="s">
        <v>514</v>
      </c>
      <c r="E139" t="s">
        <v>552</v>
      </c>
      <c r="F139" t="s">
        <v>73</v>
      </c>
      <c r="G139" t="s">
        <v>118</v>
      </c>
      <c r="H139" t="s">
        <v>210</v>
      </c>
    </row>
    <row r="140" spans="1:8" x14ac:dyDescent="0.35">
      <c r="A140" t="s">
        <v>5744</v>
      </c>
      <c r="B140" s="74" t="s">
        <v>5612</v>
      </c>
      <c r="C140" t="s">
        <v>143</v>
      </c>
      <c r="D140" t="s">
        <v>507</v>
      </c>
      <c r="E140" t="s">
        <v>444</v>
      </c>
      <c r="F140" t="s">
        <v>63</v>
      </c>
      <c r="G140" t="s">
        <v>523</v>
      </c>
      <c r="H140" t="s">
        <v>218</v>
      </c>
    </row>
    <row r="141" spans="1:8" x14ac:dyDescent="0.35">
      <c r="A141" t="s">
        <v>5612</v>
      </c>
      <c r="B141" t="s">
        <v>5612</v>
      </c>
      <c r="C141" t="s">
        <v>143</v>
      </c>
      <c r="D141" t="s">
        <v>507</v>
      </c>
      <c r="E141" t="s">
        <v>444</v>
      </c>
      <c r="F141" t="s">
        <v>63</v>
      </c>
      <c r="G141" t="s">
        <v>523</v>
      </c>
      <c r="H141" t="s">
        <v>218</v>
      </c>
    </row>
    <row r="142" spans="1:8" x14ac:dyDescent="0.35">
      <c r="A142" t="s">
        <v>5637</v>
      </c>
      <c r="B142" t="s">
        <v>5637</v>
      </c>
      <c r="C142" t="s">
        <v>143</v>
      </c>
      <c r="D142" t="s">
        <v>507</v>
      </c>
      <c r="E142" t="s">
        <v>421</v>
      </c>
      <c r="F142" t="s">
        <v>63</v>
      </c>
      <c r="G142" t="s">
        <v>118</v>
      </c>
      <c r="H142" t="s">
        <v>152</v>
      </c>
    </row>
    <row r="143" spans="1:8" x14ac:dyDescent="0.35">
      <c r="A143" t="s">
        <v>5610</v>
      </c>
      <c r="B143" t="s">
        <v>5610</v>
      </c>
      <c r="C143" t="s">
        <v>105</v>
      </c>
      <c r="D143" t="s">
        <v>505</v>
      </c>
      <c r="E143" t="s">
        <v>464</v>
      </c>
      <c r="F143" t="s">
        <v>34</v>
      </c>
      <c r="G143" t="s">
        <v>118</v>
      </c>
      <c r="H143" t="s">
        <v>288</v>
      </c>
    </row>
    <row r="144" spans="1:8" x14ac:dyDescent="0.35">
      <c r="A144" t="s">
        <v>470</v>
      </c>
      <c r="B144" t="s">
        <v>470</v>
      </c>
      <c r="C144" t="s">
        <v>306</v>
      </c>
      <c r="D144" t="s">
        <v>87</v>
      </c>
      <c r="E144" t="s">
        <v>310</v>
      </c>
      <c r="F144" t="s">
        <v>34</v>
      </c>
      <c r="G144" t="s">
        <v>84</v>
      </c>
      <c r="H144" t="s">
        <v>470</v>
      </c>
    </row>
    <row r="145" spans="1:8" x14ac:dyDescent="0.35">
      <c r="A145" t="s">
        <v>471</v>
      </c>
      <c r="B145" t="s">
        <v>471</v>
      </c>
      <c r="C145" t="s">
        <v>306</v>
      </c>
      <c r="D145" t="s">
        <v>87</v>
      </c>
      <c r="E145" t="s">
        <v>311</v>
      </c>
      <c r="F145" t="s">
        <v>53</v>
      </c>
      <c r="G145" t="s">
        <v>84</v>
      </c>
      <c r="H145" t="s">
        <v>311</v>
      </c>
    </row>
    <row r="146" spans="1:8" x14ac:dyDescent="0.35">
      <c r="A146" t="s">
        <v>472</v>
      </c>
      <c r="B146" t="s">
        <v>472</v>
      </c>
      <c r="C146" t="s">
        <v>86</v>
      </c>
      <c r="D146" t="s">
        <v>87</v>
      </c>
      <c r="E146" t="s">
        <v>313</v>
      </c>
      <c r="F146" t="s">
        <v>53</v>
      </c>
      <c r="G146" t="s">
        <v>84</v>
      </c>
      <c r="H146" t="s">
        <v>314</v>
      </c>
    </row>
    <row r="147" spans="1:8" x14ac:dyDescent="0.35">
      <c r="A147" t="s">
        <v>474</v>
      </c>
      <c r="B147" t="s">
        <v>474</v>
      </c>
      <c r="C147" t="s">
        <v>306</v>
      </c>
      <c r="D147" t="s">
        <v>87</v>
      </c>
      <c r="E147" t="s">
        <v>319</v>
      </c>
      <c r="F147" t="s">
        <v>301</v>
      </c>
      <c r="G147" t="s">
        <v>84</v>
      </c>
      <c r="H147" t="s">
        <v>320</v>
      </c>
    </row>
    <row r="148" spans="1:8" x14ac:dyDescent="0.35">
      <c r="A148" t="s">
        <v>5685</v>
      </c>
      <c r="B148" t="s">
        <v>5685</v>
      </c>
      <c r="C148" t="s">
        <v>353</v>
      </c>
      <c r="D148" t="s">
        <v>87</v>
      </c>
      <c r="E148" t="s">
        <v>357</v>
      </c>
      <c r="F148" t="s">
        <v>53</v>
      </c>
      <c r="G148" t="s">
        <v>84</v>
      </c>
      <c r="H148" t="s">
        <v>358</v>
      </c>
    </row>
    <row r="149" spans="1:8" x14ac:dyDescent="0.35">
      <c r="A149" t="s">
        <v>5681</v>
      </c>
      <c r="B149" t="s">
        <v>5681</v>
      </c>
      <c r="C149" t="s">
        <v>353</v>
      </c>
      <c r="D149" t="s">
        <v>87</v>
      </c>
      <c r="E149" t="s">
        <v>379</v>
      </c>
      <c r="F149" t="s">
        <v>53</v>
      </c>
      <c r="G149" t="s">
        <v>84</v>
      </c>
      <c r="H149" t="s">
        <v>380</v>
      </c>
    </row>
    <row r="150" spans="1:8" x14ac:dyDescent="0.35">
      <c r="A150" t="s">
        <v>5680</v>
      </c>
      <c r="B150" t="s">
        <v>5680</v>
      </c>
      <c r="C150" t="s">
        <v>318</v>
      </c>
      <c r="D150" t="s">
        <v>87</v>
      </c>
      <c r="E150" t="s">
        <v>316</v>
      </c>
      <c r="F150" t="s">
        <v>53</v>
      </c>
      <c r="G150" t="s">
        <v>84</v>
      </c>
      <c r="H150" t="s">
        <v>317</v>
      </c>
    </row>
    <row r="151" spans="1:8" x14ac:dyDescent="0.35">
      <c r="A151" t="s">
        <v>5679</v>
      </c>
      <c r="B151" t="s">
        <v>5679</v>
      </c>
      <c r="C151" t="s">
        <v>318</v>
      </c>
      <c r="D151" t="s">
        <v>87</v>
      </c>
      <c r="E151" t="s">
        <v>321</v>
      </c>
      <c r="F151" t="s">
        <v>276</v>
      </c>
      <c r="G151" t="s">
        <v>84</v>
      </c>
      <c r="H151" t="s">
        <v>5686</v>
      </c>
    </row>
    <row r="152" spans="1:8" x14ac:dyDescent="0.35">
      <c r="A152" t="s">
        <v>553</v>
      </c>
      <c r="B152" t="s">
        <v>553</v>
      </c>
      <c r="C152" t="s">
        <v>306</v>
      </c>
      <c r="D152" t="s">
        <v>87</v>
      </c>
      <c r="E152" t="s">
        <v>319</v>
      </c>
      <c r="F152" t="s">
        <v>301</v>
      </c>
      <c r="G152" t="s">
        <v>84</v>
      </c>
      <c r="H152" t="s">
        <v>319</v>
      </c>
    </row>
    <row r="153" spans="1:8" x14ac:dyDescent="0.35">
      <c r="A153" t="s">
        <v>476</v>
      </c>
      <c r="B153" s="68" t="s">
        <v>476</v>
      </c>
      <c r="C153" t="s">
        <v>306</v>
      </c>
      <c r="D153" t="s">
        <v>87</v>
      </c>
      <c r="E153" t="s">
        <v>323</v>
      </c>
      <c r="F153" t="s">
        <v>114</v>
      </c>
      <c r="G153" t="s">
        <v>84</v>
      </c>
      <c r="H153" t="s">
        <v>324</v>
      </c>
    </row>
    <row r="154" spans="1:8" x14ac:dyDescent="0.35">
      <c r="A154" t="s">
        <v>488</v>
      </c>
      <c r="B154" t="s">
        <v>488</v>
      </c>
      <c r="C154" t="s">
        <v>81</v>
      </c>
      <c r="D154" t="s">
        <v>87</v>
      </c>
      <c r="E154" t="s">
        <v>362</v>
      </c>
      <c r="F154" t="s">
        <v>53</v>
      </c>
      <c r="G154" t="s">
        <v>84</v>
      </c>
      <c r="H154" t="s">
        <v>363</v>
      </c>
    </row>
    <row r="155" spans="1:8" x14ac:dyDescent="0.35">
      <c r="A155" t="s">
        <v>495</v>
      </c>
      <c r="B155" t="s">
        <v>495</v>
      </c>
      <c r="C155" t="s">
        <v>86</v>
      </c>
      <c r="D155" t="s">
        <v>87</v>
      </c>
      <c r="E155" t="s">
        <v>313</v>
      </c>
      <c r="F155" t="s">
        <v>53</v>
      </c>
      <c r="G155" t="s">
        <v>84</v>
      </c>
      <c r="H155" t="s">
        <v>385</v>
      </c>
    </row>
  </sheetData>
  <autoFilter ref="A1:B155" xr:uid="{FC4CD10F-5D4D-4A00-A04E-F271E854EE0B}">
    <sortState xmlns:xlrd2="http://schemas.microsoft.com/office/spreadsheetml/2017/richdata2" ref="A2:B155">
      <sortCondition ref="B1:B155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642C15B4306649994D786DDD383D09" ma:contentTypeVersion="13" ma:contentTypeDescription="Criar um novo documento." ma:contentTypeScope="" ma:versionID="fcd7bdea8bacb841815117c053f13dff">
  <xsd:schema xmlns:xsd="http://www.w3.org/2001/XMLSchema" xmlns:xs="http://www.w3.org/2001/XMLSchema" xmlns:p="http://schemas.microsoft.com/office/2006/metadata/properties" xmlns:ns2="cd5a80b4-e4c6-4951-b521-3f45059509f0" xmlns:ns3="64fd53c3-4402-4a97-b004-35860338c792" targetNamespace="http://schemas.microsoft.com/office/2006/metadata/properties" ma:root="true" ma:fieldsID="b7a6a73b0e2071b67241e2839a19c67d" ns2:_="" ns3:_="">
    <xsd:import namespace="cd5a80b4-e4c6-4951-b521-3f45059509f0"/>
    <xsd:import namespace="64fd53c3-4402-4a97-b004-35860338c7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a80b4-e4c6-4951-b521-3f45059509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2c0262b5-acc8-4d6b-bee4-f9b3bba4e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d53c3-4402-4a97-b004-35860338c7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469d6e-8df1-4d9c-9724-f060f9f9b5fb}" ma:internalName="TaxCatchAll" ma:showField="CatchAllData" ma:web="64fd53c3-4402-4a97-b004-35860338c7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fd53c3-4402-4a97-b004-35860338c792" xsi:nil="true"/>
    <lcf76f155ced4ddcb4097134ff3c332f xmlns="cd5a80b4-e4c6-4951-b521-3f45059509f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7AB17B-109B-4A13-9107-8E838E71A2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5a80b4-e4c6-4951-b521-3f45059509f0"/>
    <ds:schemaRef ds:uri="64fd53c3-4402-4a97-b004-35860338c7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E15FE0-B5CD-446E-9C90-70335778F864}">
  <ds:schemaRefs>
    <ds:schemaRef ds:uri="http://schemas.microsoft.com/office/2006/metadata/properties"/>
    <ds:schemaRef ds:uri="http://schemas.microsoft.com/office/infopath/2007/PartnerControls"/>
    <ds:schemaRef ds:uri="64fd53c3-4402-4a97-b004-35860338c792"/>
    <ds:schemaRef ds:uri="cd5a80b4-e4c6-4951-b521-3f45059509f0"/>
  </ds:schemaRefs>
</ds:datastoreItem>
</file>

<file path=customXml/itemProps3.xml><?xml version="1.0" encoding="utf-8"?>
<ds:datastoreItem xmlns:ds="http://schemas.openxmlformats.org/officeDocument/2006/customXml" ds:itemID="{54F2EBCC-E2EC-4D01-AF7E-843B924FC2A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c6b9222-ff7d-4c6e-80fc-d2dead453d3c}" enabled="1" method="Privileged" siteId="{e7c411a6-9013-4967-a5b1-3d08f9edc13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Bases</vt:lpstr>
      <vt:lpstr>RH ORIGINAL</vt:lpstr>
      <vt:lpstr>Classificação NR20 Bases</vt:lpstr>
      <vt:lpstr>Modais</vt:lpstr>
      <vt:lpstr>Tancagem</vt:lpstr>
      <vt:lpstr>Bases com jet</vt:lpstr>
      <vt:lpstr>Divisão Supply Chain</vt:lpstr>
      <vt:lpstr>Dados antigos</vt:lpstr>
      <vt:lpstr>Bases!_FiltrarBancodeDados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Freire de Souza</dc:creator>
  <cp:lastModifiedBy>Rafael Freire de Souza</cp:lastModifiedBy>
  <dcterms:created xsi:type="dcterms:W3CDTF">2023-01-17T16:33:53Z</dcterms:created>
  <dcterms:modified xsi:type="dcterms:W3CDTF">2024-03-19T18:29:39Z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0x010100FA642C15B4306649994D786DDD383D09</vt:lpwstr>
  </property>
  <property fmtid="{D5CDD505-2E9C-101B-9397-08002B2CF9AE}" pid="3" name="MediaServiceImageTags">
    <vt:lpwstr/>
  </property>
</Properties>
</file>