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luna\Desktop\docs pessoais\Projects\BotBlaze\BotBlaze\Análises\"/>
    </mc:Choice>
  </mc:AlternateContent>
  <xr:revisionPtr revIDLastSave="0" documentId="13_ncr:1_{BE750EBA-C139-48A4-99EC-4F1221220C94}" xr6:coauthVersionLast="47" xr6:coauthVersionMax="47" xr10:uidLastSave="{00000000-0000-0000-0000-000000000000}"/>
  <bookViews>
    <workbookView xWindow="-120" yWindow="-120" windowWidth="20730" windowHeight="11160" activeTab="1" xr2:uid="{2204E21F-98C3-4969-AF8F-F1438E9643B5}"/>
  </bookViews>
  <sheets>
    <sheet name="tabRESUMO" sheetId="3" r:id="rId1"/>
    <sheet name="tabGERAL" sheetId="2" r:id="rId2"/>
    <sheet name="DE-PARA" sheetId="1" r:id="rId3"/>
  </sheets>
  <definedNames>
    <definedName name="_xlcn.WorksheetConnection_Análise_bots.xlsxtabRESUMO" hidden="1">tabRESUMO[]</definedName>
    <definedName name="_xlcn.WorksheetConnection_Pasta1tabGERAL" hidden="1">tabGERAL[]</definedName>
    <definedName name="DadosExternos_1" localSheetId="1" hidden="1">tabGERAL!$A$1:$I$613</definedName>
    <definedName name="DadosExternos_2" localSheetId="0" hidden="1">tabRESUMO!$A$1:$E$11</definedName>
    <definedName name="SegmentaçãodeDados_Column1.name">#N/A</definedName>
  </definedNames>
  <calcPr calcId="191029"/>
  <pivotCaches>
    <pivotCache cacheId="164" r:id="rId4"/>
    <pivotCache cacheId="167" r:id="rId5"/>
    <pivotCache cacheId="170" r:id="rId6"/>
  </pivotCaches>
  <extLst>
    <ext xmlns:x14="http://schemas.microsoft.com/office/spreadsheetml/2009/9/main" uri="{876F7934-8845-4945-9796-88D515C7AA90}">
      <x14:pivotCaches>
        <pivotCache cacheId="12" r:id="rId7"/>
      </x14:pivotCaches>
    </ex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GERAL" name="tabGERAL" connection="WorksheetConnection_Pasta1!tabGERAL"/>
          <x15:modelTable id="tabRESUMO" name="tabRESUMO" connection="WorksheetConnection_Análise_bots.xlsx!tabRESUM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K2" i="2"/>
  <c r="K3" i="2"/>
  <c r="K4" i="2"/>
  <c r="K5" i="2"/>
  <c r="M5" i="2" s="1"/>
  <c r="K6" i="2"/>
  <c r="K7" i="2"/>
  <c r="K8" i="2"/>
  <c r="K9" i="2"/>
  <c r="K10" i="2"/>
  <c r="K11" i="2"/>
  <c r="K12" i="2"/>
  <c r="K13" i="2"/>
  <c r="M13" i="2" s="1"/>
  <c r="K14" i="2"/>
  <c r="K15" i="2"/>
  <c r="K16" i="2"/>
  <c r="K17" i="2"/>
  <c r="K18" i="2"/>
  <c r="K19" i="2"/>
  <c r="K20" i="2"/>
  <c r="K21" i="2"/>
  <c r="M21" i="2" s="1"/>
  <c r="K22" i="2"/>
  <c r="K23" i="2"/>
  <c r="K24" i="2"/>
  <c r="K25" i="2"/>
  <c r="K26" i="2"/>
  <c r="K27" i="2"/>
  <c r="K28" i="2"/>
  <c r="K29" i="2"/>
  <c r="M29" i="2" s="1"/>
  <c r="K30" i="2"/>
  <c r="K31" i="2"/>
  <c r="K32" i="2"/>
  <c r="K33" i="2"/>
  <c r="K34" i="2"/>
  <c r="K35" i="2"/>
  <c r="K36" i="2"/>
  <c r="K37" i="2"/>
  <c r="M37" i="2" s="1"/>
  <c r="K38" i="2"/>
  <c r="K39" i="2"/>
  <c r="K40" i="2"/>
  <c r="K41" i="2"/>
  <c r="K42" i="2"/>
  <c r="K43" i="2"/>
  <c r="K44" i="2"/>
  <c r="K45" i="2"/>
  <c r="M45" i="2" s="1"/>
  <c r="K46" i="2"/>
  <c r="K47" i="2"/>
  <c r="K48" i="2"/>
  <c r="K49" i="2"/>
  <c r="K50" i="2"/>
  <c r="K51" i="2"/>
  <c r="K52" i="2"/>
  <c r="K53" i="2"/>
  <c r="M53" i="2" s="1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M69" i="2" s="1"/>
  <c r="K70" i="2"/>
  <c r="K71" i="2"/>
  <c r="K72" i="2"/>
  <c r="K73" i="2"/>
  <c r="K74" i="2"/>
  <c r="K75" i="2"/>
  <c r="K76" i="2"/>
  <c r="K77" i="2"/>
  <c r="M77" i="2" s="1"/>
  <c r="K78" i="2"/>
  <c r="K79" i="2"/>
  <c r="K80" i="2"/>
  <c r="K81" i="2"/>
  <c r="K82" i="2"/>
  <c r="K83" i="2"/>
  <c r="K84" i="2"/>
  <c r="K85" i="2"/>
  <c r="M85" i="2" s="1"/>
  <c r="K86" i="2"/>
  <c r="K87" i="2"/>
  <c r="K88" i="2"/>
  <c r="K89" i="2"/>
  <c r="K90" i="2"/>
  <c r="K91" i="2"/>
  <c r="K92" i="2"/>
  <c r="K93" i="2"/>
  <c r="M93" i="2" s="1"/>
  <c r="K94" i="2"/>
  <c r="K95" i="2"/>
  <c r="K96" i="2"/>
  <c r="K97" i="2"/>
  <c r="K98" i="2"/>
  <c r="K99" i="2"/>
  <c r="K100" i="2"/>
  <c r="K101" i="2"/>
  <c r="M101" i="2" s="1"/>
  <c r="K102" i="2"/>
  <c r="K103" i="2"/>
  <c r="K104" i="2"/>
  <c r="K105" i="2"/>
  <c r="K106" i="2"/>
  <c r="K107" i="2"/>
  <c r="K108" i="2"/>
  <c r="K109" i="2"/>
  <c r="M109" i="2" s="1"/>
  <c r="K110" i="2"/>
  <c r="K111" i="2"/>
  <c r="K112" i="2"/>
  <c r="K113" i="2"/>
  <c r="K114" i="2"/>
  <c r="K115" i="2"/>
  <c r="K116" i="2"/>
  <c r="K117" i="2"/>
  <c r="M117" i="2" s="1"/>
  <c r="K118" i="2"/>
  <c r="K119" i="2"/>
  <c r="K120" i="2"/>
  <c r="K121" i="2"/>
  <c r="K122" i="2"/>
  <c r="K123" i="2"/>
  <c r="K124" i="2"/>
  <c r="K125" i="2"/>
  <c r="M125" i="2" s="1"/>
  <c r="K126" i="2"/>
  <c r="K127" i="2"/>
  <c r="K128" i="2"/>
  <c r="K129" i="2"/>
  <c r="K130" i="2"/>
  <c r="K131" i="2"/>
  <c r="K132" i="2"/>
  <c r="K133" i="2"/>
  <c r="M133" i="2" s="1"/>
  <c r="K134" i="2"/>
  <c r="K135" i="2"/>
  <c r="K136" i="2"/>
  <c r="K137" i="2"/>
  <c r="K138" i="2"/>
  <c r="K139" i="2"/>
  <c r="K140" i="2"/>
  <c r="K141" i="2"/>
  <c r="M141" i="2" s="1"/>
  <c r="K142" i="2"/>
  <c r="K143" i="2"/>
  <c r="K144" i="2"/>
  <c r="K145" i="2"/>
  <c r="K146" i="2"/>
  <c r="K147" i="2"/>
  <c r="K148" i="2"/>
  <c r="K149" i="2"/>
  <c r="M149" i="2" s="1"/>
  <c r="K150" i="2"/>
  <c r="K151" i="2"/>
  <c r="K152" i="2"/>
  <c r="K153" i="2"/>
  <c r="K154" i="2"/>
  <c r="K155" i="2"/>
  <c r="K156" i="2"/>
  <c r="K157" i="2"/>
  <c r="M157" i="2" s="1"/>
  <c r="K158" i="2"/>
  <c r="K159" i="2"/>
  <c r="K160" i="2"/>
  <c r="K161" i="2"/>
  <c r="K162" i="2"/>
  <c r="K163" i="2"/>
  <c r="K164" i="2"/>
  <c r="K165" i="2"/>
  <c r="M165" i="2" s="1"/>
  <c r="K166" i="2"/>
  <c r="K167" i="2"/>
  <c r="K168" i="2"/>
  <c r="K169" i="2"/>
  <c r="K170" i="2"/>
  <c r="K171" i="2"/>
  <c r="K172" i="2"/>
  <c r="K173" i="2"/>
  <c r="M173" i="2" s="1"/>
  <c r="K174" i="2"/>
  <c r="K175" i="2"/>
  <c r="K176" i="2"/>
  <c r="K177" i="2"/>
  <c r="K178" i="2"/>
  <c r="K179" i="2"/>
  <c r="K180" i="2"/>
  <c r="K181" i="2"/>
  <c r="M181" i="2" s="1"/>
  <c r="K182" i="2"/>
  <c r="K183" i="2"/>
  <c r="K184" i="2"/>
  <c r="K185" i="2"/>
  <c r="K186" i="2"/>
  <c r="K187" i="2"/>
  <c r="K188" i="2"/>
  <c r="K189" i="2"/>
  <c r="M189" i="2" s="1"/>
  <c r="K190" i="2"/>
  <c r="K191" i="2"/>
  <c r="K192" i="2"/>
  <c r="K193" i="2"/>
  <c r="K194" i="2"/>
  <c r="K195" i="2"/>
  <c r="K196" i="2"/>
  <c r="K197" i="2"/>
  <c r="M197" i="2" s="1"/>
  <c r="K198" i="2"/>
  <c r="K199" i="2"/>
  <c r="K200" i="2"/>
  <c r="K201" i="2"/>
  <c r="K202" i="2"/>
  <c r="K203" i="2"/>
  <c r="K204" i="2"/>
  <c r="K205" i="2"/>
  <c r="M205" i="2" s="1"/>
  <c r="K206" i="2"/>
  <c r="K207" i="2"/>
  <c r="K208" i="2"/>
  <c r="K209" i="2"/>
  <c r="K210" i="2"/>
  <c r="K211" i="2"/>
  <c r="K212" i="2"/>
  <c r="K213" i="2"/>
  <c r="M213" i="2" s="1"/>
  <c r="K214" i="2"/>
  <c r="K215" i="2"/>
  <c r="K216" i="2"/>
  <c r="K217" i="2"/>
  <c r="K218" i="2"/>
  <c r="K219" i="2"/>
  <c r="K220" i="2"/>
  <c r="K221" i="2"/>
  <c r="M221" i="2" s="1"/>
  <c r="K222" i="2"/>
  <c r="K223" i="2"/>
  <c r="K224" i="2"/>
  <c r="K225" i="2"/>
  <c r="K226" i="2"/>
  <c r="K227" i="2"/>
  <c r="K228" i="2"/>
  <c r="K229" i="2"/>
  <c r="M229" i="2" s="1"/>
  <c r="K230" i="2"/>
  <c r="K231" i="2"/>
  <c r="K232" i="2"/>
  <c r="K233" i="2"/>
  <c r="K234" i="2"/>
  <c r="K235" i="2"/>
  <c r="K236" i="2"/>
  <c r="K237" i="2"/>
  <c r="M237" i="2" s="1"/>
  <c r="K238" i="2"/>
  <c r="K239" i="2"/>
  <c r="K240" i="2"/>
  <c r="K241" i="2"/>
  <c r="K242" i="2"/>
  <c r="K243" i="2"/>
  <c r="K244" i="2"/>
  <c r="K245" i="2"/>
  <c r="M245" i="2" s="1"/>
  <c r="K246" i="2"/>
  <c r="K247" i="2"/>
  <c r="K248" i="2"/>
  <c r="K249" i="2"/>
  <c r="K250" i="2"/>
  <c r="K251" i="2"/>
  <c r="K252" i="2"/>
  <c r="K253" i="2"/>
  <c r="M253" i="2" s="1"/>
  <c r="K254" i="2"/>
  <c r="K255" i="2"/>
  <c r="K256" i="2"/>
  <c r="K257" i="2"/>
  <c r="K258" i="2"/>
  <c r="K259" i="2"/>
  <c r="K260" i="2"/>
  <c r="K261" i="2"/>
  <c r="M261" i="2" s="1"/>
  <c r="K262" i="2"/>
  <c r="K263" i="2"/>
  <c r="K264" i="2"/>
  <c r="K265" i="2"/>
  <c r="K266" i="2"/>
  <c r="K267" i="2"/>
  <c r="K268" i="2"/>
  <c r="K269" i="2"/>
  <c r="M269" i="2" s="1"/>
  <c r="K270" i="2"/>
  <c r="K271" i="2"/>
  <c r="K272" i="2"/>
  <c r="K273" i="2"/>
  <c r="K274" i="2"/>
  <c r="K275" i="2"/>
  <c r="K276" i="2"/>
  <c r="K277" i="2"/>
  <c r="M277" i="2" s="1"/>
  <c r="K278" i="2"/>
  <c r="K279" i="2"/>
  <c r="K280" i="2"/>
  <c r="K281" i="2"/>
  <c r="K282" i="2"/>
  <c r="K283" i="2"/>
  <c r="K284" i="2"/>
  <c r="K285" i="2"/>
  <c r="M285" i="2" s="1"/>
  <c r="K286" i="2"/>
  <c r="K287" i="2"/>
  <c r="K288" i="2"/>
  <c r="K289" i="2"/>
  <c r="K290" i="2"/>
  <c r="K291" i="2"/>
  <c r="K292" i="2"/>
  <c r="K293" i="2"/>
  <c r="M293" i="2" s="1"/>
  <c r="K294" i="2"/>
  <c r="K295" i="2"/>
  <c r="K296" i="2"/>
  <c r="K297" i="2"/>
  <c r="K298" i="2"/>
  <c r="K299" i="2"/>
  <c r="K300" i="2"/>
  <c r="K301" i="2"/>
  <c r="M301" i="2" s="1"/>
  <c r="K302" i="2"/>
  <c r="K303" i="2"/>
  <c r="K304" i="2"/>
  <c r="K305" i="2"/>
  <c r="K306" i="2"/>
  <c r="K307" i="2"/>
  <c r="K308" i="2"/>
  <c r="K309" i="2"/>
  <c r="M309" i="2" s="1"/>
  <c r="K310" i="2"/>
  <c r="K311" i="2"/>
  <c r="K312" i="2"/>
  <c r="K313" i="2"/>
  <c r="K314" i="2"/>
  <c r="K315" i="2"/>
  <c r="K316" i="2"/>
  <c r="K317" i="2"/>
  <c r="M317" i="2" s="1"/>
  <c r="K318" i="2"/>
  <c r="K319" i="2"/>
  <c r="K320" i="2"/>
  <c r="K321" i="2"/>
  <c r="K322" i="2"/>
  <c r="K323" i="2"/>
  <c r="K324" i="2"/>
  <c r="K325" i="2"/>
  <c r="M325" i="2" s="1"/>
  <c r="K326" i="2"/>
  <c r="K327" i="2"/>
  <c r="K328" i="2"/>
  <c r="K329" i="2"/>
  <c r="K330" i="2"/>
  <c r="K331" i="2"/>
  <c r="K332" i="2"/>
  <c r="K333" i="2"/>
  <c r="M333" i="2" s="1"/>
  <c r="K334" i="2"/>
  <c r="K335" i="2"/>
  <c r="K336" i="2"/>
  <c r="K337" i="2"/>
  <c r="K338" i="2"/>
  <c r="K339" i="2"/>
  <c r="K340" i="2"/>
  <c r="K341" i="2"/>
  <c r="M341" i="2" s="1"/>
  <c r="K342" i="2"/>
  <c r="K343" i="2"/>
  <c r="K344" i="2"/>
  <c r="K345" i="2"/>
  <c r="K346" i="2"/>
  <c r="K347" i="2"/>
  <c r="K348" i="2"/>
  <c r="K349" i="2"/>
  <c r="M349" i="2" s="1"/>
  <c r="K350" i="2"/>
  <c r="K351" i="2"/>
  <c r="K352" i="2"/>
  <c r="K353" i="2"/>
  <c r="K354" i="2"/>
  <c r="K355" i="2"/>
  <c r="K356" i="2"/>
  <c r="K357" i="2"/>
  <c r="M357" i="2" s="1"/>
  <c r="K358" i="2"/>
  <c r="K359" i="2"/>
  <c r="K360" i="2"/>
  <c r="K361" i="2"/>
  <c r="K362" i="2"/>
  <c r="K363" i="2"/>
  <c r="K364" i="2"/>
  <c r="K365" i="2"/>
  <c r="M365" i="2" s="1"/>
  <c r="K366" i="2"/>
  <c r="K367" i="2"/>
  <c r="K368" i="2"/>
  <c r="K369" i="2"/>
  <c r="K370" i="2"/>
  <c r="K371" i="2"/>
  <c r="K372" i="2"/>
  <c r="K373" i="2"/>
  <c r="M373" i="2" s="1"/>
  <c r="K374" i="2"/>
  <c r="K375" i="2"/>
  <c r="K376" i="2"/>
  <c r="K377" i="2"/>
  <c r="K378" i="2"/>
  <c r="K379" i="2"/>
  <c r="K380" i="2"/>
  <c r="K381" i="2"/>
  <c r="M381" i="2" s="1"/>
  <c r="K382" i="2"/>
  <c r="K383" i="2"/>
  <c r="K384" i="2"/>
  <c r="K385" i="2"/>
  <c r="K386" i="2"/>
  <c r="K387" i="2"/>
  <c r="K388" i="2"/>
  <c r="K389" i="2"/>
  <c r="M389" i="2" s="1"/>
  <c r="K390" i="2"/>
  <c r="K391" i="2"/>
  <c r="K392" i="2"/>
  <c r="K393" i="2"/>
  <c r="K394" i="2"/>
  <c r="K395" i="2"/>
  <c r="K396" i="2"/>
  <c r="K397" i="2"/>
  <c r="M397" i="2" s="1"/>
  <c r="K398" i="2"/>
  <c r="K399" i="2"/>
  <c r="K400" i="2"/>
  <c r="K401" i="2"/>
  <c r="K402" i="2"/>
  <c r="K403" i="2"/>
  <c r="K404" i="2"/>
  <c r="K405" i="2"/>
  <c r="M405" i="2" s="1"/>
  <c r="K406" i="2"/>
  <c r="K407" i="2"/>
  <c r="K408" i="2"/>
  <c r="K409" i="2"/>
  <c r="K410" i="2"/>
  <c r="K411" i="2"/>
  <c r="K412" i="2"/>
  <c r="K413" i="2"/>
  <c r="M413" i="2" s="1"/>
  <c r="K414" i="2"/>
  <c r="K415" i="2"/>
  <c r="K416" i="2"/>
  <c r="K417" i="2"/>
  <c r="K418" i="2"/>
  <c r="K419" i="2"/>
  <c r="K420" i="2"/>
  <c r="K421" i="2"/>
  <c r="M421" i="2" s="1"/>
  <c r="K422" i="2"/>
  <c r="K423" i="2"/>
  <c r="K424" i="2"/>
  <c r="K425" i="2"/>
  <c r="K426" i="2"/>
  <c r="K427" i="2"/>
  <c r="K428" i="2"/>
  <c r="K429" i="2"/>
  <c r="M429" i="2" s="1"/>
  <c r="K430" i="2"/>
  <c r="K431" i="2"/>
  <c r="K432" i="2"/>
  <c r="K433" i="2"/>
  <c r="K434" i="2"/>
  <c r="K435" i="2"/>
  <c r="K436" i="2"/>
  <c r="K437" i="2"/>
  <c r="M437" i="2" s="1"/>
  <c r="K438" i="2"/>
  <c r="K439" i="2"/>
  <c r="K440" i="2"/>
  <c r="K441" i="2"/>
  <c r="K442" i="2"/>
  <c r="K443" i="2"/>
  <c r="K444" i="2"/>
  <c r="K445" i="2"/>
  <c r="M445" i="2" s="1"/>
  <c r="K446" i="2"/>
  <c r="K447" i="2"/>
  <c r="K448" i="2"/>
  <c r="K449" i="2"/>
  <c r="K450" i="2"/>
  <c r="K451" i="2"/>
  <c r="K452" i="2"/>
  <c r="K453" i="2"/>
  <c r="M453" i="2" s="1"/>
  <c r="K454" i="2"/>
  <c r="K455" i="2"/>
  <c r="K456" i="2"/>
  <c r="K457" i="2"/>
  <c r="K458" i="2"/>
  <c r="K459" i="2"/>
  <c r="K460" i="2"/>
  <c r="K461" i="2"/>
  <c r="M461" i="2" s="1"/>
  <c r="K462" i="2"/>
  <c r="K463" i="2"/>
  <c r="K464" i="2"/>
  <c r="K465" i="2"/>
  <c r="K466" i="2"/>
  <c r="K467" i="2"/>
  <c r="K468" i="2"/>
  <c r="K469" i="2"/>
  <c r="M469" i="2" s="1"/>
  <c r="K470" i="2"/>
  <c r="K471" i="2"/>
  <c r="K472" i="2"/>
  <c r="K473" i="2"/>
  <c r="K474" i="2"/>
  <c r="K475" i="2"/>
  <c r="K476" i="2"/>
  <c r="K477" i="2"/>
  <c r="M477" i="2" s="1"/>
  <c r="K478" i="2"/>
  <c r="K479" i="2"/>
  <c r="K480" i="2"/>
  <c r="K481" i="2"/>
  <c r="K482" i="2"/>
  <c r="K483" i="2"/>
  <c r="K484" i="2"/>
  <c r="K485" i="2"/>
  <c r="M485" i="2" s="1"/>
  <c r="K486" i="2"/>
  <c r="K487" i="2"/>
  <c r="K488" i="2"/>
  <c r="K489" i="2"/>
  <c r="K490" i="2"/>
  <c r="K491" i="2"/>
  <c r="K492" i="2"/>
  <c r="K493" i="2"/>
  <c r="M493" i="2" s="1"/>
  <c r="K494" i="2"/>
  <c r="K495" i="2"/>
  <c r="K496" i="2"/>
  <c r="K497" i="2"/>
  <c r="K498" i="2"/>
  <c r="K499" i="2"/>
  <c r="K500" i="2"/>
  <c r="K501" i="2"/>
  <c r="M501" i="2" s="1"/>
  <c r="K502" i="2"/>
  <c r="K503" i="2"/>
  <c r="K504" i="2"/>
  <c r="K505" i="2"/>
  <c r="K506" i="2"/>
  <c r="K507" i="2"/>
  <c r="K508" i="2"/>
  <c r="K509" i="2"/>
  <c r="M509" i="2" s="1"/>
  <c r="K510" i="2"/>
  <c r="K511" i="2"/>
  <c r="K512" i="2"/>
  <c r="K513" i="2"/>
  <c r="K514" i="2"/>
  <c r="K515" i="2"/>
  <c r="K516" i="2"/>
  <c r="K517" i="2"/>
  <c r="M517" i="2" s="1"/>
  <c r="K518" i="2"/>
  <c r="K519" i="2"/>
  <c r="K520" i="2"/>
  <c r="K521" i="2"/>
  <c r="K522" i="2"/>
  <c r="K523" i="2"/>
  <c r="K524" i="2"/>
  <c r="K525" i="2"/>
  <c r="M525" i="2" s="1"/>
  <c r="K526" i="2"/>
  <c r="K527" i="2"/>
  <c r="K528" i="2"/>
  <c r="K529" i="2"/>
  <c r="K530" i="2"/>
  <c r="K531" i="2"/>
  <c r="K532" i="2"/>
  <c r="K533" i="2"/>
  <c r="M533" i="2" s="1"/>
  <c r="K534" i="2"/>
  <c r="K535" i="2"/>
  <c r="K536" i="2"/>
  <c r="K537" i="2"/>
  <c r="K538" i="2"/>
  <c r="K539" i="2"/>
  <c r="K540" i="2"/>
  <c r="K541" i="2"/>
  <c r="M541" i="2" s="1"/>
  <c r="K542" i="2"/>
  <c r="K543" i="2"/>
  <c r="K544" i="2"/>
  <c r="K545" i="2"/>
  <c r="K546" i="2"/>
  <c r="K547" i="2"/>
  <c r="K548" i="2"/>
  <c r="K549" i="2"/>
  <c r="M549" i="2" s="1"/>
  <c r="K550" i="2"/>
  <c r="K551" i="2"/>
  <c r="K552" i="2"/>
  <c r="K553" i="2"/>
  <c r="K554" i="2"/>
  <c r="K555" i="2"/>
  <c r="K556" i="2"/>
  <c r="K557" i="2"/>
  <c r="M557" i="2" s="1"/>
  <c r="K558" i="2"/>
  <c r="K559" i="2"/>
  <c r="K560" i="2"/>
  <c r="K561" i="2"/>
  <c r="K562" i="2"/>
  <c r="K563" i="2"/>
  <c r="K564" i="2"/>
  <c r="K565" i="2"/>
  <c r="M565" i="2" s="1"/>
  <c r="K566" i="2"/>
  <c r="K567" i="2"/>
  <c r="K568" i="2"/>
  <c r="K569" i="2"/>
  <c r="K570" i="2"/>
  <c r="K571" i="2"/>
  <c r="K572" i="2"/>
  <c r="K573" i="2"/>
  <c r="M573" i="2" s="1"/>
  <c r="K574" i="2"/>
  <c r="K575" i="2"/>
  <c r="K576" i="2"/>
  <c r="K577" i="2"/>
  <c r="K578" i="2"/>
  <c r="K579" i="2"/>
  <c r="K580" i="2"/>
  <c r="K581" i="2"/>
  <c r="M581" i="2" s="1"/>
  <c r="K582" i="2"/>
  <c r="K583" i="2"/>
  <c r="K584" i="2"/>
  <c r="K585" i="2"/>
  <c r="K586" i="2"/>
  <c r="K587" i="2"/>
  <c r="K588" i="2"/>
  <c r="K589" i="2"/>
  <c r="M589" i="2" s="1"/>
  <c r="K590" i="2"/>
  <c r="K591" i="2"/>
  <c r="K592" i="2"/>
  <c r="K593" i="2"/>
  <c r="K594" i="2"/>
  <c r="K595" i="2"/>
  <c r="K596" i="2"/>
  <c r="K597" i="2"/>
  <c r="M597" i="2" s="1"/>
  <c r="K598" i="2"/>
  <c r="K599" i="2"/>
  <c r="K600" i="2"/>
  <c r="K601" i="2"/>
  <c r="K602" i="2"/>
  <c r="K603" i="2"/>
  <c r="K604" i="2"/>
  <c r="K605" i="2"/>
  <c r="M605" i="2" s="1"/>
  <c r="K606" i="2"/>
  <c r="K607" i="2"/>
  <c r="K608" i="2"/>
  <c r="K609" i="2"/>
  <c r="K610" i="2"/>
  <c r="K611" i="2"/>
  <c r="K612" i="2"/>
  <c r="K613" i="2"/>
  <c r="M613" i="2" s="1"/>
  <c r="L2" i="2"/>
  <c r="L3" i="2" s="1"/>
  <c r="L4" i="2" s="1"/>
  <c r="L65" i="2"/>
  <c r="L66" i="2" s="1"/>
  <c r="L67" i="2" s="1"/>
  <c r="L68" i="2" s="1"/>
  <c r="L140" i="2"/>
  <c r="L207" i="2"/>
  <c r="L208" i="2" s="1"/>
  <c r="L209" i="2" s="1"/>
  <c r="L210" i="2" s="1"/>
  <c r="L211" i="2" s="1"/>
  <c r="L212" i="2" s="1"/>
  <c r="L254" i="2"/>
  <c r="L255" i="2" s="1"/>
  <c r="L256" i="2" s="1"/>
  <c r="L257" i="2" s="1"/>
  <c r="L258" i="2" s="1"/>
  <c r="L259" i="2" s="1"/>
  <c r="L260" i="2" s="1"/>
  <c r="L307" i="2"/>
  <c r="L308" i="2" s="1"/>
  <c r="L372" i="2"/>
  <c r="L434" i="2"/>
  <c r="L435" i="2" s="1"/>
  <c r="L436" i="2" s="1"/>
  <c r="L507" i="2"/>
  <c r="L508" i="2" s="1"/>
  <c r="L560" i="2"/>
  <c r="L561" i="2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M2" i="2"/>
  <c r="M3" i="2"/>
  <c r="M4" i="2"/>
  <c r="M6" i="2"/>
  <c r="M7" i="2"/>
  <c r="M8" i="2"/>
  <c r="M10" i="2"/>
  <c r="M11" i="2"/>
  <c r="M12" i="2"/>
  <c r="M14" i="2"/>
  <c r="M15" i="2"/>
  <c r="M16" i="2"/>
  <c r="M18" i="2"/>
  <c r="M19" i="2"/>
  <c r="M20" i="2"/>
  <c r="M22" i="2"/>
  <c r="M23" i="2"/>
  <c r="M24" i="2"/>
  <c r="M26" i="2"/>
  <c r="M27" i="2"/>
  <c r="M28" i="2"/>
  <c r="M30" i="2"/>
  <c r="M31" i="2"/>
  <c r="M32" i="2"/>
  <c r="M34" i="2"/>
  <c r="M35" i="2"/>
  <c r="M36" i="2"/>
  <c r="M38" i="2"/>
  <c r="M39" i="2"/>
  <c r="M40" i="2"/>
  <c r="M42" i="2"/>
  <c r="M43" i="2"/>
  <c r="M44" i="2"/>
  <c r="M46" i="2"/>
  <c r="M47" i="2"/>
  <c r="M48" i="2"/>
  <c r="M50" i="2"/>
  <c r="M51" i="2"/>
  <c r="M52" i="2"/>
  <c r="M54" i="2"/>
  <c r="M55" i="2"/>
  <c r="M56" i="2"/>
  <c r="M58" i="2"/>
  <c r="M59" i="2"/>
  <c r="M60" i="2"/>
  <c r="M61" i="2"/>
  <c r="M62" i="2"/>
  <c r="M63" i="2"/>
  <c r="M64" i="2"/>
  <c r="M66" i="2"/>
  <c r="M67" i="2"/>
  <c r="M68" i="2"/>
  <c r="M70" i="2"/>
  <c r="M71" i="2"/>
  <c r="M72" i="2"/>
  <c r="M74" i="2"/>
  <c r="M75" i="2"/>
  <c r="M76" i="2"/>
  <c r="M78" i="2"/>
  <c r="M79" i="2"/>
  <c r="M80" i="2"/>
  <c r="M82" i="2"/>
  <c r="M83" i="2"/>
  <c r="M84" i="2"/>
  <c r="M86" i="2"/>
  <c r="M87" i="2"/>
  <c r="M88" i="2"/>
  <c r="M90" i="2"/>
  <c r="M91" i="2"/>
  <c r="M92" i="2"/>
  <c r="M94" i="2"/>
  <c r="M95" i="2"/>
  <c r="M96" i="2"/>
  <c r="M98" i="2"/>
  <c r="M99" i="2"/>
  <c r="M100" i="2"/>
  <c r="M102" i="2"/>
  <c r="M103" i="2"/>
  <c r="M104" i="2"/>
  <c r="M106" i="2"/>
  <c r="M107" i="2"/>
  <c r="M108" i="2"/>
  <c r="M110" i="2"/>
  <c r="M111" i="2"/>
  <c r="M112" i="2"/>
  <c r="M114" i="2"/>
  <c r="M115" i="2"/>
  <c r="M116" i="2"/>
  <c r="M118" i="2"/>
  <c r="M119" i="2"/>
  <c r="M120" i="2"/>
  <c r="M122" i="2"/>
  <c r="M123" i="2"/>
  <c r="M124" i="2"/>
  <c r="M126" i="2"/>
  <c r="M127" i="2"/>
  <c r="M128" i="2"/>
  <c r="M130" i="2"/>
  <c r="M131" i="2"/>
  <c r="M132" i="2"/>
  <c r="M134" i="2"/>
  <c r="M135" i="2"/>
  <c r="M136" i="2"/>
  <c r="M138" i="2"/>
  <c r="M139" i="2"/>
  <c r="M140" i="2"/>
  <c r="M142" i="2"/>
  <c r="M143" i="2"/>
  <c r="M144" i="2"/>
  <c r="M146" i="2"/>
  <c r="M147" i="2"/>
  <c r="M148" i="2"/>
  <c r="M150" i="2"/>
  <c r="M151" i="2"/>
  <c r="M152" i="2"/>
  <c r="M154" i="2"/>
  <c r="M155" i="2"/>
  <c r="M156" i="2"/>
  <c r="M158" i="2"/>
  <c r="M159" i="2"/>
  <c r="M160" i="2"/>
  <c r="M162" i="2"/>
  <c r="M163" i="2"/>
  <c r="M164" i="2"/>
  <c r="M166" i="2"/>
  <c r="M167" i="2"/>
  <c r="M168" i="2"/>
  <c r="M170" i="2"/>
  <c r="M171" i="2"/>
  <c r="M172" i="2"/>
  <c r="M174" i="2"/>
  <c r="M175" i="2"/>
  <c r="M176" i="2"/>
  <c r="M178" i="2"/>
  <c r="M179" i="2"/>
  <c r="M180" i="2"/>
  <c r="M182" i="2"/>
  <c r="M183" i="2"/>
  <c r="M184" i="2"/>
  <c r="M186" i="2"/>
  <c r="M187" i="2"/>
  <c r="M188" i="2"/>
  <c r="M190" i="2"/>
  <c r="M191" i="2"/>
  <c r="M192" i="2"/>
  <c r="M194" i="2"/>
  <c r="M195" i="2"/>
  <c r="M196" i="2"/>
  <c r="M198" i="2"/>
  <c r="M199" i="2"/>
  <c r="M200" i="2"/>
  <c r="M202" i="2"/>
  <c r="M203" i="2"/>
  <c r="M204" i="2"/>
  <c r="M206" i="2"/>
  <c r="M207" i="2"/>
  <c r="M208" i="2"/>
  <c r="M210" i="2"/>
  <c r="M211" i="2"/>
  <c r="M212" i="2"/>
  <c r="M214" i="2"/>
  <c r="M215" i="2"/>
  <c r="M216" i="2"/>
  <c r="M218" i="2"/>
  <c r="M219" i="2"/>
  <c r="M220" i="2"/>
  <c r="M222" i="2"/>
  <c r="M223" i="2"/>
  <c r="M224" i="2"/>
  <c r="M226" i="2"/>
  <c r="M227" i="2"/>
  <c r="M228" i="2"/>
  <c r="M230" i="2"/>
  <c r="M231" i="2"/>
  <c r="M232" i="2"/>
  <c r="M234" i="2"/>
  <c r="M235" i="2"/>
  <c r="M236" i="2"/>
  <c r="M238" i="2"/>
  <c r="M239" i="2"/>
  <c r="M240" i="2"/>
  <c r="M242" i="2"/>
  <c r="M243" i="2"/>
  <c r="M244" i="2"/>
  <c r="M246" i="2"/>
  <c r="M247" i="2"/>
  <c r="M248" i="2"/>
  <c r="M250" i="2"/>
  <c r="M251" i="2"/>
  <c r="M252" i="2"/>
  <c r="M254" i="2"/>
  <c r="M255" i="2"/>
  <c r="M256" i="2"/>
  <c r="M258" i="2"/>
  <c r="M259" i="2"/>
  <c r="M260" i="2"/>
  <c r="M262" i="2"/>
  <c r="M263" i="2"/>
  <c r="M264" i="2"/>
  <c r="M266" i="2"/>
  <c r="M267" i="2"/>
  <c r="M268" i="2"/>
  <c r="M270" i="2"/>
  <c r="M271" i="2"/>
  <c r="M272" i="2"/>
  <c r="M274" i="2"/>
  <c r="M275" i="2"/>
  <c r="M276" i="2"/>
  <c r="M278" i="2"/>
  <c r="M279" i="2"/>
  <c r="M280" i="2"/>
  <c r="M282" i="2"/>
  <c r="M283" i="2"/>
  <c r="M284" i="2"/>
  <c r="M286" i="2"/>
  <c r="M287" i="2"/>
  <c r="M288" i="2"/>
  <c r="M290" i="2"/>
  <c r="M291" i="2"/>
  <c r="M292" i="2"/>
  <c r="M294" i="2"/>
  <c r="M295" i="2"/>
  <c r="M296" i="2"/>
  <c r="M298" i="2"/>
  <c r="M299" i="2"/>
  <c r="M300" i="2"/>
  <c r="M302" i="2"/>
  <c r="M303" i="2"/>
  <c r="M304" i="2"/>
  <c r="M306" i="2"/>
  <c r="M307" i="2"/>
  <c r="M308" i="2"/>
  <c r="M310" i="2"/>
  <c r="M311" i="2"/>
  <c r="M312" i="2"/>
  <c r="M314" i="2"/>
  <c r="M315" i="2"/>
  <c r="M316" i="2"/>
  <c r="M318" i="2"/>
  <c r="M319" i="2"/>
  <c r="M320" i="2"/>
  <c r="M322" i="2"/>
  <c r="M323" i="2"/>
  <c r="M324" i="2"/>
  <c r="M326" i="2"/>
  <c r="M327" i="2"/>
  <c r="M328" i="2"/>
  <c r="M330" i="2"/>
  <c r="M331" i="2"/>
  <c r="M332" i="2"/>
  <c r="M334" i="2"/>
  <c r="M335" i="2"/>
  <c r="M336" i="2"/>
  <c r="M338" i="2"/>
  <c r="M339" i="2"/>
  <c r="M340" i="2"/>
  <c r="M342" i="2"/>
  <c r="M343" i="2"/>
  <c r="M344" i="2"/>
  <c r="M346" i="2"/>
  <c r="M347" i="2"/>
  <c r="M348" i="2"/>
  <c r="M350" i="2"/>
  <c r="M351" i="2"/>
  <c r="M352" i="2"/>
  <c r="M354" i="2"/>
  <c r="M355" i="2"/>
  <c r="M356" i="2"/>
  <c r="M358" i="2"/>
  <c r="M359" i="2"/>
  <c r="M360" i="2"/>
  <c r="M362" i="2"/>
  <c r="M363" i="2"/>
  <c r="M364" i="2"/>
  <c r="M366" i="2"/>
  <c r="M367" i="2"/>
  <c r="M368" i="2"/>
  <c r="M370" i="2"/>
  <c r="M371" i="2"/>
  <c r="M372" i="2"/>
  <c r="M374" i="2"/>
  <c r="M375" i="2"/>
  <c r="M376" i="2"/>
  <c r="M378" i="2"/>
  <c r="M379" i="2"/>
  <c r="M380" i="2"/>
  <c r="M382" i="2"/>
  <c r="M383" i="2"/>
  <c r="M384" i="2"/>
  <c r="M386" i="2"/>
  <c r="M387" i="2"/>
  <c r="M388" i="2"/>
  <c r="M390" i="2"/>
  <c r="M391" i="2"/>
  <c r="M392" i="2"/>
  <c r="M394" i="2"/>
  <c r="M395" i="2"/>
  <c r="M396" i="2"/>
  <c r="M398" i="2"/>
  <c r="M399" i="2"/>
  <c r="M400" i="2"/>
  <c r="M402" i="2"/>
  <c r="M403" i="2"/>
  <c r="M404" i="2"/>
  <c r="M406" i="2"/>
  <c r="M407" i="2"/>
  <c r="M408" i="2"/>
  <c r="M410" i="2"/>
  <c r="M411" i="2"/>
  <c r="M412" i="2"/>
  <c r="M414" i="2"/>
  <c r="M415" i="2"/>
  <c r="M416" i="2"/>
  <c r="M418" i="2"/>
  <c r="M419" i="2"/>
  <c r="M420" i="2"/>
  <c r="M422" i="2"/>
  <c r="M423" i="2"/>
  <c r="M424" i="2"/>
  <c r="M426" i="2"/>
  <c r="M427" i="2"/>
  <c r="M428" i="2"/>
  <c r="M430" i="2"/>
  <c r="M431" i="2"/>
  <c r="M432" i="2"/>
  <c r="M434" i="2"/>
  <c r="M435" i="2"/>
  <c r="M436" i="2"/>
  <c r="M438" i="2"/>
  <c r="M439" i="2"/>
  <c r="M440" i="2"/>
  <c r="M442" i="2"/>
  <c r="M443" i="2"/>
  <c r="M444" i="2"/>
  <c r="M446" i="2"/>
  <c r="M447" i="2"/>
  <c r="M448" i="2"/>
  <c r="M450" i="2"/>
  <c r="M451" i="2"/>
  <c r="M452" i="2"/>
  <c r="M454" i="2"/>
  <c r="M455" i="2"/>
  <c r="M456" i="2"/>
  <c r="M458" i="2"/>
  <c r="M459" i="2"/>
  <c r="M460" i="2"/>
  <c r="M462" i="2"/>
  <c r="M463" i="2"/>
  <c r="M464" i="2"/>
  <c r="M466" i="2"/>
  <c r="M467" i="2"/>
  <c r="M468" i="2"/>
  <c r="M470" i="2"/>
  <c r="M471" i="2"/>
  <c r="M472" i="2"/>
  <c r="M474" i="2"/>
  <c r="M475" i="2"/>
  <c r="M476" i="2"/>
  <c r="M478" i="2"/>
  <c r="M479" i="2"/>
  <c r="M480" i="2"/>
  <c r="M482" i="2"/>
  <c r="M483" i="2"/>
  <c r="M484" i="2"/>
  <c r="M486" i="2"/>
  <c r="M487" i="2"/>
  <c r="M488" i="2"/>
  <c r="M490" i="2"/>
  <c r="M491" i="2"/>
  <c r="M492" i="2"/>
  <c r="M494" i="2"/>
  <c r="M495" i="2"/>
  <c r="M496" i="2"/>
  <c r="M498" i="2"/>
  <c r="M499" i="2"/>
  <c r="M500" i="2"/>
  <c r="M502" i="2"/>
  <c r="M503" i="2"/>
  <c r="M504" i="2"/>
  <c r="M506" i="2"/>
  <c r="M507" i="2"/>
  <c r="M508" i="2"/>
  <c r="M510" i="2"/>
  <c r="M511" i="2"/>
  <c r="M512" i="2"/>
  <c r="M514" i="2"/>
  <c r="M515" i="2"/>
  <c r="M516" i="2"/>
  <c r="M518" i="2"/>
  <c r="M519" i="2"/>
  <c r="M520" i="2"/>
  <c r="M522" i="2"/>
  <c r="M523" i="2"/>
  <c r="M524" i="2"/>
  <c r="M526" i="2"/>
  <c r="M527" i="2"/>
  <c r="M528" i="2"/>
  <c r="M530" i="2"/>
  <c r="M531" i="2"/>
  <c r="M532" i="2"/>
  <c r="M534" i="2"/>
  <c r="M535" i="2"/>
  <c r="M536" i="2"/>
  <c r="M538" i="2"/>
  <c r="M539" i="2"/>
  <c r="M540" i="2"/>
  <c r="M542" i="2"/>
  <c r="M543" i="2"/>
  <c r="M544" i="2"/>
  <c r="M546" i="2"/>
  <c r="M547" i="2"/>
  <c r="M548" i="2"/>
  <c r="M550" i="2"/>
  <c r="M551" i="2"/>
  <c r="M552" i="2"/>
  <c r="M554" i="2"/>
  <c r="M555" i="2"/>
  <c r="M556" i="2"/>
  <c r="M558" i="2"/>
  <c r="M559" i="2"/>
  <c r="M560" i="2"/>
  <c r="M562" i="2"/>
  <c r="M563" i="2"/>
  <c r="M564" i="2"/>
  <c r="M566" i="2"/>
  <c r="M567" i="2"/>
  <c r="M568" i="2"/>
  <c r="M570" i="2"/>
  <c r="M571" i="2"/>
  <c r="M572" i="2"/>
  <c r="M574" i="2"/>
  <c r="M575" i="2"/>
  <c r="M576" i="2"/>
  <c r="M578" i="2"/>
  <c r="M579" i="2"/>
  <c r="M580" i="2"/>
  <c r="M582" i="2"/>
  <c r="M583" i="2"/>
  <c r="M584" i="2"/>
  <c r="M586" i="2"/>
  <c r="M587" i="2"/>
  <c r="M588" i="2"/>
  <c r="M590" i="2"/>
  <c r="M591" i="2"/>
  <c r="M592" i="2"/>
  <c r="M594" i="2"/>
  <c r="M595" i="2"/>
  <c r="M596" i="2"/>
  <c r="M598" i="2"/>
  <c r="M599" i="2"/>
  <c r="M600" i="2"/>
  <c r="M602" i="2"/>
  <c r="M603" i="2"/>
  <c r="M604" i="2"/>
  <c r="M606" i="2"/>
  <c r="M607" i="2"/>
  <c r="M608" i="2"/>
  <c r="M610" i="2"/>
  <c r="M611" i="2"/>
  <c r="M612" i="2"/>
  <c r="L2" i="1" a="1"/>
  <c r="L2" i="1" s="1"/>
  <c r="M609" i="2" l="1"/>
  <c r="M601" i="2"/>
  <c r="M593" i="2"/>
  <c r="M585" i="2"/>
  <c r="M577" i="2"/>
  <c r="M569" i="2"/>
  <c r="M561" i="2"/>
  <c r="M553" i="2"/>
  <c r="M545" i="2"/>
  <c r="M537" i="2"/>
  <c r="M529" i="2"/>
  <c r="M521" i="2"/>
  <c r="M513" i="2"/>
  <c r="M505" i="2"/>
  <c r="M497" i="2"/>
  <c r="M489" i="2"/>
  <c r="M481" i="2"/>
  <c r="M473" i="2"/>
  <c r="M465" i="2"/>
  <c r="M457" i="2"/>
  <c r="M449" i="2"/>
  <c r="M441" i="2"/>
  <c r="M433" i="2"/>
  <c r="M425" i="2"/>
  <c r="M417" i="2"/>
  <c r="M409" i="2"/>
  <c r="M401" i="2"/>
  <c r="M393" i="2"/>
  <c r="M385" i="2"/>
  <c r="M377" i="2"/>
  <c r="M369" i="2"/>
  <c r="M361" i="2"/>
  <c r="M353" i="2"/>
  <c r="M345" i="2"/>
  <c r="M337" i="2"/>
  <c r="M329" i="2"/>
  <c r="M321" i="2"/>
  <c r="M313" i="2"/>
  <c r="M305" i="2"/>
  <c r="M297" i="2"/>
  <c r="M289" i="2"/>
  <c r="M281" i="2"/>
  <c r="M273" i="2"/>
  <c r="M265" i="2"/>
  <c r="M257" i="2"/>
  <c r="M249" i="2"/>
  <c r="M241" i="2"/>
  <c r="M233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105" i="2"/>
  <c r="M97" i="2"/>
  <c r="M89" i="2"/>
  <c r="M81" i="2"/>
  <c r="M73" i="2"/>
  <c r="M65" i="2"/>
  <c r="M57" i="2"/>
  <c r="M49" i="2"/>
  <c r="M41" i="2"/>
  <c r="M33" i="2"/>
  <c r="M25" i="2"/>
  <c r="M17" i="2"/>
  <c r="M9" i="2"/>
  <c r="L213" i="2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437" i="2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261" i="2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69" i="2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373" i="2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141" i="2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309" i="2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509" i="2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91D2E8-25EF-4616-8F6C-A619A832D395}" keepAlive="1" name="Consulta - Report_19 10 2023_08 58" description="Conexão com a consulta 'Report_19 10 2023_08 58' na pasta de trabalho." type="5" refreshedVersion="8" background="1" saveData="1">
    <dbPr connection="Provider=Microsoft.Mashup.OleDb.1;Data Source=$Workbook$;Location=&quot;Report_19 10 2023_08 58&quot;;Extended Properties=&quot;&quot;" command="SELECT * FROM [Report_19 10 2023_08 58]"/>
  </connection>
  <connection id="2" xr16:uid="{B3F22AF4-332E-4C8F-9711-46D034E9FE4F}" keepAlive="1" name="Consulta - Report_19 10 2023_08 58 (2)" description="Conexão com a consulta 'Report_19 10 2023_08 58 (2)' na pasta de trabalho." type="5" refreshedVersion="8" background="1" saveData="1">
    <dbPr connection="Provider=Microsoft.Mashup.OleDb.1;Data Source=$Workbook$;Location=&quot;Report_19 10 2023_08 58 (2)&quot;;Extended Properties=&quot;&quot;" command="SELECT * FROM [Report_19 10 2023_08 58 (2)]"/>
  </connection>
  <connection id="3" xr16:uid="{57218503-4988-4D39-9E34-6177CB42368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ED71433-583A-4111-8919-DFEBE61F7C01}" name="WorksheetConnection_Análise_bots.xlsx!tabRESUMO" type="102" refreshedVersion="8" minRefreshableVersion="5">
    <extLst>
      <ext xmlns:x15="http://schemas.microsoft.com/office/spreadsheetml/2010/11/main" uri="{DE250136-89BD-433C-8126-D09CA5730AF9}">
        <x15:connection id="tabRESUMO">
          <x15:rangePr sourceName="_xlcn.WorksheetConnection_Análise_bots.xlsxtabRESUMO"/>
        </x15:connection>
      </ext>
    </extLst>
  </connection>
  <connection id="5" xr16:uid="{FA42DD1A-6CF2-47FE-AC0D-A5DEF938DA3B}" name="WorksheetConnection_Pasta1!tabGERAL" type="102" refreshedVersion="8" minRefreshableVersion="5">
    <extLst>
      <ext xmlns:x15="http://schemas.microsoft.com/office/spreadsheetml/2010/11/main" uri="{DE250136-89BD-433C-8126-D09CA5730AF9}">
        <x15:connection id="tabGERAL" autoDelete="1">
          <x15:rangePr sourceName="_xlcn.WorksheetConnection_Pasta1tabGERAL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tabGERAL].[Column1.name].&amp;[bot1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<sst xmlns="http://schemas.openxmlformats.org/spreadsheetml/2006/main" count="1902" uniqueCount="46">
  <si>
    <t>Column1.name</t>
  </si>
  <si>
    <t>Column1.PicoMaximo</t>
  </si>
  <si>
    <t>Column1.NumLances</t>
  </si>
  <si>
    <t>Column1.SaldoFinal</t>
  </si>
  <si>
    <t>Column1.lances.#</t>
  </si>
  <si>
    <t>Column1.lances.Saldo_Start</t>
  </si>
  <si>
    <t>Column1.lances.ApostaBranca</t>
  </si>
  <si>
    <t>Column1.lances.ApostaVermelha</t>
  </si>
  <si>
    <t>Column1.lances.ApostaPreta</t>
  </si>
  <si>
    <t>Column1.lances.SugestaoIA</t>
  </si>
  <si>
    <t>Column1.lances.CorSorteada</t>
  </si>
  <si>
    <t>Column1.lances.Saldo_End</t>
  </si>
  <si>
    <t>bot0</t>
  </si>
  <si>
    <t>vermelho</t>
  </si>
  <si>
    <t>red</t>
  </si>
  <si>
    <t>black</t>
  </si>
  <si>
    <t>white</t>
  </si>
  <si>
    <t>preto</t>
  </si>
  <si>
    <t>bot1</t>
  </si>
  <si>
    <t>bot2</t>
  </si>
  <si>
    <t>bot3</t>
  </si>
  <si>
    <t>bot4</t>
  </si>
  <si>
    <t>bot5</t>
  </si>
  <si>
    <t>bot6</t>
  </si>
  <si>
    <t>bot7</t>
  </si>
  <si>
    <t>bot8</t>
  </si>
  <si>
    <t>bot9</t>
  </si>
  <si>
    <t>Column1.lances</t>
  </si>
  <si>
    <t>[List]</t>
  </si>
  <si>
    <t>Rótulos de Linha</t>
  </si>
  <si>
    <t>Total Geral</t>
  </si>
  <si>
    <t>branco</t>
  </si>
  <si>
    <t>SugestaoIA</t>
  </si>
  <si>
    <t>CorSorteada</t>
  </si>
  <si>
    <t>Soma de SugestaoIA</t>
  </si>
  <si>
    <t>Soma de CorSorteada</t>
  </si>
  <si>
    <t>Soma de Column1.lances.Saldo_End</t>
  </si>
  <si>
    <t>Sequencia</t>
  </si>
  <si>
    <t>a</t>
  </si>
  <si>
    <t>b</t>
  </si>
  <si>
    <t>c</t>
  </si>
  <si>
    <t>AcertoIA</t>
  </si>
  <si>
    <t>Núm. Lances</t>
  </si>
  <si>
    <t>FALSO</t>
  </si>
  <si>
    <t>VERDADEIRO</t>
  </si>
  <si>
    <t>Contagem de Column1.name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</si>
</sst>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  <fill>
        <patternFill patternType="solid">
          <fgColor indexed="64"/>
          <bgColor theme="1" tint="0.499984740745262"/>
        </patternFill>
      </fill>
    </dxf>
    <dxf>
      <numFmt numFmtId="0" formatCode="General"/>
      <fill>
        <patternFill patternType="solid">
          <fgColor indexed="64"/>
          <bgColor theme="1" tint="0.499984740745262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2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[Análise_bots.xlsx]tabGERAL!Tabela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21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29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20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noFill/>
            <a:round/>
          </a:ln>
          <a:effectLst/>
        </c:spPr>
        <c:marker>
          <c:symbol val="square"/>
          <c:size val="1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noFill/>
            <a:round/>
          </a:ln>
          <a:effectLst/>
        </c:spPr>
        <c:marker>
          <c:symbol val="square"/>
          <c:size val="20"/>
          <c:spPr>
            <a:solidFill>
              <a:schemeClr val="accent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noFill/>
            <a:round/>
          </a:ln>
          <a:effectLst/>
        </c:spPr>
        <c:marker>
          <c:symbol val="square"/>
          <c:size val="15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985456497777749E-2"/>
          <c:y val="9.8765421126201319E-2"/>
          <c:w val="0.88468723322988652"/>
          <c:h val="0.81601901806507326"/>
        </c:manualLayout>
      </c:layout>
      <c:lineChart>
        <c:grouping val="standard"/>
        <c:varyColors val="0"/>
        <c:ser>
          <c:idx val="0"/>
          <c:order val="0"/>
          <c:tx>
            <c:strRef>
              <c:f>tabGERAL!$U$3</c:f>
              <c:strCache>
                <c:ptCount val="1"/>
                <c:pt idx="0">
                  <c:v>Soma de CorSorteada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2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strRef>
              <c:f>tabGERAL!$T$4:$T$79</c:f>
              <c:strCach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strCache>
            </c:strRef>
          </c:cat>
          <c:val>
            <c:numRef>
              <c:f>tabGERAL!$U$4:$U$79</c:f>
              <c:numCache>
                <c:formatCode>General</c:formatCode>
                <c:ptCount val="7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1</c:v>
                </c:pt>
                <c:pt idx="67">
                  <c:v>0</c:v>
                </c:pt>
                <c:pt idx="68">
                  <c:v>1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BA-46B1-AE5E-7295BD22AD71}"/>
            </c:ext>
          </c:extLst>
        </c:ser>
        <c:ser>
          <c:idx val="1"/>
          <c:order val="1"/>
          <c:tx>
            <c:strRef>
              <c:f>tabGERAL!$V$3</c:f>
              <c:strCache>
                <c:ptCount val="1"/>
                <c:pt idx="0">
                  <c:v>Soma de SugestaoIA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strRef>
              <c:f>tabGERAL!$T$4:$T$79</c:f>
              <c:strCach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strCache>
            </c:strRef>
          </c:cat>
          <c:val>
            <c:numRef>
              <c:f>tabGERAL!$V$4:$V$79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BF-8CBA-46B1-AE5E-7295BD22A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20079"/>
        <c:axId val="731077791"/>
      </c:lineChart>
      <c:catAx>
        <c:axId val="14582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31077791"/>
        <c:crosses val="autoZero"/>
        <c:auto val="1"/>
        <c:lblAlgn val="ctr"/>
        <c:lblOffset val="100"/>
        <c:noMultiLvlLbl val="0"/>
      </c:catAx>
      <c:valAx>
        <c:axId val="731077791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82007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[Análise_bots.xlsx]tabGERAL!Tabela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tabGERAL!$Z$3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tabGERAL!$Y$4:$Y$79</c:f>
              <c:strCach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strCache>
            </c:strRef>
          </c:cat>
          <c:val>
            <c:numRef>
              <c:f>tabGERAL!$Z$4:$Z$79</c:f>
              <c:numCache>
                <c:formatCode>General</c:formatCode>
                <c:ptCount val="75"/>
                <c:pt idx="0">
                  <c:v>1015.6</c:v>
                </c:pt>
                <c:pt idx="1">
                  <c:v>989.2</c:v>
                </c:pt>
                <c:pt idx="2">
                  <c:v>954.8</c:v>
                </c:pt>
                <c:pt idx="3">
                  <c:v>977.2</c:v>
                </c:pt>
                <c:pt idx="4">
                  <c:v>996.2</c:v>
                </c:pt>
                <c:pt idx="5">
                  <c:v>964.2</c:v>
                </c:pt>
                <c:pt idx="6">
                  <c:v>985.2</c:v>
                </c:pt>
                <c:pt idx="7">
                  <c:v>1003</c:v>
                </c:pt>
                <c:pt idx="8">
                  <c:v>1018</c:v>
                </c:pt>
                <c:pt idx="9">
                  <c:v>992.4</c:v>
                </c:pt>
                <c:pt idx="10">
                  <c:v>1075.4000000000001</c:v>
                </c:pt>
                <c:pt idx="11">
                  <c:v>1079.2</c:v>
                </c:pt>
                <c:pt idx="12">
                  <c:v>1095.0000000000002</c:v>
                </c:pt>
                <c:pt idx="13">
                  <c:v>1099.0000000000002</c:v>
                </c:pt>
                <c:pt idx="14">
                  <c:v>1093.0000000000002</c:v>
                </c:pt>
                <c:pt idx="15">
                  <c:v>1097.0000000000002</c:v>
                </c:pt>
                <c:pt idx="16">
                  <c:v>1101.0000000000002</c:v>
                </c:pt>
                <c:pt idx="17">
                  <c:v>1069.8000000000002</c:v>
                </c:pt>
                <c:pt idx="18">
                  <c:v>1090.2000000000005</c:v>
                </c:pt>
                <c:pt idx="19">
                  <c:v>1107.4000000000003</c:v>
                </c:pt>
                <c:pt idx="20">
                  <c:v>1122.0000000000002</c:v>
                </c:pt>
                <c:pt idx="21">
                  <c:v>1097.2000000000005</c:v>
                </c:pt>
                <c:pt idx="22">
                  <c:v>1177.2000000000005</c:v>
                </c:pt>
                <c:pt idx="23">
                  <c:v>1181.0000000000002</c:v>
                </c:pt>
                <c:pt idx="24">
                  <c:v>1184.4000000000003</c:v>
                </c:pt>
                <c:pt idx="25">
                  <c:v>1188.1000000000004</c:v>
                </c:pt>
                <c:pt idx="26">
                  <c:v>1182.1000000000004</c:v>
                </c:pt>
                <c:pt idx="27">
                  <c:v>1185.6000000000004</c:v>
                </c:pt>
                <c:pt idx="28">
                  <c:v>1196.2000000000005</c:v>
                </c:pt>
                <c:pt idx="29">
                  <c:v>1200.2000000000005</c:v>
                </c:pt>
                <c:pt idx="30">
                  <c:v>1194.2000000000005</c:v>
                </c:pt>
                <c:pt idx="31">
                  <c:v>1188.2000000000005</c:v>
                </c:pt>
                <c:pt idx="32">
                  <c:v>1192.2000000000005</c:v>
                </c:pt>
                <c:pt idx="33">
                  <c:v>1196.2000000000005</c:v>
                </c:pt>
                <c:pt idx="34">
                  <c:v>1190.2000000000005</c:v>
                </c:pt>
                <c:pt idx="35">
                  <c:v>1194.2000000000005</c:v>
                </c:pt>
                <c:pt idx="36">
                  <c:v>1198.2000000000005</c:v>
                </c:pt>
                <c:pt idx="37">
                  <c:v>1202.2000000000005</c:v>
                </c:pt>
                <c:pt idx="38">
                  <c:v>1217.8000000000002</c:v>
                </c:pt>
                <c:pt idx="39">
                  <c:v>1231.0000000000002</c:v>
                </c:pt>
                <c:pt idx="40">
                  <c:v>1242.2000000000005</c:v>
                </c:pt>
                <c:pt idx="41">
                  <c:v>1223.4000000000003</c:v>
                </c:pt>
                <c:pt idx="42">
                  <c:v>1235.6000000000004</c:v>
                </c:pt>
                <c:pt idx="43">
                  <c:v>1246.0000000000005</c:v>
                </c:pt>
                <c:pt idx="44">
                  <c:v>1228.4000000000003</c:v>
                </c:pt>
                <c:pt idx="45">
                  <c:v>1205.2000000000005</c:v>
                </c:pt>
                <c:pt idx="46">
                  <c:v>1220.2000000000005</c:v>
                </c:pt>
                <c:pt idx="47">
                  <c:v>1194.5999999999999</c:v>
                </c:pt>
                <c:pt idx="48">
                  <c:v>1161.4000000000001</c:v>
                </c:pt>
                <c:pt idx="49">
                  <c:v>1117.8</c:v>
                </c:pt>
                <c:pt idx="50">
                  <c:v>1259.8</c:v>
                </c:pt>
                <c:pt idx="51">
                  <c:v>1266.5999999999999</c:v>
                </c:pt>
                <c:pt idx="52">
                  <c:v>1272.1999999999998</c:v>
                </c:pt>
                <c:pt idx="53">
                  <c:v>1262.5999999999997</c:v>
                </c:pt>
                <c:pt idx="54">
                  <c:v>1268.7999999999995</c:v>
                </c:pt>
                <c:pt idx="55">
                  <c:v>1257.9999999999998</c:v>
                </c:pt>
                <c:pt idx="56">
                  <c:v>1243.9999999999998</c:v>
                </c:pt>
                <c:pt idx="57">
                  <c:v>1225.5999999999999</c:v>
                </c:pt>
                <c:pt idx="58">
                  <c:v>1237.5999999999999</c:v>
                </c:pt>
                <c:pt idx="59">
                  <c:v>1247.8</c:v>
                </c:pt>
                <c:pt idx="60">
                  <c:v>1256.4000000000001</c:v>
                </c:pt>
                <c:pt idx="61">
                  <c:v>1263.5999999999999</c:v>
                </c:pt>
                <c:pt idx="62">
                  <c:v>1269.8</c:v>
                </c:pt>
                <c:pt idx="63">
                  <c:v>1259.4000000000001</c:v>
                </c:pt>
                <c:pt idx="64">
                  <c:v>1266.2</c:v>
                </c:pt>
                <c:pt idx="65">
                  <c:v>1254.5999999999999</c:v>
                </c:pt>
                <c:pt idx="66">
                  <c:v>1262.1999999999998</c:v>
                </c:pt>
                <c:pt idx="67">
                  <c:v>1294.1999999999998</c:v>
                </c:pt>
                <c:pt idx="68">
                  <c:v>1288.1999999999998</c:v>
                </c:pt>
                <c:pt idx="69">
                  <c:v>1292.0999999999999</c:v>
                </c:pt>
                <c:pt idx="70">
                  <c:v>1296.0999999999999</c:v>
                </c:pt>
                <c:pt idx="71">
                  <c:v>1300.0999999999999</c:v>
                </c:pt>
                <c:pt idx="72">
                  <c:v>1304.0999999999999</c:v>
                </c:pt>
                <c:pt idx="73">
                  <c:v>1319.6999999999998</c:v>
                </c:pt>
                <c:pt idx="74">
                  <c:v>1293.3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8-4B15-8933-3015F5836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567663"/>
        <c:axId val="1811623663"/>
      </c:lineChart>
      <c:catAx>
        <c:axId val="137556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1623663"/>
        <c:crosses val="autoZero"/>
        <c:auto val="1"/>
        <c:lblAlgn val="ctr"/>
        <c:lblOffset val="100"/>
        <c:noMultiLvlLbl val="0"/>
      </c:catAx>
      <c:valAx>
        <c:axId val="181162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556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[Análise_bots.xlsx]tabGERAL!Tabela dinâmica3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tabGERAL!$AC$3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tabGERAL!$AB$4:$AB$6</c:f>
              <c:strCache>
                <c:ptCount val="2"/>
                <c:pt idx="0">
                  <c:v>FALSO</c:v>
                </c:pt>
                <c:pt idx="1">
                  <c:v>VERDADEIRO</c:v>
                </c:pt>
              </c:strCache>
            </c:strRef>
          </c:cat>
          <c:val>
            <c:numRef>
              <c:f>tabGERAL!$AC$4:$AC$6</c:f>
              <c:numCache>
                <c:formatCode>General</c:formatCode>
                <c:ptCount val="2"/>
                <c:pt idx="0">
                  <c:v>31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9-4951-8DCA-4D62F5DD5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1129391</xdr:colOff>
      <xdr:row>9</xdr:row>
      <xdr:rowOff>153078</xdr:rowOff>
    </xdr:from>
    <xdr:to>
      <xdr:col>28</xdr:col>
      <xdr:colOff>1230085</xdr:colOff>
      <xdr:row>33</xdr:row>
      <xdr:rowOff>81641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1827F-3D9D-F4E7-A1ED-87BD4DF5C4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1000123</xdr:colOff>
      <xdr:row>0</xdr:row>
      <xdr:rowOff>130630</xdr:rowOff>
    </xdr:from>
    <xdr:to>
      <xdr:col>27</xdr:col>
      <xdr:colOff>320756</xdr:colOff>
      <xdr:row>9</xdr:row>
      <xdr:rowOff>13608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olumn1.name">
              <a:extLst>
                <a:ext uri="{FF2B5EF4-FFF2-40B4-BE49-F238E27FC236}">
                  <a16:creationId xmlns:a16="http://schemas.microsoft.com/office/drawing/2014/main" id="{ED3633B4-A480-99EB-70F8-E9664CB0D7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lumn1.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936837" y="130630"/>
              <a:ext cx="15142030" cy="15974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19</xdr:col>
      <xdr:colOff>1122588</xdr:colOff>
      <xdr:row>33</xdr:row>
      <xdr:rowOff>179614</xdr:rowOff>
    </xdr:from>
    <xdr:to>
      <xdr:col>28</xdr:col>
      <xdr:colOff>1265464</xdr:colOff>
      <xdr:row>48</xdr:row>
      <xdr:rowOff>65314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1A8CD3-DEC9-4096-B68D-DA37C4DB0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398318</xdr:colOff>
      <xdr:row>10</xdr:row>
      <xdr:rowOff>13854</xdr:rowOff>
    </xdr:from>
    <xdr:to>
      <xdr:col>19</xdr:col>
      <xdr:colOff>1021773</xdr:colOff>
      <xdr:row>24</xdr:row>
      <xdr:rowOff>90054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A1A29DB-6B82-B6E9-62C4-68534867E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449172222223" backgroundQuery="1" createdVersion="8" refreshedVersion="8" minRefreshableVersion="3" recordCount="0" supportSubquery="1" supportAdvancedDrill="1" xr:uid="{0E325966-5178-4305-A2FC-018C32CF63F3}">
  <cacheSource type="external" connectionId="3"/>
  <cacheFields count="3">
    <cacheField name="[tabGERAL].[Column1.name].[Column1.name]" caption="Column1.name" numFmtId="0" level="1">
      <sharedItems containsSemiMixedTypes="0" containsNonDate="0" containsString="0"/>
    </cacheField>
    <cacheField name="[Measures].[Soma de Column1.lances.Saldo_End]" caption="Soma de Column1.lances.Saldo_End" numFmtId="0" hierarchy="21" level="32767"/>
    <cacheField name="[tabGERAL].[Column1.lances.#].[Column1.lances.#]" caption="Column1.lances.#" numFmtId="0" hierarchy="1" level="1">
      <sharedItems containsSemiMixedTypes="0" containsString="0" containsNumber="1" containsInteger="1" minValue="0" maxValue="74" count="7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</sharedItems>
      <extLst>
        <ext xmlns:x15="http://schemas.microsoft.com/office/spreadsheetml/2010/11/main" uri="{4F2E5C28-24EA-4eb8-9CBF-B6C8F9C3D259}">
          <x15:cachedUniqueNames>
            <x15:cachedUniqueName index="0" name="[tabGERAL].[Column1.lances.#].&amp;[0]"/>
            <x15:cachedUniqueName index="1" name="[tabGERAL].[Column1.lances.#].&amp;[1]"/>
            <x15:cachedUniqueName index="2" name="[tabGERAL].[Column1.lances.#].&amp;[2]"/>
            <x15:cachedUniqueName index="3" name="[tabGERAL].[Column1.lances.#].&amp;[3]"/>
            <x15:cachedUniqueName index="4" name="[tabGERAL].[Column1.lances.#].&amp;[4]"/>
            <x15:cachedUniqueName index="5" name="[tabGERAL].[Column1.lances.#].&amp;[5]"/>
            <x15:cachedUniqueName index="6" name="[tabGERAL].[Column1.lances.#].&amp;[6]"/>
            <x15:cachedUniqueName index="7" name="[tabGERAL].[Column1.lances.#].&amp;[7]"/>
            <x15:cachedUniqueName index="8" name="[tabGERAL].[Column1.lances.#].&amp;[8]"/>
            <x15:cachedUniqueName index="9" name="[tabGERAL].[Column1.lances.#].&amp;[9]"/>
            <x15:cachedUniqueName index="10" name="[tabGERAL].[Column1.lances.#].&amp;[10]"/>
            <x15:cachedUniqueName index="11" name="[tabGERAL].[Column1.lances.#].&amp;[11]"/>
            <x15:cachedUniqueName index="12" name="[tabGERAL].[Column1.lances.#].&amp;[12]"/>
            <x15:cachedUniqueName index="13" name="[tabGERAL].[Column1.lances.#].&amp;[13]"/>
            <x15:cachedUniqueName index="14" name="[tabGERAL].[Column1.lances.#].&amp;[14]"/>
            <x15:cachedUniqueName index="15" name="[tabGERAL].[Column1.lances.#].&amp;[15]"/>
            <x15:cachedUniqueName index="16" name="[tabGERAL].[Column1.lances.#].&amp;[16]"/>
            <x15:cachedUniqueName index="17" name="[tabGERAL].[Column1.lances.#].&amp;[17]"/>
            <x15:cachedUniqueName index="18" name="[tabGERAL].[Column1.lances.#].&amp;[18]"/>
            <x15:cachedUniqueName index="19" name="[tabGERAL].[Column1.lances.#].&amp;[19]"/>
            <x15:cachedUniqueName index="20" name="[tabGERAL].[Column1.lances.#].&amp;[20]"/>
            <x15:cachedUniqueName index="21" name="[tabGERAL].[Column1.lances.#].&amp;[21]"/>
            <x15:cachedUniqueName index="22" name="[tabGERAL].[Column1.lances.#].&amp;[22]"/>
            <x15:cachedUniqueName index="23" name="[tabGERAL].[Column1.lances.#].&amp;[23]"/>
            <x15:cachedUniqueName index="24" name="[tabGERAL].[Column1.lances.#].&amp;[24]"/>
            <x15:cachedUniqueName index="25" name="[tabGERAL].[Column1.lances.#].&amp;[25]"/>
            <x15:cachedUniqueName index="26" name="[tabGERAL].[Column1.lances.#].&amp;[26]"/>
            <x15:cachedUniqueName index="27" name="[tabGERAL].[Column1.lances.#].&amp;[27]"/>
            <x15:cachedUniqueName index="28" name="[tabGERAL].[Column1.lances.#].&amp;[28]"/>
            <x15:cachedUniqueName index="29" name="[tabGERAL].[Column1.lances.#].&amp;[29]"/>
            <x15:cachedUniqueName index="30" name="[tabGERAL].[Column1.lances.#].&amp;[30]"/>
            <x15:cachedUniqueName index="31" name="[tabGERAL].[Column1.lances.#].&amp;[31]"/>
            <x15:cachedUniqueName index="32" name="[tabGERAL].[Column1.lances.#].&amp;[32]"/>
            <x15:cachedUniqueName index="33" name="[tabGERAL].[Column1.lances.#].&amp;[33]"/>
            <x15:cachedUniqueName index="34" name="[tabGERAL].[Column1.lances.#].&amp;[34]"/>
            <x15:cachedUniqueName index="35" name="[tabGERAL].[Column1.lances.#].&amp;[35]"/>
            <x15:cachedUniqueName index="36" name="[tabGERAL].[Column1.lances.#].&amp;[36]"/>
            <x15:cachedUniqueName index="37" name="[tabGERAL].[Column1.lances.#].&amp;[37]"/>
            <x15:cachedUniqueName index="38" name="[tabGERAL].[Column1.lances.#].&amp;[38]"/>
            <x15:cachedUniqueName index="39" name="[tabGERAL].[Column1.lances.#].&amp;[39]"/>
            <x15:cachedUniqueName index="40" name="[tabGERAL].[Column1.lances.#].&amp;[40]"/>
            <x15:cachedUniqueName index="41" name="[tabGERAL].[Column1.lances.#].&amp;[41]"/>
            <x15:cachedUniqueName index="42" name="[tabGERAL].[Column1.lances.#].&amp;[42]"/>
            <x15:cachedUniqueName index="43" name="[tabGERAL].[Column1.lances.#].&amp;[43]"/>
            <x15:cachedUniqueName index="44" name="[tabGERAL].[Column1.lances.#].&amp;[44]"/>
            <x15:cachedUniqueName index="45" name="[tabGERAL].[Column1.lances.#].&amp;[45]"/>
            <x15:cachedUniqueName index="46" name="[tabGERAL].[Column1.lances.#].&amp;[46]"/>
            <x15:cachedUniqueName index="47" name="[tabGERAL].[Column1.lances.#].&amp;[47]"/>
            <x15:cachedUniqueName index="48" name="[tabGERAL].[Column1.lances.#].&amp;[48]"/>
            <x15:cachedUniqueName index="49" name="[tabGERAL].[Column1.lances.#].&amp;[49]"/>
            <x15:cachedUniqueName index="50" name="[tabGERAL].[Column1.lances.#].&amp;[50]"/>
            <x15:cachedUniqueName index="51" name="[tabGERAL].[Column1.lances.#].&amp;[51]"/>
            <x15:cachedUniqueName index="52" name="[tabGERAL].[Column1.lances.#].&amp;[52]"/>
            <x15:cachedUniqueName index="53" name="[tabGERAL].[Column1.lances.#].&amp;[53]"/>
            <x15:cachedUniqueName index="54" name="[tabGERAL].[Column1.lances.#].&amp;[54]"/>
            <x15:cachedUniqueName index="55" name="[tabGERAL].[Column1.lances.#].&amp;[55]"/>
            <x15:cachedUniqueName index="56" name="[tabGERAL].[Column1.lances.#].&amp;[56]"/>
            <x15:cachedUniqueName index="57" name="[tabGERAL].[Column1.lances.#].&amp;[57]"/>
            <x15:cachedUniqueName index="58" name="[tabGERAL].[Column1.lances.#].&amp;[58]"/>
            <x15:cachedUniqueName index="59" name="[tabGERAL].[Column1.lances.#].&amp;[59]"/>
            <x15:cachedUniqueName index="60" name="[tabGERAL].[Column1.lances.#].&amp;[60]"/>
            <x15:cachedUniqueName index="61" name="[tabGERAL].[Column1.lances.#].&amp;[61]"/>
            <x15:cachedUniqueName index="62" name="[tabGERAL].[Column1.lances.#].&amp;[62]"/>
            <x15:cachedUniqueName index="63" name="[tabGERAL].[Column1.lances.#].&amp;[63]"/>
            <x15:cachedUniqueName index="64" name="[tabGERAL].[Column1.lances.#].&amp;[64]"/>
            <x15:cachedUniqueName index="65" name="[tabGERAL].[Column1.lances.#].&amp;[65]"/>
            <x15:cachedUniqueName index="66" name="[tabGERAL].[Column1.lances.#].&amp;[66]"/>
            <x15:cachedUniqueName index="67" name="[tabGERAL].[Column1.lances.#].&amp;[67]"/>
            <x15:cachedUniqueName index="68" name="[tabGERAL].[Column1.lances.#].&amp;[68]"/>
            <x15:cachedUniqueName index="69" name="[tabGERAL].[Column1.lances.#].&amp;[69]"/>
            <x15:cachedUniqueName index="70" name="[tabGERAL].[Column1.lances.#].&amp;[70]"/>
            <x15:cachedUniqueName index="71" name="[tabGERAL].[Column1.lances.#].&amp;[71]"/>
            <x15:cachedUniqueName index="72" name="[tabGERAL].[Column1.lances.#].&amp;[72]"/>
            <x15:cachedUniqueName index="73" name="[tabGERAL].[Column1.lances.#].&amp;[73]"/>
            <x15:cachedUniqueName index="74" name="[tabGERAL].[Column1.lances.#].&amp;[74]"/>
          </x15:cachedUniqueNames>
        </ext>
      </extLst>
    </cacheField>
  </cacheFields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>
      <fieldsUsage count="2">
        <fieldUsage x="-1"/>
        <fieldUsage x="0"/>
      </fieldsUsage>
    </cacheHierarchy>
    <cacheHierarchy uniqueName="[tabGERAL].[Column1.lances.#]" caption="Column1.lances.#" attribute="1" defaultMemberUniqueName="[tabGERAL].[Column1.lances.#].[All]" allUniqueName="[tabGERAL].[Column1.lances.#].[All]" dimensionUniqueName="[tabGERAL]" displayFolder="" count="2" memberValueDatatype="20" unbalanced="0">
      <fieldsUsage count="2">
        <fieldUsage x="-1"/>
        <fieldUsage x="2"/>
      </fieldsUsage>
    </cacheHierarchy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449172800923" backgroundQuery="1" createdVersion="8" refreshedVersion="8" minRefreshableVersion="3" recordCount="0" supportSubquery="1" supportAdvancedDrill="1" xr:uid="{5C5E95E3-5BE5-477B-B739-12B2C0C3DAD9}">
  <cacheSource type="external" connectionId="3"/>
  <cacheFields count="4">
    <cacheField name="[tabGERAL].[Column1.name].[Column1.name]" caption="Column1.name" numFmtId="0" level="1">
      <sharedItems count="27">
        <s v="bot56"/>
        <s v="bot21" u="1"/>
        <s v="bot0" u="1"/>
        <s v="bot1" u="1"/>
        <s v="bot10" u="1"/>
        <s v="bot11" u="1"/>
        <s v="bot12" u="1"/>
        <s v="bot13" u="1"/>
        <s v="bot14" u="1"/>
        <s v="bot15" u="1"/>
        <s v="bot16" u="1"/>
        <s v="bot17" u="1"/>
        <s v="bot18" u="1"/>
        <s v="bot19" u="1"/>
        <s v="bot2" u="1"/>
        <s v="bot20" u="1"/>
        <s v="bot22" u="1"/>
        <s v="bot23" u="1"/>
        <s v="bot24" u="1"/>
        <s v="bot25" u="1"/>
        <s v="bot26" u="1"/>
        <s v="bot27" u="1"/>
        <s v="bot28" u="1"/>
        <s v="bot29" u="1"/>
        <s v="bot3" u="1"/>
        <s v="bot30" u="1"/>
        <s v="bot31" u="1"/>
      </sharedItems>
    </cacheField>
    <cacheField name="[tabGERAL].[Column1.lances.#].[Column1.lances.#]" caption="Column1.lances.#" numFmtId="0" hierarchy="1" level="1">
      <sharedItems containsSemiMixedTypes="0" containsString="0" containsNumber="1" containsInteger="1" minValue="0" maxValue="74" count="7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</sharedItems>
      <extLst>
        <ext xmlns:x15="http://schemas.microsoft.com/office/spreadsheetml/2010/11/main" uri="{4F2E5C28-24EA-4eb8-9CBF-B6C8F9C3D259}">
          <x15:cachedUniqueNames>
            <x15:cachedUniqueName index="0" name="[tabGERAL].[Column1.lances.#].&amp;[0]"/>
            <x15:cachedUniqueName index="1" name="[tabGERAL].[Column1.lances.#].&amp;[1]"/>
            <x15:cachedUniqueName index="2" name="[tabGERAL].[Column1.lances.#].&amp;[2]"/>
            <x15:cachedUniqueName index="3" name="[tabGERAL].[Column1.lances.#].&amp;[3]"/>
            <x15:cachedUniqueName index="4" name="[tabGERAL].[Column1.lances.#].&amp;[4]"/>
            <x15:cachedUniqueName index="5" name="[tabGERAL].[Column1.lances.#].&amp;[5]"/>
            <x15:cachedUniqueName index="6" name="[tabGERAL].[Column1.lances.#].&amp;[6]"/>
            <x15:cachedUniqueName index="7" name="[tabGERAL].[Column1.lances.#].&amp;[7]"/>
            <x15:cachedUniqueName index="8" name="[tabGERAL].[Column1.lances.#].&amp;[8]"/>
            <x15:cachedUniqueName index="9" name="[tabGERAL].[Column1.lances.#].&amp;[9]"/>
            <x15:cachedUniqueName index="10" name="[tabGERAL].[Column1.lances.#].&amp;[10]"/>
            <x15:cachedUniqueName index="11" name="[tabGERAL].[Column1.lances.#].&amp;[11]"/>
            <x15:cachedUniqueName index="12" name="[tabGERAL].[Column1.lances.#].&amp;[12]"/>
            <x15:cachedUniqueName index="13" name="[tabGERAL].[Column1.lances.#].&amp;[13]"/>
            <x15:cachedUniqueName index="14" name="[tabGERAL].[Column1.lances.#].&amp;[14]"/>
            <x15:cachedUniqueName index="15" name="[tabGERAL].[Column1.lances.#].&amp;[15]"/>
            <x15:cachedUniqueName index="16" name="[tabGERAL].[Column1.lances.#].&amp;[16]"/>
            <x15:cachedUniqueName index="17" name="[tabGERAL].[Column1.lances.#].&amp;[17]"/>
            <x15:cachedUniqueName index="18" name="[tabGERAL].[Column1.lances.#].&amp;[18]"/>
            <x15:cachedUniqueName index="19" name="[tabGERAL].[Column1.lances.#].&amp;[19]"/>
            <x15:cachedUniqueName index="20" name="[tabGERAL].[Column1.lances.#].&amp;[20]"/>
            <x15:cachedUniqueName index="21" name="[tabGERAL].[Column1.lances.#].&amp;[21]"/>
            <x15:cachedUniqueName index="22" name="[tabGERAL].[Column1.lances.#].&amp;[22]"/>
            <x15:cachedUniqueName index="23" name="[tabGERAL].[Column1.lances.#].&amp;[23]"/>
            <x15:cachedUniqueName index="24" name="[tabGERAL].[Column1.lances.#].&amp;[24]"/>
            <x15:cachedUniqueName index="25" name="[tabGERAL].[Column1.lances.#].&amp;[25]"/>
            <x15:cachedUniqueName index="26" name="[tabGERAL].[Column1.lances.#].&amp;[26]"/>
            <x15:cachedUniqueName index="27" name="[tabGERAL].[Column1.lances.#].&amp;[27]"/>
            <x15:cachedUniqueName index="28" name="[tabGERAL].[Column1.lances.#].&amp;[28]"/>
            <x15:cachedUniqueName index="29" name="[tabGERAL].[Column1.lances.#].&amp;[29]"/>
            <x15:cachedUniqueName index="30" name="[tabGERAL].[Column1.lances.#].&amp;[30]"/>
            <x15:cachedUniqueName index="31" name="[tabGERAL].[Column1.lances.#].&amp;[31]"/>
            <x15:cachedUniqueName index="32" name="[tabGERAL].[Column1.lances.#].&amp;[32]"/>
            <x15:cachedUniqueName index="33" name="[tabGERAL].[Column1.lances.#].&amp;[33]"/>
            <x15:cachedUniqueName index="34" name="[tabGERAL].[Column1.lances.#].&amp;[34]"/>
            <x15:cachedUniqueName index="35" name="[tabGERAL].[Column1.lances.#].&amp;[35]"/>
            <x15:cachedUniqueName index="36" name="[tabGERAL].[Column1.lances.#].&amp;[36]"/>
            <x15:cachedUniqueName index="37" name="[tabGERAL].[Column1.lances.#].&amp;[37]"/>
            <x15:cachedUniqueName index="38" name="[tabGERAL].[Column1.lances.#].&amp;[38]"/>
            <x15:cachedUniqueName index="39" name="[tabGERAL].[Column1.lances.#].&amp;[39]"/>
            <x15:cachedUniqueName index="40" name="[tabGERAL].[Column1.lances.#].&amp;[40]"/>
            <x15:cachedUniqueName index="41" name="[tabGERAL].[Column1.lances.#].&amp;[41]"/>
            <x15:cachedUniqueName index="42" name="[tabGERAL].[Column1.lances.#].&amp;[42]"/>
            <x15:cachedUniqueName index="43" name="[tabGERAL].[Column1.lances.#].&amp;[43]"/>
            <x15:cachedUniqueName index="44" name="[tabGERAL].[Column1.lances.#].&amp;[44]"/>
            <x15:cachedUniqueName index="45" name="[tabGERAL].[Column1.lances.#].&amp;[45]"/>
            <x15:cachedUniqueName index="46" name="[tabGERAL].[Column1.lances.#].&amp;[46]"/>
            <x15:cachedUniqueName index="47" name="[tabGERAL].[Column1.lances.#].&amp;[47]"/>
            <x15:cachedUniqueName index="48" name="[tabGERAL].[Column1.lances.#].&amp;[48]"/>
            <x15:cachedUniqueName index="49" name="[tabGERAL].[Column1.lances.#].&amp;[49]"/>
            <x15:cachedUniqueName index="50" name="[tabGERAL].[Column1.lances.#].&amp;[50]"/>
            <x15:cachedUniqueName index="51" name="[tabGERAL].[Column1.lances.#].&amp;[51]"/>
            <x15:cachedUniqueName index="52" name="[tabGERAL].[Column1.lances.#].&amp;[52]"/>
            <x15:cachedUniqueName index="53" name="[tabGERAL].[Column1.lances.#].&amp;[53]"/>
            <x15:cachedUniqueName index="54" name="[tabGERAL].[Column1.lances.#].&amp;[54]"/>
            <x15:cachedUniqueName index="55" name="[tabGERAL].[Column1.lances.#].&amp;[55]"/>
            <x15:cachedUniqueName index="56" name="[tabGERAL].[Column1.lances.#].&amp;[56]"/>
            <x15:cachedUniqueName index="57" name="[tabGERAL].[Column1.lances.#].&amp;[57]"/>
            <x15:cachedUniqueName index="58" name="[tabGERAL].[Column1.lances.#].&amp;[58]"/>
            <x15:cachedUniqueName index="59" name="[tabGERAL].[Column1.lances.#].&amp;[59]"/>
            <x15:cachedUniqueName index="60" name="[tabGERAL].[Column1.lances.#].&amp;[60]"/>
            <x15:cachedUniqueName index="61" name="[tabGERAL].[Column1.lances.#].&amp;[61]"/>
            <x15:cachedUniqueName index="62" name="[tabGERAL].[Column1.lances.#].&amp;[62]"/>
            <x15:cachedUniqueName index="63" name="[tabGERAL].[Column1.lances.#].&amp;[63]"/>
            <x15:cachedUniqueName index="64" name="[tabGERAL].[Column1.lances.#].&amp;[64]"/>
            <x15:cachedUniqueName index="65" name="[tabGERAL].[Column1.lances.#].&amp;[65]"/>
            <x15:cachedUniqueName index="66" name="[tabGERAL].[Column1.lances.#].&amp;[66]"/>
            <x15:cachedUniqueName index="67" name="[tabGERAL].[Column1.lances.#].&amp;[67]"/>
            <x15:cachedUniqueName index="68" name="[tabGERAL].[Column1.lances.#].&amp;[68]"/>
            <x15:cachedUniqueName index="69" name="[tabGERAL].[Column1.lances.#].&amp;[69]"/>
            <x15:cachedUniqueName index="70" name="[tabGERAL].[Column1.lances.#].&amp;[70]"/>
            <x15:cachedUniqueName index="71" name="[tabGERAL].[Column1.lances.#].&amp;[71]"/>
            <x15:cachedUniqueName index="72" name="[tabGERAL].[Column1.lances.#].&amp;[72]"/>
            <x15:cachedUniqueName index="73" name="[tabGERAL].[Column1.lances.#].&amp;[73]"/>
            <x15:cachedUniqueName index="74" name="[tabGERAL].[Column1.lances.#].&amp;[74]"/>
          </x15:cachedUniqueNames>
        </ext>
      </extLst>
    </cacheField>
    <cacheField name="[Measures].[Soma de CorSorteada]" caption="Soma de CorSorteada" numFmtId="0" hierarchy="20" level="32767"/>
    <cacheField name="[Measures].[Soma de SugestaoIA]" caption="Soma de SugestaoIA" numFmtId="0" hierarchy="19" level="32767"/>
  </cacheFields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>
      <fieldsUsage count="2">
        <fieldUsage x="-1"/>
        <fieldUsage x="0"/>
      </fieldsUsage>
    </cacheHierarchy>
    <cacheHierarchy uniqueName="[tabGERAL].[Column1.lances.#]" caption="Column1.lances.#" attribute="1" defaultMemberUniqueName="[tabGERAL].[Column1.lances.#].[All]" allUniqueName="[tabGERAL].[Column1.lances.#].[All]" dimensionUniqueName="[tabGERAL]" displayFolder="" count="2" memberValueDatatype="20" unbalanced="0">
      <fieldsUsage count="2">
        <fieldUsage x="-1"/>
        <fieldUsage x="1"/>
      </fieldsUsage>
    </cacheHierarchy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449173263885" backgroundQuery="1" createdVersion="8" refreshedVersion="8" minRefreshableVersion="3" recordCount="0" supportSubquery="1" supportAdvancedDrill="1" xr:uid="{12107966-06AB-48C5-AB38-B265132B4C11}">
  <cacheSource type="external" connectionId="3"/>
  <cacheFields count="3">
    <cacheField name="[tabGERAL].[Column1.name].[Column1.name]" caption="Column1.name" numFmtId="0" level="1">
      <sharedItems containsSemiMixedTypes="0" containsNonDate="0" containsString="0"/>
    </cacheField>
    <cacheField name="[tabGERAL].[AcertoIA].[AcertoIA]" caption="AcertoIA" numFmtId="0" hierarchy="12" level="1">
      <sharedItems count="2">
        <b v="0"/>
        <b v="1"/>
      </sharedItems>
    </cacheField>
    <cacheField name="[Measures].[Contagem de Column1.name]" caption="Contagem de Column1.name" numFmtId="0" hierarchy="22" level="32767"/>
  </cacheFields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>
      <fieldsUsage count="2">
        <fieldUsage x="-1"/>
        <fieldUsage x="0"/>
      </fieldsUsage>
    </cacheHierarchy>
    <cacheHierarchy uniqueName="[tabGERAL].[Column1.lances.#]" caption="Column1.lances.#" attribute="1" defaultMemberUniqueName="[tabGERAL].[Column1.lances.#].[All]" allUniqueName="[tabGERAL].[Column1.lances.#].[All]" dimensionUniqueName="[tabGERAL]" displayFolder="" count="2" memberValueDatatype="20" unbalanced="0"/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2" memberValueDatatype="11" unbalanced="0">
      <fieldsUsage count="2">
        <fieldUsage x="-1"/>
        <fieldUsage x="1"/>
      </fieldsUsage>
    </cacheHierarchy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dimensions count="3">
    <dimension measure="1" name="Measures" uniqueName="[Measures]" caption="Measures"/>
    <dimension name="tabGERAL" uniqueName="[tabGERAL]" caption="tabGERAL"/>
    <dimension name="tabRESUMO" uniqueName="[tabRESUMO]" caption="tabRESUMO"/>
  </dimensions>
  <measureGroups count="2">
    <measureGroup name="tabGERAL" caption="tabGERAL"/>
    <measureGroup name="tabRESUMO" caption="tabRESUMO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fael oliveira luna" refreshedDate="45227.448033333334" backgroundQuery="1" createdVersion="3" refreshedVersion="8" minRefreshableVersion="3" recordCount="0" supportSubquery="1" supportAdvancedDrill="1" xr:uid="{46498338-AA2E-4BA7-AE9B-7792D993A0C5}">
  <cacheSource type="external" connectionId="3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7">
    <cacheHierarchy uniqueName="[tabGERAL].[Column1.name]" caption="Column1.name" attribute="1" defaultMemberUniqueName="[tabGERAL].[Column1.name].[All]" allUniqueName="[tabGERAL].[Column1.name].[All]" dimensionUniqueName="[tabGERAL]" displayFolder="" count="2" memberValueDatatype="130" unbalanced="0"/>
    <cacheHierarchy uniqueName="[tabGERAL].[Column1.lances.#]" caption="Column1.lances.#" attribute="1" defaultMemberUniqueName="[tabGERAL].[Column1.lances.#].[All]" allUniqueName="[tabGERAL].[Column1.lances.#].[All]" dimensionUniqueName="[tabGERAL]" displayFolder="" count="0" memberValueDatatype="20" unbalanced="0"/>
    <cacheHierarchy uniqueName="[tabGERAL].[Column1.lances.Saldo_Start]" caption="Column1.lances.Saldo_Start" attribute="1" defaultMemberUniqueName="[tabGERAL].[Column1.lances.Saldo_Start].[All]" allUniqueName="[tabGERAL].[Column1.lances.Saldo_Start].[All]" dimensionUniqueName="[tabGERAL]" displayFolder="" count="0" memberValueDatatype="5" unbalanced="0"/>
    <cacheHierarchy uniqueName="[tabGERAL].[Column1.lances.ApostaBranca]" caption="Column1.lances.ApostaBranca" attribute="1" defaultMemberUniqueName="[tabGERAL].[Column1.lances.ApostaBranca].[All]" allUniqueName="[tabGERAL].[Column1.lances.ApostaBranca].[All]" dimensionUniqueName="[tabGERAL]" displayFolder="" count="0" memberValueDatatype="5" unbalanced="0"/>
    <cacheHierarchy uniqueName="[tabGERAL].[Column1.lances.ApostaVermelha]" caption="Column1.lances.ApostaVermelha" attribute="1" defaultMemberUniqueName="[tabGERAL].[Column1.lances.ApostaVermelha].[All]" allUniqueName="[tabGERAL].[Column1.lances.ApostaVermelha].[All]" dimensionUniqueName="[tabGERAL]" displayFolder="" count="0" memberValueDatatype="5" unbalanced="0"/>
    <cacheHierarchy uniqueName="[tabGERAL].[Column1.lances.ApostaPreta]" caption="Column1.lances.ApostaPreta" attribute="1" defaultMemberUniqueName="[tabGERAL].[Column1.lances.ApostaPreta].[All]" allUniqueName="[tabGERAL].[Column1.lances.ApostaPreta].[All]" dimensionUniqueName="[tabGERAL]" displayFolder="" count="0" memberValueDatatype="5" unbalanced="0"/>
    <cacheHierarchy uniqueName="[tabGERAL].[Column1.lances.SugestaoIA]" caption="Column1.lances.SugestaoIA" attribute="1" defaultMemberUniqueName="[tabGERAL].[Column1.lances.SugestaoIA].[All]" allUniqueName="[tabGERAL].[Column1.lances.SugestaoIA].[All]" dimensionUniqueName="[tabGERAL]" displayFolder="" count="0" memberValueDatatype="130" unbalanced="0"/>
    <cacheHierarchy uniqueName="[tabGERAL].[Column1.lances.CorSorteada]" caption="Column1.lances.CorSorteada" attribute="1" defaultMemberUniqueName="[tabGERAL].[Column1.lances.CorSorteada].[All]" allUniqueName="[tabGERAL].[Column1.lances.CorSorteada].[All]" dimensionUniqueName="[tabGERAL]" displayFolder="" count="0" memberValueDatatype="130" unbalanced="0"/>
    <cacheHierarchy uniqueName="[tabGERAL].[Column1.lances.Saldo_End]" caption="Column1.lances.Saldo_End" attribute="1" defaultMemberUniqueName="[tabGERAL].[Column1.lances.Saldo_End].[All]" allUniqueName="[tabGERAL].[Column1.lances.Saldo_End].[All]" dimensionUniqueName="[tabGERAL]" displayFolder="" count="0" memberValueDatatype="5" unbalanced="0"/>
    <cacheHierarchy uniqueName="[tabGERAL].[SugestaoIA]" caption="SugestaoIA" attribute="1" defaultMemberUniqueName="[tabGERAL].[SugestaoIA].[All]" allUniqueName="[tabGERAL].[SugestaoIA].[All]" dimensionUniqueName="[tabGERAL]" displayFolder="" count="0" memberValueDatatype="20" unbalanced="0"/>
    <cacheHierarchy uniqueName="[tabGERAL].[CorSorteada]" caption="CorSorteada" attribute="1" defaultMemberUniqueName="[tabGERAL].[CorSorteada].[All]" allUniqueName="[tabGERAL].[CorSorteada].[All]" dimensionUniqueName="[tabGERAL]" displayFolder="" count="0" memberValueDatatype="20" unbalanced="0"/>
    <cacheHierarchy uniqueName="[tabGERAL].[Sequencia]" caption="Sequencia" attribute="1" defaultMemberUniqueName="[tabGERAL].[Sequencia].[All]" allUniqueName="[tabGERAL].[Sequencia].[All]" dimensionUniqueName="[tabGERAL]" displayFolder="" count="0" memberValueDatatype="130" unbalanced="0"/>
    <cacheHierarchy uniqueName="[tabGERAL].[AcertoIA]" caption="AcertoIA" attribute="1" defaultMemberUniqueName="[tabGERAL].[AcertoIA].[All]" allUniqueName="[tabGERAL].[AcertoIA].[All]" dimensionUniqueName="[tabGERAL]" displayFolder="" count="0" memberValueDatatype="11" unbalanced="0"/>
    <cacheHierarchy uniqueName="[tabRESUMO].[Column1.name]" caption="Column1.name" attribute="1" defaultMemberUniqueName="[tabRESUMO].[Column1.name].[All]" allUniqueName="[tabRESUMO].[Column1.name].[All]" dimensionUniqueName="[tabRESUMO]" displayFolder="" count="0" memberValueDatatype="130" unbalanced="0"/>
    <cacheHierarchy uniqueName="[tabRESUMO].[Column1.PicoMaximo]" caption="Column1.PicoMaximo" attribute="1" defaultMemberUniqueName="[tabRESUMO].[Column1.PicoMaximo].[All]" allUniqueName="[tabRESUMO].[Column1.PicoMaximo].[All]" dimensionUniqueName="[tabRESUMO]" displayFolder="" count="0" memberValueDatatype="5" unbalanced="0"/>
    <cacheHierarchy uniqueName="[tabRESUMO].[Column1.NumLances]" caption="Column1.NumLances" attribute="1" defaultMemberUniqueName="[tabRESUMO].[Column1.NumLances].[All]" allUniqueName="[tabRESUMO].[Column1.NumLances].[All]" dimensionUniqueName="[tabRESUMO]" displayFolder="" count="0" memberValueDatatype="20" unbalanced="0"/>
    <cacheHierarchy uniqueName="[tabRESUMO].[Column1.SaldoFinal]" caption="Column1.SaldoFinal" attribute="1" defaultMemberUniqueName="[tabRESUMO].[Column1.SaldoFinal].[All]" allUniqueName="[tabRESUMO].[Column1.SaldoFinal].[All]" dimensionUniqueName="[tabRESUMO]" displayFolder="" count="0" memberValueDatatype="5" unbalanced="0"/>
    <cacheHierarchy uniqueName="[tabRESUMO].[Column1.lances]" caption="Column1.lances" attribute="1" defaultMemberUniqueName="[tabRESUMO].[Column1.lances].[All]" allUniqueName="[tabRESUMO].[Column1.lances].[All]" dimensionUniqueName="[tabRESUMO]" displayFolder="" count="0" memberValueDatatype="130" unbalanced="0"/>
    <cacheHierarchy uniqueName="[Measures].[Contagem de Column1.lances.SugestaoIA]" caption="Contagem de Column1.lances.SugestaoIA" measure="1" displayFolder="" measureGroup="tabGERAL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oma de SugestaoIA]" caption="Soma de SugestaoIA" measure="1" displayFolder="" measureGroup="tabGERAL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oma de CorSorteada]" caption="Soma de CorSorteada" measure="1" displayFolder="" measureGroup="tabGERAL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oma de Column1.lances.Saldo_End]" caption="Soma de Column1.lances.Saldo_End" measure="1" displayFolder="" measureGroup="tabGERAL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ntagem de Column1.name]" caption="Contagem de Column1.name" measure="1" displayFolder="" measureGroup="tabGERAL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Ocorrencias por bot]" caption="Ocorrencias por bot" measure="1" displayFolder="" measureGroup="tabGERAL" count="0"/>
    <cacheHierarchy uniqueName="[Measures].[__XL_Count tabGERAL]" caption="__XL_Count tabGERAL" measure="1" displayFolder="" measureGroup="tabGERAL" count="0" hidden="1"/>
    <cacheHierarchy uniqueName="[Measures].[__XL_Count tabRESUMO]" caption="__XL_Count tabRESUMO" measure="1" displayFolder="" measureGroup="tabRESUMO" count="0" hidden="1"/>
    <cacheHierarchy uniqueName="[Measures].[__No measures defined]" caption="__No measures defined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62996384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6F163-6A24-462E-86DE-6B0B00709433}" name="Tabela dinâmica3" cacheId="170" applyNumberFormats="0" applyBorderFormats="0" applyFontFormats="0" applyPatternFormats="0" applyAlignmentFormats="0" applyWidthHeightFormats="1" dataCaption="Valores" tag="7621e806-51f5-46e2-8166-a5d78cb43b6b" updatedVersion="8" minRefreshableVersion="3" useAutoFormatting="1" subtotalHiddenItems="1" itemPrintTitles="1" createdVersion="8" indent="0" outline="1" outlineData="1" multipleFieldFilters="0" chartFormat="5">
  <location ref="AB3:AC6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0" hier="0" name="[tabGERAL].[Column1.name].&amp;[bot1]" cap="bot1"/>
  </pageFields>
  <dataFields count="1">
    <dataField name="Contagem de Column1.name" fld="2" subtotal="count" baseField="0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multipleItemSelectionAllowed="1" dragToData="1">
      <members count="1" level="1">
        <member name="[tabGERAL].[Column1.name].&amp;[bot1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 SugestaoIA"/>
    <pivotHierarchy dragToData="1" caption=" CorSorteada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tabGERAL">
        <x15:activeTabTopLevelEntity name="[tabGERA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FE6998-EAE0-4D2F-B7B0-5945837016DD}" name="Tabela dinâmica2" cacheId="16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Y3:Z79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</pivotFields>
  <rowFields count="1">
    <field x="2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pageFields count="1">
    <pageField fld="0" hier="0" name="[tabGERAL].[Column1.name].&amp;[bot1]" cap="bot1"/>
  </pageFields>
  <dataFields count="1">
    <dataField name="Soma de Column1.lances.Saldo_End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7">
    <pivotHierarchy multipleItemSelectionAllowed="1" dragToData="1">
      <members count="1" level="1">
        <member name="[tabGERAL].[Column1.name].&amp;[bot1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tabGERAL">
        <x15:activeTabTopLevelEntity name="[tabGERA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A7630-70C9-4291-A769-5C87E41AE1EE}" name="Tabela dinâmica1" cacheId="167" applyNumberFormats="0" applyBorderFormats="0" applyFontFormats="0" applyPatternFormats="0" applyAlignmentFormats="0" applyWidthHeightFormats="1" dataCaption="Valores" tag="7621e806-51f5-46e2-8166-a5d78cb43b6b" updatedVersion="8" minRefreshableVersion="3" useAutoFormatting="1" subtotalHiddenItems="1" itemPrintTitles="1" createdVersion="8" indent="0" outline="1" outlineData="1" multipleFieldFilters="0" chartFormat="4">
  <location ref="T3:V79" firstHeaderRow="0" firstDataRow="1" firstDataCol="1" rowPageCount="1" colPageCount="1"/>
  <pivotFields count="4">
    <pivotField axis="axisPage" allDrilled="1" subtotalTop="0" showAll="0" dataSourceSort="1" defaultSubtotal="0" defaultAttributeDrillState="1">
      <items count="27">
        <item x="0"/>
        <item x="1"/>
        <item x="2"/>
        <item s="1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allDrilled="1" subtotalTop="0" showAll="0" dataSourceSort="1" defaultSubtotal="0" defaultAttributeDrillState="1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</items>
    </pivotField>
    <pivotField dataField="1" subtotalTop="0" showAll="0" defaultSubtotal="0"/>
    <pivotField dataField="1" subtotalTop="0" showAll="0" defaultSubtotal="0"/>
  </pivotFields>
  <rowFields count="1">
    <field x="1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0" name="[tabGERAL].[Column1.name].&amp;[bot1]" cap="bot1"/>
  </pageFields>
  <dataFields count="2">
    <dataField name="Soma de CorSorteada" fld="2" baseField="0" baseItem="0"/>
    <dataField name="Soma de SugestaoIA" fld="3" baseField="0" baseItem="0"/>
  </dataFields>
  <chartFormats count="2">
    <chartFormat chart="0" format="23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7"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 SugestaoIA"/>
    <pivotHierarchy dragToData="1" caption=" CorSorteada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asta1!tabGERAL">
        <x15:activeTabTopLevelEntity name="[tabGERAL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043F7DB0-845C-403E-AE89-3C72B3B5569D}" autoFormatId="16" applyNumberFormats="0" applyBorderFormats="0" applyFontFormats="0" applyPatternFormats="0" applyAlignmentFormats="0" applyWidthHeightFormats="0">
  <queryTableRefresh nextId="6">
    <queryTableFields count="5">
      <queryTableField id="1" name="Column1.name" tableColumnId="1"/>
      <queryTableField id="2" name="Column1.PicoMaximo" tableColumnId="2"/>
      <queryTableField id="3" name="Column1.NumLances" tableColumnId="3"/>
      <queryTableField id="4" name="Column1.SaldoFinal" tableColumnId="4"/>
      <queryTableField id="5" name="Column1.lanc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7E2EE5-E040-4AAF-A121-06F010F85BA5}" autoFormatId="16" applyNumberFormats="0" applyBorderFormats="0" applyFontFormats="0" applyPatternFormats="0" applyAlignmentFormats="0" applyWidthHeightFormats="0">
  <queryTableRefresh nextId="17" unboundColumnsRight="4">
    <queryTableFields count="13">
      <queryTableField id="1" name="Column1.name" tableColumnId="1"/>
      <queryTableField id="5" name="Column1.lances.#" tableColumnId="5"/>
      <queryTableField id="6" name="Column1.lances.Saldo_Start" tableColumnId="6"/>
      <queryTableField id="7" name="Column1.lances.ApostaBranca" tableColumnId="7"/>
      <queryTableField id="8" name="Column1.lances.ApostaVermelha" tableColumnId="8"/>
      <queryTableField id="9" name="Column1.lances.ApostaPreta" tableColumnId="9"/>
      <queryTableField id="10" name="Column1.lances.SugestaoIA" tableColumnId="10"/>
      <queryTableField id="11" name="Column1.lances.CorSorteada" tableColumnId="11"/>
      <queryTableField id="12" name="Column1.lances.Saldo_End" tableColumnId="12"/>
      <queryTableField id="13" dataBound="0" tableColumnId="13"/>
      <queryTableField id="14" dataBound="0" tableColumnId="14"/>
      <queryTableField id="15" dataBound="0" tableColumnId="2"/>
      <queryTableField id="16" dataBound="0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lumn1.name" xr10:uid="{44198054-AE75-492F-8334-F68DAC973A38}" sourceName="[tabGERAL].[Column1.name]">
  <pivotTables>
    <pivotTable tabId="2" name="Tabela dinâmica2"/>
    <pivotTable tabId="2" name="Tabela dinâmica1"/>
    <pivotTable tabId="2" name="Tabela dinâmica3"/>
  </pivotTables>
  <data>
    <olap pivotCacheId="1629963848">
      <levels count="2">
        <level uniqueName="[tabGERAL].[Column1.name].[(All)]" sourceCaption="(All)" count="0"/>
        <level uniqueName="[tabGERAL].[Column1.name].[Column1.name]" sourceCaption="Column1.name" count="10">
          <ranges>
            <range startItem="0">
              <i n="[tabGERAL].[Column1.name].&amp;[bot0]" c="bot0"/>
              <i n="[tabGERAL].[Column1.name].&amp;[bot1]" c="bot1"/>
              <i n="[tabGERAL].[Column1.name].&amp;[bot2]" c="bot2"/>
              <i n="[tabGERAL].[Column1.name].&amp;[bot3]" c="bot3"/>
              <i n="[tabGERAL].[Column1.name].&amp;[bot4]" c="bot4"/>
              <i n="[tabGERAL].[Column1.name].&amp;[bot5]" c="bot5"/>
              <i n="[tabGERAL].[Column1.name].&amp;[bot6]" c="bot6"/>
              <i n="[tabGERAL].[Column1.name].&amp;[bot7]" c="bot7"/>
              <i n="[tabGERAL].[Column1.name].&amp;[bot8]" c="bot8"/>
              <i n="[tabGERAL].[Column1.name].&amp;[bot9]" c="bot9"/>
            </range>
          </ranges>
        </level>
      </levels>
      <selections count="1">
        <selection n="[tabGERAL].[Column1.name].&amp;[bot1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lumn1.name" xr10:uid="{C96A1D4B-18AF-476A-B0C0-456DDF94439D}" cache="SegmentaçãodeDados_Column1.name" caption="Column1.name" columnCount="25" level="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78F6A-A5A0-4DB1-87ED-F16A6EE25E34}" name="tabRESUMO" displayName="tabRESUMO" ref="A1:E11" tableType="queryTable" totalsRowShown="0">
  <autoFilter ref="A1:E11" xr:uid="{4C178F6A-A5A0-4DB1-87ED-F16A6EE25E34}"/>
  <tableColumns count="5">
    <tableColumn id="1" xr3:uid="{402B449D-E600-4280-A62A-F82E9B2A6087}" uniqueName="1" name="Column1.name" queryTableFieldId="1"/>
    <tableColumn id="2" xr3:uid="{1BE40884-55A6-4023-B3A1-4743B5E85696}" uniqueName="2" name="Column1.PicoMaximo" queryTableFieldId="2"/>
    <tableColumn id="3" xr3:uid="{2A226BE4-3305-4882-BCD1-5D9F00CF60BA}" uniqueName="3" name="Column1.NumLances" queryTableFieldId="3"/>
    <tableColumn id="4" xr3:uid="{77D1A944-8DE9-46A5-A9D0-94D4A34F280E}" uniqueName="4" name="Column1.SaldoFinal" queryTableFieldId="4"/>
    <tableColumn id="5" xr3:uid="{4B858FD9-54AC-4044-A93E-AE82B617EF4B}" uniqueName="5" name="Column1.lanc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C6A75-29E2-4F77-9009-97169CDCA6FA}" name="tabGERAL" displayName="tabGERAL" ref="A1:M613" tableType="queryTable" totalsRowShown="0">
  <autoFilter ref="A1:M613" xr:uid="{3EDC6A75-29E2-4F77-9009-97169CDCA6FA}"/>
  <tableColumns count="13">
    <tableColumn id="1" xr3:uid="{52727988-595A-449C-BBB0-CD87A735ED7E}" uniqueName="1" name="Column1.name" queryTableFieldId="1"/>
    <tableColumn id="5" xr3:uid="{98CB9D4A-D693-4356-B5DB-C519F958F48F}" uniqueName="5" name="Column1.lances.#" queryTableFieldId="5" dataDxfId="2"/>
    <tableColumn id="6" xr3:uid="{B184C3C2-FE58-4C2B-A01E-17FD2E23FEEC}" uniqueName="6" name="Column1.lances.Saldo_Start" queryTableFieldId="6"/>
    <tableColumn id="7" xr3:uid="{1057595D-5A16-4BFE-98CD-FEA2DE986345}" uniqueName="7" name="Column1.lances.ApostaBranca" queryTableFieldId="7"/>
    <tableColumn id="8" xr3:uid="{56D34F77-8D53-49B1-B4BB-96EC0640A3CF}" uniqueName="8" name="Column1.lances.ApostaVermelha" queryTableFieldId="8"/>
    <tableColumn id="9" xr3:uid="{3AD52679-B440-4561-8381-41DC9D321C67}" uniqueName="9" name="Column1.lances.ApostaPreta" queryTableFieldId="9"/>
    <tableColumn id="10" xr3:uid="{187378BA-5FCD-4798-A9C8-38DA33AEF226}" uniqueName="10" name="Column1.lances.SugestaoIA" queryTableFieldId="10"/>
    <tableColumn id="11" xr3:uid="{B7589E7A-B7EE-4839-92A8-03BEE74B5C38}" uniqueName="11" name="Column1.lances.CorSorteada" queryTableFieldId="11"/>
    <tableColumn id="12" xr3:uid="{F455A133-CBC2-4C67-9AA6-4ED7FE1DAC65}" uniqueName="12" name="Column1.lances.Saldo_End" queryTableFieldId="12"/>
    <tableColumn id="13" xr3:uid="{9AF8B269-1014-45E1-A9A9-76609D8DE81D}" uniqueName="13" name="SugestaoIA" queryTableFieldId="13" dataDxfId="1">
      <calculatedColumnFormula>VLOOKUP(tabGERAL[[#This Row],[Column1.lances.SugestaoIA]],'DE-PARA'!$A:$B,2,FALSE)</calculatedColumnFormula>
    </tableColumn>
    <tableColumn id="14" xr3:uid="{33DD1415-37DD-41CC-B274-BA7F9A0753B2}" uniqueName="14" name="CorSorteada" queryTableFieldId="14" dataDxfId="0">
      <calculatedColumnFormula>VLOOKUP(tabGERAL[[#This Row],[Column1.lances.CorSorteada]],'DE-PARA'!$A:$B,2,FALSE)</calculatedColumnFormula>
    </tableColumn>
    <tableColumn id="2" xr3:uid="{DF07E3EB-51D0-4424-B054-6D347B52A57A}" uniqueName="2" name="Sequencia" queryTableFieldId="15" dataDxfId="4">
      <calculatedColumnFormula xml:space="preserve">
IF(tabGERAL[[#This Row],[Column1.lances.'#]]=0,
    TEXT(tabGERAL[[#This Row],[CorSorteada]],"0"),
    IF(LEN(L1&amp;tabGERAL[[#This Row],[CorSorteada]])&gt;$P$2,
        RIGHT(SUBSTITUTE(L1&amp;tabGERAL[[#This Row],[CorSorteada]],tabGERAL[[#Headers],[Sequencia]],""),$P$2),
        SUBSTITUTE(L1&amp;tabGERAL[[#This Row],[CorSorteada]],tabGERAL[[#Headers],[Sequencia]],"")
    )
)</calculatedColumnFormula>
    </tableColumn>
    <tableColumn id="3" xr3:uid="{95D69E3D-4905-49A2-85B7-56B8F8728E2F}" uniqueName="3" name="AcertoIA" queryTableFieldId="16" dataDxfId="3">
      <calculatedColumnFormula>tabGERAL[[#This Row],[SugestaoIA]]=tabGERAL[[#This Row],[CorSorteada]]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A1FC-4821-442D-B37F-736BEBF85CAB}">
  <dimension ref="A1:E11"/>
  <sheetViews>
    <sheetView workbookViewId="0">
      <selection activeCell="D2" sqref="D2:D11"/>
    </sheetView>
  </sheetViews>
  <sheetFormatPr defaultRowHeight="15" x14ac:dyDescent="0.25"/>
  <cols>
    <col min="1" max="1" width="16.85546875" bestFit="1" customWidth="1"/>
    <col min="2" max="2" width="23" bestFit="1" customWidth="1"/>
    <col min="3" max="3" width="22.140625" bestFit="1" customWidth="1"/>
    <col min="4" max="4" width="21.140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 x14ac:dyDescent="0.25">
      <c r="A2" t="s">
        <v>12</v>
      </c>
      <c r="B2">
        <v>1300.9999999999998</v>
      </c>
      <c r="C2">
        <v>63</v>
      </c>
      <c r="D2">
        <v>1304.9999999999998</v>
      </c>
      <c r="E2" t="s">
        <v>28</v>
      </c>
    </row>
    <row r="3" spans="1:5" x14ac:dyDescent="0.25">
      <c r="A3" t="s">
        <v>18</v>
      </c>
      <c r="B3">
        <v>1319.6999999999998</v>
      </c>
      <c r="C3">
        <v>75</v>
      </c>
      <c r="D3">
        <v>1293.3</v>
      </c>
      <c r="E3" t="s">
        <v>28</v>
      </c>
    </row>
    <row r="4" spans="1:5" x14ac:dyDescent="0.25">
      <c r="A4" t="s">
        <v>19</v>
      </c>
      <c r="B4">
        <v>1320.5999999999997</v>
      </c>
      <c r="C4">
        <v>67</v>
      </c>
      <c r="D4">
        <v>1282.2</v>
      </c>
      <c r="E4" t="s">
        <v>28</v>
      </c>
    </row>
    <row r="5" spans="1:5" x14ac:dyDescent="0.25">
      <c r="A5" t="s">
        <v>20</v>
      </c>
      <c r="B5">
        <v>1129.4000000000001</v>
      </c>
      <c r="C5">
        <v>47</v>
      </c>
      <c r="D5">
        <v>1022.8000000000002</v>
      </c>
      <c r="E5" t="s">
        <v>28</v>
      </c>
    </row>
    <row r="6" spans="1:5" x14ac:dyDescent="0.25">
      <c r="A6" t="s">
        <v>21</v>
      </c>
      <c r="B6">
        <v>1185.9000000000003</v>
      </c>
      <c r="C6">
        <v>53</v>
      </c>
      <c r="D6">
        <v>1165.6000000000004</v>
      </c>
      <c r="E6" t="s">
        <v>28</v>
      </c>
    </row>
    <row r="7" spans="1:5" x14ac:dyDescent="0.25">
      <c r="A7" t="s">
        <v>22</v>
      </c>
      <c r="B7">
        <v>1261.3000000000004</v>
      </c>
      <c r="C7">
        <v>65</v>
      </c>
      <c r="D7">
        <v>1248.5000000000005</v>
      </c>
      <c r="E7" t="s">
        <v>28</v>
      </c>
    </row>
    <row r="8" spans="1:5" x14ac:dyDescent="0.25">
      <c r="A8" t="s">
        <v>23</v>
      </c>
      <c r="B8">
        <v>1262.5</v>
      </c>
      <c r="C8">
        <v>62</v>
      </c>
      <c r="D8">
        <v>1243.9000000000001</v>
      </c>
      <c r="E8" t="s">
        <v>28</v>
      </c>
    </row>
    <row r="9" spans="1:5" x14ac:dyDescent="0.25">
      <c r="A9" t="s">
        <v>24</v>
      </c>
      <c r="B9">
        <v>1264.8000000000006</v>
      </c>
      <c r="C9">
        <v>73</v>
      </c>
      <c r="D9">
        <v>1239.6000000000008</v>
      </c>
      <c r="E9" t="s">
        <v>28</v>
      </c>
    </row>
    <row r="10" spans="1:5" x14ac:dyDescent="0.25">
      <c r="A10" t="s">
        <v>25</v>
      </c>
      <c r="B10">
        <v>1167.4000000000003</v>
      </c>
      <c r="C10">
        <v>53</v>
      </c>
      <c r="D10">
        <v>1105.8000000000004</v>
      </c>
      <c r="E10" t="s">
        <v>28</v>
      </c>
    </row>
    <row r="11" spans="1:5" x14ac:dyDescent="0.25">
      <c r="A11" t="s">
        <v>26</v>
      </c>
      <c r="B11">
        <v>1167.4000000000003</v>
      </c>
      <c r="C11">
        <v>54</v>
      </c>
      <c r="D11">
        <v>1180.8000000000004</v>
      </c>
      <c r="E11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02268-7FCD-4740-981D-B701CB09A455}">
  <dimension ref="A1:AC613"/>
  <sheetViews>
    <sheetView tabSelected="1" topLeftCell="R1" zoomScale="55" zoomScaleNormal="55" workbookViewId="0">
      <selection activeCell="S32" sqref="S32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40.140625" bestFit="1" customWidth="1"/>
    <col min="4" max="4" width="42.42578125" bestFit="1" customWidth="1"/>
    <col min="5" max="5" width="45.28515625" bestFit="1" customWidth="1"/>
    <col min="6" max="6" width="40.7109375" bestFit="1" customWidth="1"/>
    <col min="7" max="7" width="39.42578125" bestFit="1" customWidth="1"/>
    <col min="8" max="8" width="40.85546875" bestFit="1" customWidth="1"/>
    <col min="9" max="9" width="38.5703125" bestFit="1" customWidth="1"/>
    <col min="10" max="10" width="19.85546875" bestFit="1" customWidth="1"/>
    <col min="11" max="11" width="21.42578125" bestFit="1" customWidth="1"/>
    <col min="12" max="12" width="18" bestFit="1" customWidth="1"/>
    <col min="13" max="13" width="17" bestFit="1" customWidth="1"/>
    <col min="14" max="14" width="36.7109375" customWidth="1"/>
    <col min="15" max="15" width="24" bestFit="1" customWidth="1"/>
    <col min="16" max="16" width="34.42578125" bestFit="1" customWidth="1"/>
    <col min="17" max="17" width="24.5703125" bestFit="1" customWidth="1"/>
    <col min="18" max="18" width="34.42578125" bestFit="1" customWidth="1"/>
    <col min="19" max="19" width="24.5703125" bestFit="1" customWidth="1"/>
    <col min="20" max="20" width="26.140625" bestFit="1" customWidth="1"/>
    <col min="21" max="21" width="28.7109375" bestFit="1" customWidth="1"/>
    <col min="22" max="22" width="26.85546875" bestFit="1" customWidth="1"/>
    <col min="23" max="23" width="24" bestFit="1" customWidth="1"/>
    <col min="24" max="24" width="27.140625" bestFit="1" customWidth="1"/>
    <col min="25" max="25" width="26.140625" bestFit="1" customWidth="1"/>
    <col min="26" max="26" width="45.5703125" bestFit="1" customWidth="1"/>
    <col min="27" max="27" width="32.42578125" bestFit="1" customWidth="1"/>
    <col min="28" max="28" width="26.140625" bestFit="1" customWidth="1"/>
    <col min="29" max="29" width="35.42578125" bestFit="1" customWidth="1"/>
    <col min="30" max="30" width="19.140625" bestFit="1" customWidth="1"/>
    <col min="31" max="31" width="15.42578125" bestFit="1" customWidth="1"/>
    <col min="32" max="35" width="7.85546875" bestFit="1" customWidth="1"/>
    <col min="36" max="36" width="6.85546875" bestFit="1" customWidth="1"/>
    <col min="37" max="37" width="8.28515625" bestFit="1" customWidth="1"/>
    <col min="38" max="38" width="7.85546875" bestFit="1" customWidth="1"/>
    <col min="39" max="46" width="8.28515625" bestFit="1" customWidth="1"/>
    <col min="47" max="47" width="6.85546875" bestFit="1" customWidth="1"/>
    <col min="48" max="48" width="8.28515625" bestFit="1" customWidth="1"/>
    <col min="49" max="49" width="7.85546875" bestFit="1" customWidth="1"/>
    <col min="50" max="50" width="14.28515625" bestFit="1" customWidth="1"/>
    <col min="51" max="51" width="23.42578125" bestFit="1" customWidth="1"/>
    <col min="52" max="57" width="6" bestFit="1" customWidth="1"/>
    <col min="58" max="58" width="5" bestFit="1" customWidth="1"/>
    <col min="59" max="68" width="6" bestFit="1" customWidth="1"/>
    <col min="69" max="69" width="5" bestFit="1" customWidth="1"/>
    <col min="70" max="79" width="6" bestFit="1" customWidth="1"/>
    <col min="80" max="80" width="5" bestFit="1" customWidth="1"/>
    <col min="81" max="90" width="6" bestFit="1" customWidth="1"/>
    <col min="91" max="91" width="5" bestFit="1" customWidth="1"/>
    <col min="92" max="101" width="6" bestFit="1" customWidth="1"/>
    <col min="102" max="102" width="5" bestFit="1" customWidth="1"/>
    <col min="103" max="112" width="6" bestFit="1" customWidth="1"/>
    <col min="113" max="113" width="5" bestFit="1" customWidth="1"/>
    <col min="114" max="123" width="6" bestFit="1" customWidth="1"/>
    <col min="124" max="124" width="12.28515625" bestFit="1" customWidth="1"/>
    <col min="125" max="125" width="5" bestFit="1" customWidth="1"/>
    <col min="126" max="135" width="6" bestFit="1" customWidth="1"/>
    <col min="136" max="136" width="5" bestFit="1" customWidth="1"/>
    <col min="137" max="146" width="6" bestFit="1" customWidth="1"/>
    <col min="147" max="147" width="5" bestFit="1" customWidth="1"/>
    <col min="148" max="157" width="6" bestFit="1" customWidth="1"/>
    <col min="158" max="158" width="5" bestFit="1" customWidth="1"/>
    <col min="159" max="168" width="6" bestFit="1" customWidth="1"/>
    <col min="169" max="169" width="5" bestFit="1" customWidth="1"/>
    <col min="170" max="179" width="6" bestFit="1" customWidth="1"/>
    <col min="180" max="180" width="5" bestFit="1" customWidth="1"/>
    <col min="181" max="190" width="6" bestFit="1" customWidth="1"/>
    <col min="191" max="191" width="5" bestFit="1" customWidth="1"/>
    <col min="192" max="201" width="6" bestFit="1" customWidth="1"/>
    <col min="202" max="202" width="5" bestFit="1" customWidth="1"/>
    <col min="203" max="212" width="6" bestFit="1" customWidth="1"/>
    <col min="213" max="213" width="5" bestFit="1" customWidth="1"/>
    <col min="214" max="223" width="6" bestFit="1" customWidth="1"/>
    <col min="224" max="224" width="16.28515625" bestFit="1" customWidth="1"/>
    <col min="225" max="225" width="17.42578125" bestFit="1" customWidth="1"/>
  </cols>
  <sheetData>
    <row r="1" spans="1:2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32</v>
      </c>
      <c r="K1" t="s">
        <v>33</v>
      </c>
      <c r="L1" t="s">
        <v>37</v>
      </c>
      <c r="M1" t="s">
        <v>41</v>
      </c>
      <c r="T1" s="2" t="s">
        <v>0</v>
      </c>
      <c r="U1" t="s" vm="1">
        <v>18</v>
      </c>
      <c r="Y1" s="2" t="s">
        <v>0</v>
      </c>
      <c r="Z1" t="s" vm="1">
        <v>18</v>
      </c>
      <c r="AB1" s="2" t="s">
        <v>0</v>
      </c>
      <c r="AC1" t="s" vm="1">
        <v>18</v>
      </c>
    </row>
    <row r="2" spans="1:29" x14ac:dyDescent="0.25">
      <c r="A2" t="s">
        <v>12</v>
      </c>
      <c r="B2" s="1">
        <v>0</v>
      </c>
      <c r="C2">
        <v>1000</v>
      </c>
      <c r="D2">
        <v>7.8</v>
      </c>
      <c r="E2">
        <v>0</v>
      </c>
      <c r="F2">
        <v>23.4</v>
      </c>
      <c r="G2" t="s">
        <v>17</v>
      </c>
      <c r="H2" t="s">
        <v>16</v>
      </c>
      <c r="I2">
        <v>1078</v>
      </c>
      <c r="J2" s="4">
        <f>VLOOKUP(tabGERAL[[#This Row],[Column1.lances.SugestaoIA]],'DE-PARA'!$A:$B,2,FALSE)</f>
        <v>2</v>
      </c>
      <c r="K2" s="4">
        <f>VLOOKUP(tabGERAL[[#This Row],[Column1.lances.CorSorteada]],'DE-PARA'!$A:$B,2,FALSE)</f>
        <v>0</v>
      </c>
      <c r="L2" t="str">
        <f xml:space="preserve">
IF(tabGERAL[[#This Row],[Column1.lances.'#]]=0,
    TEXT(tabGERAL[[#This Row],[CorSorteada]],"0"),
    IF(LEN(L1&amp;tabGERAL[[#This Row],[CorSorteada]])&gt;$P$2,
        RIGHT(SUBSTITUTE(L1&amp;tabGERAL[[#This Row],[CorSorteada]],tabGERAL[[#Headers],[Sequencia]],""),$P$2),
        SUBSTITUTE(L1&amp;tabGERAL[[#This Row],[CorSorteada]],tabGERAL[[#Headers],[Sequencia]],"")
    )
)</f>
        <v>0</v>
      </c>
      <c r="M2" t="b">
        <f>tabGERAL[[#This Row],[SugestaoIA]]=tabGERAL[[#This Row],[CorSorteada]]</f>
        <v>0</v>
      </c>
      <c r="O2" t="s">
        <v>42</v>
      </c>
      <c r="P2">
        <v>6</v>
      </c>
    </row>
    <row r="3" spans="1:29" x14ac:dyDescent="0.25">
      <c r="A3" t="s">
        <v>12</v>
      </c>
      <c r="B3" s="1">
        <v>1</v>
      </c>
      <c r="C3">
        <v>1078</v>
      </c>
      <c r="D3">
        <v>1.7</v>
      </c>
      <c r="E3">
        <v>5.0999999999999996</v>
      </c>
      <c r="F3">
        <v>0</v>
      </c>
      <c r="G3" t="s">
        <v>13</v>
      </c>
      <c r="H3" t="s">
        <v>14</v>
      </c>
      <c r="I3">
        <v>1081.4000000000001</v>
      </c>
      <c r="J3" s="4">
        <f>VLOOKUP(tabGERAL[[#This Row],[Column1.lances.SugestaoIA]],'DE-PARA'!$A:$B,2,FALSE)</f>
        <v>1</v>
      </c>
      <c r="K3" s="4">
        <f>VLOOKUP(tabGERAL[[#This Row],[Column1.lances.CorSorteada]],'DE-PARA'!$A:$B,2,FALSE)</f>
        <v>1</v>
      </c>
      <c r="L3" t="str">
        <f xml:space="preserve">
IF(tabGERAL[[#This Row],[Column1.lances.'#]]=0,
    TEXT(tabGERAL[[#This Row],[CorSorteada]],"0"),
    IF(LEN(L2&amp;tabGERAL[[#This Row],[CorSorteada]])&gt;$P$2,
        RIGHT(SUBSTITUTE(L2&amp;tabGERAL[[#This Row],[CorSorteada]],tabGERAL[[#Headers],[Sequencia]],""),$P$2),
        SUBSTITUTE(L2&amp;tabGERAL[[#This Row],[CorSorteada]],tabGERAL[[#Headers],[Sequencia]],"")
    )
)</f>
        <v>01</v>
      </c>
      <c r="M3" t="b">
        <f>tabGERAL[[#This Row],[SugestaoIA]]=tabGERAL[[#This Row],[CorSorteada]]</f>
        <v>1</v>
      </c>
      <c r="T3" s="2" t="s">
        <v>29</v>
      </c>
      <c r="U3" t="s">
        <v>35</v>
      </c>
      <c r="V3" t="s">
        <v>34</v>
      </c>
      <c r="Y3" s="2" t="s">
        <v>29</v>
      </c>
      <c r="Z3" t="s">
        <v>36</v>
      </c>
      <c r="AB3" s="2" t="s">
        <v>29</v>
      </c>
      <c r="AC3" t="s">
        <v>45</v>
      </c>
    </row>
    <row r="4" spans="1:29" x14ac:dyDescent="0.25">
      <c r="A4" t="s">
        <v>12</v>
      </c>
      <c r="B4" s="1">
        <v>2</v>
      </c>
      <c r="C4">
        <v>1081.4000000000001</v>
      </c>
      <c r="D4">
        <v>1.5</v>
      </c>
      <c r="E4">
        <v>5</v>
      </c>
      <c r="F4">
        <v>0</v>
      </c>
      <c r="G4" t="s">
        <v>13</v>
      </c>
      <c r="H4" t="s">
        <v>16</v>
      </c>
      <c r="I4">
        <v>1095.9000000000001</v>
      </c>
      <c r="J4" s="4">
        <f>VLOOKUP(tabGERAL[[#This Row],[Column1.lances.SugestaoIA]],'DE-PARA'!$A:$B,2,FALSE)</f>
        <v>1</v>
      </c>
      <c r="K4" s="4">
        <f>VLOOKUP(tabGERAL[[#This Row],[Column1.lances.CorSorteada]],'DE-PARA'!$A:$B,2,FALSE)</f>
        <v>0</v>
      </c>
      <c r="L4" t="str">
        <f xml:space="preserve">
IF(tabGERAL[[#This Row],[Column1.lances.'#]]=0,
    TEXT(tabGERAL[[#This Row],[CorSorteada]],"0"),
    IF(LEN(L3&amp;tabGERAL[[#This Row],[CorSorteada]])&gt;$P$2,
        RIGHT(SUBSTITUTE(L3&amp;tabGERAL[[#This Row],[CorSorteada]],tabGERAL[[#Headers],[Sequencia]],""),$P$2),
        SUBSTITUTE(L3&amp;tabGERAL[[#This Row],[CorSorteada]],tabGERAL[[#Headers],[Sequencia]],"")
    )
)</f>
        <v>010</v>
      </c>
      <c r="M4" t="b">
        <f>tabGERAL[[#This Row],[SugestaoIA]]=tabGERAL[[#This Row],[CorSorteada]]</f>
        <v>0</v>
      </c>
      <c r="T4" s="3">
        <v>0</v>
      </c>
      <c r="U4" s="5">
        <v>1</v>
      </c>
      <c r="V4" s="5">
        <v>1</v>
      </c>
      <c r="Y4" s="3">
        <v>0</v>
      </c>
      <c r="Z4" s="5">
        <v>1015.6</v>
      </c>
      <c r="AB4" s="3" t="s">
        <v>43</v>
      </c>
      <c r="AC4" s="5">
        <v>31</v>
      </c>
    </row>
    <row r="5" spans="1:29" x14ac:dyDescent="0.25">
      <c r="A5" t="s">
        <v>12</v>
      </c>
      <c r="B5" s="1">
        <v>3</v>
      </c>
      <c r="C5">
        <v>1095.9000000000001</v>
      </c>
      <c r="D5">
        <v>1</v>
      </c>
      <c r="E5">
        <v>0</v>
      </c>
      <c r="F5">
        <v>5</v>
      </c>
      <c r="G5" t="s">
        <v>17</v>
      </c>
      <c r="H5" t="s">
        <v>15</v>
      </c>
      <c r="I5">
        <v>1099.9000000000001</v>
      </c>
      <c r="J5" s="4">
        <f>VLOOKUP(tabGERAL[[#This Row],[Column1.lances.SugestaoIA]],'DE-PARA'!$A:$B,2,FALSE)</f>
        <v>2</v>
      </c>
      <c r="K5" s="4">
        <f>VLOOKUP(tabGERAL[[#This Row],[Column1.lances.CorSorteada]],'DE-PARA'!$A:$B,2,FALSE)</f>
        <v>2</v>
      </c>
      <c r="L5" t="str">
        <f xml:space="preserve">
IF(tabGERAL[[#This Row],[Column1.lances.'#]]=0,
    TEXT(tabGERAL[[#This Row],[CorSorteada]],"0"),
    IF(LEN(L4&amp;tabGERAL[[#This Row],[CorSorteada]])&gt;$P$2,
        RIGHT(SUBSTITUTE(L4&amp;tabGERAL[[#This Row],[CorSorteada]],tabGERAL[[#Headers],[Sequencia]],""),$P$2),
        SUBSTITUTE(L4&amp;tabGERAL[[#This Row],[CorSorteada]],tabGERAL[[#Headers],[Sequencia]],"")
    )
)</f>
        <v>0102</v>
      </c>
      <c r="M5" t="b">
        <f>tabGERAL[[#This Row],[SugestaoIA]]=tabGERAL[[#This Row],[CorSorteada]]</f>
        <v>1</v>
      </c>
      <c r="T5" s="3">
        <v>1</v>
      </c>
      <c r="U5" s="5">
        <v>1</v>
      </c>
      <c r="V5" s="5">
        <v>2</v>
      </c>
      <c r="Y5" s="3">
        <v>1</v>
      </c>
      <c r="Z5" s="5">
        <v>989.2</v>
      </c>
      <c r="AB5" s="3" t="s">
        <v>44</v>
      </c>
      <c r="AC5" s="5">
        <v>44</v>
      </c>
    </row>
    <row r="6" spans="1:29" x14ac:dyDescent="0.25">
      <c r="A6" t="s">
        <v>12</v>
      </c>
      <c r="B6" s="1">
        <v>4</v>
      </c>
      <c r="C6">
        <v>1099.9000000000001</v>
      </c>
      <c r="D6">
        <v>1</v>
      </c>
      <c r="E6">
        <v>5</v>
      </c>
      <c r="F6">
        <v>0</v>
      </c>
      <c r="G6" t="s">
        <v>13</v>
      </c>
      <c r="H6" t="s">
        <v>15</v>
      </c>
      <c r="I6">
        <v>1093.9000000000001</v>
      </c>
      <c r="J6" s="4">
        <f>VLOOKUP(tabGERAL[[#This Row],[Column1.lances.SugestaoIA]],'DE-PARA'!$A:$B,2,FALSE)</f>
        <v>1</v>
      </c>
      <c r="K6" s="4">
        <f>VLOOKUP(tabGERAL[[#This Row],[Column1.lances.CorSorteada]],'DE-PARA'!$A:$B,2,FALSE)</f>
        <v>2</v>
      </c>
      <c r="L6" t="str">
        <f xml:space="preserve">
IF(tabGERAL[[#This Row],[Column1.lances.'#]]=0,
    TEXT(tabGERAL[[#This Row],[CorSorteada]],"0"),
    IF(LEN(L5&amp;tabGERAL[[#This Row],[CorSorteada]])&gt;$P$2,
        RIGHT(SUBSTITUTE(L5&amp;tabGERAL[[#This Row],[CorSorteada]],tabGERAL[[#Headers],[Sequencia]],""),$P$2),
        SUBSTITUTE(L5&amp;tabGERAL[[#This Row],[CorSorteada]],tabGERAL[[#Headers],[Sequencia]],"")
    )
)</f>
        <v>01022</v>
      </c>
      <c r="M6" t="b">
        <f>tabGERAL[[#This Row],[SugestaoIA]]=tabGERAL[[#This Row],[CorSorteada]]</f>
        <v>0</v>
      </c>
      <c r="T6" s="3">
        <v>2</v>
      </c>
      <c r="U6" s="5">
        <v>1</v>
      </c>
      <c r="V6" s="5">
        <v>2</v>
      </c>
      <c r="Y6" s="3">
        <v>2</v>
      </c>
      <c r="Z6" s="5">
        <v>954.8</v>
      </c>
      <c r="AB6" s="3" t="s">
        <v>30</v>
      </c>
      <c r="AC6" s="5">
        <v>75</v>
      </c>
    </row>
    <row r="7" spans="1:29" x14ac:dyDescent="0.25">
      <c r="A7" t="s">
        <v>12</v>
      </c>
      <c r="B7" s="1">
        <v>5</v>
      </c>
      <c r="C7">
        <v>1093.9000000000001</v>
      </c>
      <c r="D7">
        <v>1</v>
      </c>
      <c r="E7">
        <v>5</v>
      </c>
      <c r="F7">
        <v>0</v>
      </c>
      <c r="G7" t="s">
        <v>13</v>
      </c>
      <c r="H7" t="s">
        <v>14</v>
      </c>
      <c r="I7">
        <v>1097.9000000000001</v>
      </c>
      <c r="J7" s="4">
        <f>VLOOKUP(tabGERAL[[#This Row],[Column1.lances.SugestaoIA]],'DE-PARA'!$A:$B,2,FALSE)</f>
        <v>1</v>
      </c>
      <c r="K7" s="4">
        <f>VLOOKUP(tabGERAL[[#This Row],[Column1.lances.CorSorteada]],'DE-PARA'!$A:$B,2,FALSE)</f>
        <v>1</v>
      </c>
      <c r="L7" t="str">
        <f xml:space="preserve">
IF(tabGERAL[[#This Row],[Column1.lances.'#]]=0,
    TEXT(tabGERAL[[#This Row],[CorSorteada]],"0"),
    IF(LEN(L6&amp;tabGERAL[[#This Row],[CorSorteada]])&gt;$P$2,
        RIGHT(SUBSTITUTE(L6&amp;tabGERAL[[#This Row],[CorSorteada]],tabGERAL[[#Headers],[Sequencia]],""),$P$2),
        SUBSTITUTE(L6&amp;tabGERAL[[#This Row],[CorSorteada]],tabGERAL[[#Headers],[Sequencia]],"")
    )
)</f>
        <v>010221</v>
      </c>
      <c r="M7" t="b">
        <f>tabGERAL[[#This Row],[SugestaoIA]]=tabGERAL[[#This Row],[CorSorteada]]</f>
        <v>1</v>
      </c>
      <c r="T7" s="3">
        <v>3</v>
      </c>
      <c r="U7" s="5">
        <v>1</v>
      </c>
      <c r="V7" s="5">
        <v>1</v>
      </c>
      <c r="Y7" s="3">
        <v>3</v>
      </c>
      <c r="Z7" s="5">
        <v>977.2</v>
      </c>
    </row>
    <row r="8" spans="1:29" x14ac:dyDescent="0.25">
      <c r="A8" t="s">
        <v>12</v>
      </c>
      <c r="B8" s="1">
        <v>6</v>
      </c>
      <c r="C8">
        <v>1097.9000000000001</v>
      </c>
      <c r="D8">
        <v>1</v>
      </c>
      <c r="E8">
        <v>5</v>
      </c>
      <c r="F8">
        <v>0</v>
      </c>
      <c r="G8" t="s">
        <v>13</v>
      </c>
      <c r="H8" t="s">
        <v>14</v>
      </c>
      <c r="I8">
        <v>1101.9000000000001</v>
      </c>
      <c r="J8" s="4">
        <f>VLOOKUP(tabGERAL[[#This Row],[Column1.lances.SugestaoIA]],'DE-PARA'!$A:$B,2,FALSE)</f>
        <v>1</v>
      </c>
      <c r="K8" s="4">
        <f>VLOOKUP(tabGERAL[[#This Row],[Column1.lances.CorSorteada]],'DE-PARA'!$A:$B,2,FALSE)</f>
        <v>1</v>
      </c>
      <c r="L8" t="str">
        <f xml:space="preserve">
IF(tabGERAL[[#This Row],[Column1.lances.'#]]=0,
    TEXT(tabGERAL[[#This Row],[CorSorteada]],"0"),
    IF(LEN(L7&amp;tabGERAL[[#This Row],[CorSorteada]])&gt;$P$2,
        RIGHT(SUBSTITUTE(L7&amp;tabGERAL[[#This Row],[CorSorteada]],tabGERAL[[#Headers],[Sequencia]],""),$P$2),
        SUBSTITUTE(L7&amp;tabGERAL[[#This Row],[CorSorteada]],tabGERAL[[#Headers],[Sequencia]],"")
    )
)</f>
        <v>102211</v>
      </c>
      <c r="M8" t="b">
        <f>tabGERAL[[#This Row],[SugestaoIA]]=tabGERAL[[#This Row],[CorSorteada]]</f>
        <v>1</v>
      </c>
      <c r="T8" s="3">
        <v>4</v>
      </c>
      <c r="U8" s="5">
        <v>1</v>
      </c>
      <c r="V8" s="5">
        <v>1</v>
      </c>
      <c r="Y8" s="3">
        <v>4</v>
      </c>
      <c r="Z8" s="5">
        <v>996.2</v>
      </c>
    </row>
    <row r="9" spans="1:29" x14ac:dyDescent="0.25">
      <c r="A9" t="s">
        <v>12</v>
      </c>
      <c r="B9" s="1">
        <v>7</v>
      </c>
      <c r="C9">
        <v>1101.9000000000001</v>
      </c>
      <c r="D9">
        <v>7.8</v>
      </c>
      <c r="E9">
        <v>0</v>
      </c>
      <c r="F9">
        <v>23.4</v>
      </c>
      <c r="G9" t="s">
        <v>17</v>
      </c>
      <c r="H9" t="s">
        <v>14</v>
      </c>
      <c r="I9">
        <v>1070.7</v>
      </c>
      <c r="J9" s="4">
        <f>VLOOKUP(tabGERAL[[#This Row],[Column1.lances.SugestaoIA]],'DE-PARA'!$A:$B,2,FALSE)</f>
        <v>2</v>
      </c>
      <c r="K9" s="4">
        <f>VLOOKUP(tabGERAL[[#This Row],[Column1.lances.CorSorteada]],'DE-PARA'!$A:$B,2,FALSE)</f>
        <v>1</v>
      </c>
      <c r="L9" t="str">
        <f xml:space="preserve">
IF(tabGERAL[[#This Row],[Column1.lances.'#]]=0,
    TEXT(tabGERAL[[#This Row],[CorSorteada]],"0"),
    IF(LEN(L8&amp;tabGERAL[[#This Row],[CorSorteada]])&gt;$P$2,
        RIGHT(SUBSTITUTE(L8&amp;tabGERAL[[#This Row],[CorSorteada]],tabGERAL[[#Headers],[Sequencia]],""),$P$2),
        SUBSTITUTE(L8&amp;tabGERAL[[#This Row],[CorSorteada]],tabGERAL[[#Headers],[Sequencia]],"")
    )
)</f>
        <v>022111</v>
      </c>
      <c r="M9" t="b">
        <f>tabGERAL[[#This Row],[SugestaoIA]]=tabGERAL[[#This Row],[CorSorteada]]</f>
        <v>0</v>
      </c>
      <c r="T9" s="3">
        <v>5</v>
      </c>
      <c r="U9" s="5">
        <v>2</v>
      </c>
      <c r="V9" s="5">
        <v>1</v>
      </c>
      <c r="Y9" s="3">
        <v>5</v>
      </c>
      <c r="Z9" s="5">
        <v>964.2</v>
      </c>
    </row>
    <row r="10" spans="1:29" x14ac:dyDescent="0.25">
      <c r="A10" t="s">
        <v>12</v>
      </c>
      <c r="B10" s="1">
        <v>8</v>
      </c>
      <c r="C10">
        <v>1070.7</v>
      </c>
      <c r="D10">
        <v>10.199999999999999</v>
      </c>
      <c r="E10">
        <v>0</v>
      </c>
      <c r="F10">
        <v>30.6</v>
      </c>
      <c r="G10" t="s">
        <v>17</v>
      </c>
      <c r="H10" t="s">
        <v>15</v>
      </c>
      <c r="I10">
        <v>1091.0999999999999</v>
      </c>
      <c r="J10" s="4">
        <f>VLOOKUP(tabGERAL[[#This Row],[Column1.lances.SugestaoIA]],'DE-PARA'!$A:$B,2,FALSE)</f>
        <v>2</v>
      </c>
      <c r="K10" s="4">
        <f>VLOOKUP(tabGERAL[[#This Row],[Column1.lances.CorSorteada]],'DE-PARA'!$A:$B,2,FALSE)</f>
        <v>2</v>
      </c>
      <c r="L10" t="str">
        <f xml:space="preserve">
IF(tabGERAL[[#This Row],[Column1.lances.'#]]=0,
    TEXT(tabGERAL[[#This Row],[CorSorteada]],"0"),
    IF(LEN(L9&amp;tabGERAL[[#This Row],[CorSorteada]])&gt;$P$2,
        RIGHT(SUBSTITUTE(L9&amp;tabGERAL[[#This Row],[CorSorteada]],tabGERAL[[#Headers],[Sequencia]],""),$P$2),
        SUBSTITUTE(L9&amp;tabGERAL[[#This Row],[CorSorteada]],tabGERAL[[#Headers],[Sequencia]],"")
    )
)</f>
        <v>221112</v>
      </c>
      <c r="M10" t="b">
        <f>tabGERAL[[#This Row],[SugestaoIA]]=tabGERAL[[#This Row],[CorSorteada]]</f>
        <v>1</v>
      </c>
      <c r="T10" s="3">
        <v>6</v>
      </c>
      <c r="U10" s="5">
        <v>2</v>
      </c>
      <c r="V10" s="5">
        <v>2</v>
      </c>
      <c r="Y10" s="3">
        <v>6</v>
      </c>
      <c r="Z10" s="5">
        <v>985.2</v>
      </c>
    </row>
    <row r="11" spans="1:29" x14ac:dyDescent="0.25">
      <c r="A11" t="s">
        <v>12</v>
      </c>
      <c r="B11" s="1">
        <v>9</v>
      </c>
      <c r="C11">
        <v>1091.0999999999999</v>
      </c>
      <c r="D11">
        <v>8.6</v>
      </c>
      <c r="E11">
        <v>25.799999999999997</v>
      </c>
      <c r="F11">
        <v>0</v>
      </c>
      <c r="G11" t="s">
        <v>13</v>
      </c>
      <c r="H11" t="s">
        <v>14</v>
      </c>
      <c r="I11">
        <v>1108.3000000000002</v>
      </c>
      <c r="J11" s="4">
        <f>VLOOKUP(tabGERAL[[#This Row],[Column1.lances.SugestaoIA]],'DE-PARA'!$A:$B,2,FALSE)</f>
        <v>1</v>
      </c>
      <c r="K11" s="4">
        <f>VLOOKUP(tabGERAL[[#This Row],[Column1.lances.CorSorteada]],'DE-PARA'!$A:$B,2,FALSE)</f>
        <v>1</v>
      </c>
      <c r="L11" t="str">
        <f xml:space="preserve">
IF(tabGERAL[[#This Row],[Column1.lances.'#]]=0,
    TEXT(tabGERAL[[#This Row],[CorSorteada]],"0"),
    IF(LEN(L10&amp;tabGERAL[[#This Row],[CorSorteada]])&gt;$P$2,
        RIGHT(SUBSTITUTE(L10&amp;tabGERAL[[#This Row],[CorSorteada]],tabGERAL[[#Headers],[Sequencia]],""),$P$2),
        SUBSTITUTE(L10&amp;tabGERAL[[#This Row],[CorSorteada]],tabGERAL[[#Headers],[Sequencia]],"")
    )
)</f>
        <v>211121</v>
      </c>
      <c r="M11" t="b">
        <f>tabGERAL[[#This Row],[SugestaoIA]]=tabGERAL[[#This Row],[CorSorteada]]</f>
        <v>1</v>
      </c>
      <c r="T11" s="3">
        <v>7</v>
      </c>
      <c r="U11" s="5">
        <v>1</v>
      </c>
      <c r="V11" s="5">
        <v>1</v>
      </c>
      <c r="Y11" s="3">
        <v>7</v>
      </c>
      <c r="Z11" s="5">
        <v>1003</v>
      </c>
    </row>
    <row r="12" spans="1:29" x14ac:dyDescent="0.25">
      <c r="A12" t="s">
        <v>12</v>
      </c>
      <c r="B12" s="1">
        <v>10</v>
      </c>
      <c r="C12">
        <v>1108.3000000000002</v>
      </c>
      <c r="D12">
        <v>7.3</v>
      </c>
      <c r="E12">
        <v>21.9</v>
      </c>
      <c r="F12">
        <v>0</v>
      </c>
      <c r="G12" t="s">
        <v>13</v>
      </c>
      <c r="H12" t="s">
        <v>14</v>
      </c>
      <c r="I12">
        <v>1122.9000000000001</v>
      </c>
      <c r="J12" s="4">
        <f>VLOOKUP(tabGERAL[[#This Row],[Column1.lances.SugestaoIA]],'DE-PARA'!$A:$B,2,FALSE)</f>
        <v>1</v>
      </c>
      <c r="K12" s="4">
        <f>VLOOKUP(tabGERAL[[#This Row],[Column1.lances.CorSorteada]],'DE-PARA'!$A:$B,2,FALSE)</f>
        <v>1</v>
      </c>
      <c r="L12" t="str">
        <f xml:space="preserve">
IF(tabGERAL[[#This Row],[Column1.lances.'#]]=0,
    TEXT(tabGERAL[[#This Row],[CorSorteada]],"0"),
    IF(LEN(L11&amp;tabGERAL[[#This Row],[CorSorteada]])&gt;$P$2,
        RIGHT(SUBSTITUTE(L11&amp;tabGERAL[[#This Row],[CorSorteada]],tabGERAL[[#Headers],[Sequencia]],""),$P$2),
        SUBSTITUTE(L11&amp;tabGERAL[[#This Row],[CorSorteada]],tabGERAL[[#Headers],[Sequencia]],"")
    )
)</f>
        <v>111211</v>
      </c>
      <c r="M12" t="b">
        <f>tabGERAL[[#This Row],[SugestaoIA]]=tabGERAL[[#This Row],[CorSorteada]]</f>
        <v>1</v>
      </c>
      <c r="T12" s="3">
        <v>8</v>
      </c>
      <c r="U12" s="5">
        <v>1</v>
      </c>
      <c r="V12" s="5">
        <v>1</v>
      </c>
      <c r="Y12" s="3">
        <v>8</v>
      </c>
      <c r="Z12" s="5">
        <v>1018</v>
      </c>
    </row>
    <row r="13" spans="1:29" x14ac:dyDescent="0.25">
      <c r="A13" t="s">
        <v>12</v>
      </c>
      <c r="B13" s="1">
        <v>11</v>
      </c>
      <c r="C13">
        <v>1122.9000000000001</v>
      </c>
      <c r="D13">
        <v>6.2</v>
      </c>
      <c r="E13">
        <v>0</v>
      </c>
      <c r="F13">
        <v>18.600000000000001</v>
      </c>
      <c r="G13" t="s">
        <v>17</v>
      </c>
      <c r="H13" t="s">
        <v>14</v>
      </c>
      <c r="I13">
        <v>1098.0999999999999</v>
      </c>
      <c r="J13" s="4">
        <f>VLOOKUP(tabGERAL[[#This Row],[Column1.lances.SugestaoIA]],'DE-PARA'!$A:$B,2,FALSE)</f>
        <v>2</v>
      </c>
      <c r="K13" s="4">
        <f>VLOOKUP(tabGERAL[[#This Row],[Column1.lances.CorSorteada]],'DE-PARA'!$A:$B,2,FALSE)</f>
        <v>1</v>
      </c>
      <c r="L13" t="str">
        <f xml:space="preserve">
IF(tabGERAL[[#This Row],[Column1.lances.'#]]=0,
    TEXT(tabGERAL[[#This Row],[CorSorteada]],"0"),
    IF(LEN(L12&amp;tabGERAL[[#This Row],[CorSorteada]])&gt;$P$2,
        RIGHT(SUBSTITUTE(L12&amp;tabGERAL[[#This Row],[CorSorteada]],tabGERAL[[#Headers],[Sequencia]],""),$P$2),
        SUBSTITUTE(L12&amp;tabGERAL[[#This Row],[CorSorteada]],tabGERAL[[#Headers],[Sequencia]],"")
    )
)</f>
        <v>112111</v>
      </c>
      <c r="M13" t="b">
        <f>tabGERAL[[#This Row],[SugestaoIA]]=tabGERAL[[#This Row],[CorSorteada]]</f>
        <v>0</v>
      </c>
      <c r="T13" s="3">
        <v>9</v>
      </c>
      <c r="U13" s="5">
        <v>1</v>
      </c>
      <c r="V13" s="5">
        <v>2</v>
      </c>
      <c r="Y13" s="3">
        <v>9</v>
      </c>
      <c r="Z13" s="5">
        <v>992.4</v>
      </c>
    </row>
    <row r="14" spans="1:29" x14ac:dyDescent="0.25">
      <c r="A14" t="s">
        <v>12</v>
      </c>
      <c r="B14" s="1">
        <v>12</v>
      </c>
      <c r="C14">
        <v>1098.0999999999999</v>
      </c>
      <c r="D14">
        <v>8</v>
      </c>
      <c r="E14">
        <v>0</v>
      </c>
      <c r="F14">
        <v>24</v>
      </c>
      <c r="G14" t="s">
        <v>17</v>
      </c>
      <c r="H14" t="s">
        <v>16</v>
      </c>
      <c r="I14">
        <v>1178.0999999999999</v>
      </c>
      <c r="J14" s="4">
        <f>VLOOKUP(tabGERAL[[#This Row],[Column1.lances.SugestaoIA]],'DE-PARA'!$A:$B,2,FALSE)</f>
        <v>2</v>
      </c>
      <c r="K14" s="4">
        <f>VLOOKUP(tabGERAL[[#This Row],[Column1.lances.CorSorteada]],'DE-PARA'!$A:$B,2,FALSE)</f>
        <v>0</v>
      </c>
      <c r="L14" t="str">
        <f xml:space="preserve">
IF(tabGERAL[[#This Row],[Column1.lances.'#]]=0,
    TEXT(tabGERAL[[#This Row],[CorSorteada]],"0"),
    IF(LEN(L13&amp;tabGERAL[[#This Row],[CorSorteada]])&gt;$P$2,
        RIGHT(SUBSTITUTE(L13&amp;tabGERAL[[#This Row],[CorSorteada]],tabGERAL[[#Headers],[Sequencia]],""),$P$2),
        SUBSTITUTE(L13&amp;tabGERAL[[#This Row],[CorSorteada]],tabGERAL[[#Headers],[Sequencia]],"")
    )
)</f>
        <v>121110</v>
      </c>
      <c r="M14" t="b">
        <f>tabGERAL[[#This Row],[SugestaoIA]]=tabGERAL[[#This Row],[CorSorteada]]</f>
        <v>0</v>
      </c>
      <c r="T14" s="3">
        <v>10</v>
      </c>
      <c r="U14" s="5">
        <v>0</v>
      </c>
      <c r="V14" s="5">
        <v>2</v>
      </c>
      <c r="Y14" s="3">
        <v>10</v>
      </c>
      <c r="Z14" s="5">
        <v>1075.4000000000001</v>
      </c>
    </row>
    <row r="15" spans="1:29" x14ac:dyDescent="0.25">
      <c r="A15" t="s">
        <v>12</v>
      </c>
      <c r="B15" s="1">
        <v>13</v>
      </c>
      <c r="C15">
        <v>1178.0999999999999</v>
      </c>
      <c r="D15">
        <v>1.9</v>
      </c>
      <c r="E15">
        <v>5.6999999999999993</v>
      </c>
      <c r="F15">
        <v>0</v>
      </c>
      <c r="G15" t="s">
        <v>13</v>
      </c>
      <c r="H15" t="s">
        <v>14</v>
      </c>
      <c r="I15">
        <v>1181.9000000000001</v>
      </c>
      <c r="J15" s="4">
        <f>VLOOKUP(tabGERAL[[#This Row],[Column1.lances.SugestaoIA]],'DE-PARA'!$A:$B,2,FALSE)</f>
        <v>1</v>
      </c>
      <c r="K15" s="4">
        <f>VLOOKUP(tabGERAL[[#This Row],[Column1.lances.CorSorteada]],'DE-PARA'!$A:$B,2,FALSE)</f>
        <v>1</v>
      </c>
      <c r="L15" t="str">
        <f xml:space="preserve">
IF(tabGERAL[[#This Row],[Column1.lances.'#]]=0,
    TEXT(tabGERAL[[#This Row],[CorSorteada]],"0"),
    IF(LEN(L14&amp;tabGERAL[[#This Row],[CorSorteada]])&gt;$P$2,
        RIGHT(SUBSTITUTE(L14&amp;tabGERAL[[#This Row],[CorSorteada]],tabGERAL[[#Headers],[Sequencia]],""),$P$2),
        SUBSTITUTE(L14&amp;tabGERAL[[#This Row],[CorSorteada]],tabGERAL[[#Headers],[Sequencia]],"")
    )
)</f>
        <v>211101</v>
      </c>
      <c r="M15" t="b">
        <f>tabGERAL[[#This Row],[SugestaoIA]]=tabGERAL[[#This Row],[CorSorteada]]</f>
        <v>1</v>
      </c>
      <c r="T15" s="3">
        <v>11</v>
      </c>
      <c r="U15" s="5">
        <v>1</v>
      </c>
      <c r="V15" s="5">
        <v>1</v>
      </c>
      <c r="Y15" s="3">
        <v>11</v>
      </c>
      <c r="Z15" s="5">
        <v>1079.2</v>
      </c>
    </row>
    <row r="16" spans="1:29" x14ac:dyDescent="0.25">
      <c r="A16" t="s">
        <v>12</v>
      </c>
      <c r="B16" s="1">
        <v>14</v>
      </c>
      <c r="C16">
        <v>1181.9000000000001</v>
      </c>
      <c r="D16">
        <v>1.6</v>
      </c>
      <c r="E16">
        <v>5</v>
      </c>
      <c r="F16">
        <v>0</v>
      </c>
      <c r="G16" t="s">
        <v>13</v>
      </c>
      <c r="H16" t="s">
        <v>14</v>
      </c>
      <c r="I16">
        <v>1185.3000000000002</v>
      </c>
      <c r="J16" s="4">
        <f>VLOOKUP(tabGERAL[[#This Row],[Column1.lances.SugestaoIA]],'DE-PARA'!$A:$B,2,FALSE)</f>
        <v>1</v>
      </c>
      <c r="K16" s="4">
        <f>VLOOKUP(tabGERAL[[#This Row],[Column1.lances.CorSorteada]],'DE-PARA'!$A:$B,2,FALSE)</f>
        <v>1</v>
      </c>
      <c r="L16" t="str">
        <f xml:space="preserve">
IF(tabGERAL[[#This Row],[Column1.lances.'#]]=0,
    TEXT(tabGERAL[[#This Row],[CorSorteada]],"0"),
    IF(LEN(L15&amp;tabGERAL[[#This Row],[CorSorteada]])&gt;$P$2,
        RIGHT(SUBSTITUTE(L15&amp;tabGERAL[[#This Row],[CorSorteada]],tabGERAL[[#Headers],[Sequencia]],""),$P$2),
        SUBSTITUTE(L15&amp;tabGERAL[[#This Row],[CorSorteada]],tabGERAL[[#Headers],[Sequencia]],"")
    )
)</f>
        <v>111011</v>
      </c>
      <c r="M16" t="b">
        <f>tabGERAL[[#This Row],[SugestaoIA]]=tabGERAL[[#This Row],[CorSorteada]]</f>
        <v>1</v>
      </c>
      <c r="T16" s="3">
        <v>12</v>
      </c>
      <c r="U16" s="5">
        <v>0</v>
      </c>
      <c r="V16" s="5">
        <v>1</v>
      </c>
      <c r="Y16" s="3">
        <v>12</v>
      </c>
      <c r="Z16" s="5">
        <v>1095.0000000000002</v>
      </c>
    </row>
    <row r="17" spans="1:26" x14ac:dyDescent="0.25">
      <c r="A17" t="s">
        <v>12</v>
      </c>
      <c r="B17" s="1">
        <v>15</v>
      </c>
      <c r="C17">
        <v>1185.3000000000002</v>
      </c>
      <c r="D17">
        <v>1.3</v>
      </c>
      <c r="E17">
        <v>0</v>
      </c>
      <c r="F17">
        <v>5</v>
      </c>
      <c r="G17" t="s">
        <v>17</v>
      </c>
      <c r="H17" t="s">
        <v>15</v>
      </c>
      <c r="I17">
        <v>1189.0000000000002</v>
      </c>
      <c r="J17" s="4">
        <f>VLOOKUP(tabGERAL[[#This Row],[Column1.lances.SugestaoIA]],'DE-PARA'!$A:$B,2,FALSE)</f>
        <v>2</v>
      </c>
      <c r="K17" s="4">
        <f>VLOOKUP(tabGERAL[[#This Row],[Column1.lances.CorSorteada]],'DE-PARA'!$A:$B,2,FALSE)</f>
        <v>2</v>
      </c>
      <c r="L17" t="str">
        <f xml:space="preserve">
IF(tabGERAL[[#This Row],[Column1.lances.'#]]=0,
    TEXT(tabGERAL[[#This Row],[CorSorteada]],"0"),
    IF(LEN(L16&amp;tabGERAL[[#This Row],[CorSorteada]])&gt;$P$2,
        RIGHT(SUBSTITUTE(L16&amp;tabGERAL[[#This Row],[CorSorteada]],tabGERAL[[#Headers],[Sequencia]],""),$P$2),
        SUBSTITUTE(L16&amp;tabGERAL[[#This Row],[CorSorteada]],tabGERAL[[#Headers],[Sequencia]],"")
    )
)</f>
        <v>110112</v>
      </c>
      <c r="M17" t="b">
        <f>tabGERAL[[#This Row],[SugestaoIA]]=tabGERAL[[#This Row],[CorSorteada]]</f>
        <v>1</v>
      </c>
      <c r="T17" s="3">
        <v>13</v>
      </c>
      <c r="U17" s="5">
        <v>2</v>
      </c>
      <c r="V17" s="5">
        <v>2</v>
      </c>
      <c r="Y17" s="3">
        <v>13</v>
      </c>
      <c r="Z17" s="5">
        <v>1099.0000000000002</v>
      </c>
    </row>
    <row r="18" spans="1:26" x14ac:dyDescent="0.25">
      <c r="A18" t="s">
        <v>12</v>
      </c>
      <c r="B18" s="1">
        <v>16</v>
      </c>
      <c r="C18">
        <v>1189.0000000000002</v>
      </c>
      <c r="D18">
        <v>1</v>
      </c>
      <c r="E18">
        <v>5</v>
      </c>
      <c r="F18">
        <v>0</v>
      </c>
      <c r="G18" t="s">
        <v>13</v>
      </c>
      <c r="H18" t="s">
        <v>15</v>
      </c>
      <c r="I18">
        <v>1183.0000000000002</v>
      </c>
      <c r="J18" s="4">
        <f>VLOOKUP(tabGERAL[[#This Row],[Column1.lances.SugestaoIA]],'DE-PARA'!$A:$B,2,FALSE)</f>
        <v>1</v>
      </c>
      <c r="K18" s="4">
        <f>VLOOKUP(tabGERAL[[#This Row],[Column1.lances.CorSorteada]],'DE-PARA'!$A:$B,2,FALSE)</f>
        <v>2</v>
      </c>
      <c r="L18" t="str">
        <f xml:space="preserve">
IF(tabGERAL[[#This Row],[Column1.lances.'#]]=0,
    TEXT(tabGERAL[[#This Row],[CorSorteada]],"0"),
    IF(LEN(L17&amp;tabGERAL[[#This Row],[CorSorteada]])&gt;$P$2,
        RIGHT(SUBSTITUTE(L17&amp;tabGERAL[[#This Row],[CorSorteada]],tabGERAL[[#Headers],[Sequencia]],""),$P$2),
        SUBSTITUTE(L17&amp;tabGERAL[[#This Row],[CorSorteada]],tabGERAL[[#Headers],[Sequencia]],"")
    )
)</f>
        <v>101122</v>
      </c>
      <c r="M18" t="b">
        <f>tabGERAL[[#This Row],[SugestaoIA]]=tabGERAL[[#This Row],[CorSorteada]]</f>
        <v>0</v>
      </c>
      <c r="T18" s="3">
        <v>14</v>
      </c>
      <c r="U18" s="5">
        <v>2</v>
      </c>
      <c r="V18" s="5">
        <v>1</v>
      </c>
      <c r="Y18" s="3">
        <v>14</v>
      </c>
      <c r="Z18" s="5">
        <v>1093.0000000000002</v>
      </c>
    </row>
    <row r="19" spans="1:26" x14ac:dyDescent="0.25">
      <c r="A19" t="s">
        <v>12</v>
      </c>
      <c r="B19" s="1">
        <v>17</v>
      </c>
      <c r="C19">
        <v>1183.0000000000002</v>
      </c>
      <c r="D19">
        <v>1.5</v>
      </c>
      <c r="E19">
        <v>5</v>
      </c>
      <c r="F19">
        <v>0</v>
      </c>
      <c r="G19" t="s">
        <v>13</v>
      </c>
      <c r="H19" t="s">
        <v>14</v>
      </c>
      <c r="I19">
        <v>1186.5000000000002</v>
      </c>
      <c r="J19" s="4">
        <f>VLOOKUP(tabGERAL[[#This Row],[Column1.lances.SugestaoIA]],'DE-PARA'!$A:$B,2,FALSE)</f>
        <v>1</v>
      </c>
      <c r="K19" s="4">
        <f>VLOOKUP(tabGERAL[[#This Row],[Column1.lances.CorSorteada]],'DE-PARA'!$A:$B,2,FALSE)</f>
        <v>1</v>
      </c>
      <c r="L19" t="str">
        <f xml:space="preserve">
IF(tabGERAL[[#This Row],[Column1.lances.'#]]=0,
    TEXT(tabGERAL[[#This Row],[CorSorteada]],"0"),
    IF(LEN(L18&amp;tabGERAL[[#This Row],[CorSorteada]])&gt;$P$2,
        RIGHT(SUBSTITUTE(L18&amp;tabGERAL[[#This Row],[CorSorteada]],tabGERAL[[#Headers],[Sequencia]],""),$P$2),
        SUBSTITUTE(L18&amp;tabGERAL[[#This Row],[CorSorteada]],tabGERAL[[#Headers],[Sequencia]],"")
    )
)</f>
        <v>011221</v>
      </c>
      <c r="M19" t="b">
        <f>tabGERAL[[#This Row],[SugestaoIA]]=tabGERAL[[#This Row],[CorSorteada]]</f>
        <v>1</v>
      </c>
      <c r="T19" s="3">
        <v>15</v>
      </c>
      <c r="U19" s="5">
        <v>1</v>
      </c>
      <c r="V19" s="5">
        <v>1</v>
      </c>
      <c r="Y19" s="3">
        <v>15</v>
      </c>
      <c r="Z19" s="5">
        <v>1097.0000000000002</v>
      </c>
    </row>
    <row r="20" spans="1:26" x14ac:dyDescent="0.25">
      <c r="A20" t="s">
        <v>12</v>
      </c>
      <c r="B20" s="1">
        <v>18</v>
      </c>
      <c r="C20">
        <v>1186.5000000000002</v>
      </c>
      <c r="D20">
        <v>1.2</v>
      </c>
      <c r="E20">
        <v>5</v>
      </c>
      <c r="F20">
        <v>0</v>
      </c>
      <c r="G20" t="s">
        <v>13</v>
      </c>
      <c r="H20" t="s">
        <v>16</v>
      </c>
      <c r="I20">
        <v>1197.0999999999999</v>
      </c>
      <c r="J20" s="4">
        <f>VLOOKUP(tabGERAL[[#This Row],[Column1.lances.SugestaoIA]],'DE-PARA'!$A:$B,2,FALSE)</f>
        <v>1</v>
      </c>
      <c r="K20" s="4">
        <f>VLOOKUP(tabGERAL[[#This Row],[Column1.lances.CorSorteada]],'DE-PARA'!$A:$B,2,FALSE)</f>
        <v>0</v>
      </c>
      <c r="L20" t="str">
        <f xml:space="preserve">
IF(tabGERAL[[#This Row],[Column1.lances.'#]]=0,
    TEXT(tabGERAL[[#This Row],[CorSorteada]],"0"),
    IF(LEN(L19&amp;tabGERAL[[#This Row],[CorSorteada]])&gt;$P$2,
        RIGHT(SUBSTITUTE(L19&amp;tabGERAL[[#This Row],[CorSorteada]],tabGERAL[[#Headers],[Sequencia]],""),$P$2),
        SUBSTITUTE(L19&amp;tabGERAL[[#This Row],[CorSorteada]],tabGERAL[[#Headers],[Sequencia]],"")
    )
)</f>
        <v>112210</v>
      </c>
      <c r="M20" t="b">
        <f>tabGERAL[[#This Row],[SugestaoIA]]=tabGERAL[[#This Row],[CorSorteada]]</f>
        <v>0</v>
      </c>
      <c r="T20" s="3">
        <v>16</v>
      </c>
      <c r="U20" s="5">
        <v>1</v>
      </c>
      <c r="V20" s="5">
        <v>1</v>
      </c>
      <c r="Y20" s="3">
        <v>16</v>
      </c>
      <c r="Z20" s="5">
        <v>1101.0000000000002</v>
      </c>
    </row>
    <row r="21" spans="1:26" x14ac:dyDescent="0.25">
      <c r="A21" t="s">
        <v>12</v>
      </c>
      <c r="B21" s="1">
        <v>19</v>
      </c>
      <c r="C21">
        <v>1197.0999999999999</v>
      </c>
      <c r="D21">
        <v>1</v>
      </c>
      <c r="E21">
        <v>0</v>
      </c>
      <c r="F21">
        <v>5</v>
      </c>
      <c r="G21" t="s">
        <v>17</v>
      </c>
      <c r="H21" t="s">
        <v>15</v>
      </c>
      <c r="I21">
        <v>1201.0999999999999</v>
      </c>
      <c r="J21" s="4">
        <f>VLOOKUP(tabGERAL[[#This Row],[Column1.lances.SugestaoIA]],'DE-PARA'!$A:$B,2,FALSE)</f>
        <v>2</v>
      </c>
      <c r="K21" s="4">
        <f>VLOOKUP(tabGERAL[[#This Row],[Column1.lances.CorSorteada]],'DE-PARA'!$A:$B,2,FALSE)</f>
        <v>2</v>
      </c>
      <c r="L21" t="str">
        <f xml:space="preserve">
IF(tabGERAL[[#This Row],[Column1.lances.'#]]=0,
    TEXT(tabGERAL[[#This Row],[CorSorteada]],"0"),
    IF(LEN(L20&amp;tabGERAL[[#This Row],[CorSorteada]])&gt;$P$2,
        RIGHT(SUBSTITUTE(L20&amp;tabGERAL[[#This Row],[CorSorteada]],tabGERAL[[#Headers],[Sequencia]],""),$P$2),
        SUBSTITUTE(L20&amp;tabGERAL[[#This Row],[CorSorteada]],tabGERAL[[#Headers],[Sequencia]],"")
    )
)</f>
        <v>122102</v>
      </c>
      <c r="M21" t="b">
        <f>tabGERAL[[#This Row],[SugestaoIA]]=tabGERAL[[#This Row],[CorSorteada]]</f>
        <v>1</v>
      </c>
      <c r="T21" s="3">
        <v>17</v>
      </c>
      <c r="U21" s="5">
        <v>1</v>
      </c>
      <c r="V21" s="5">
        <v>2</v>
      </c>
      <c r="Y21" s="3">
        <v>17</v>
      </c>
      <c r="Z21" s="5">
        <v>1069.8000000000002</v>
      </c>
    </row>
    <row r="22" spans="1:26" x14ac:dyDescent="0.25">
      <c r="A22" t="s">
        <v>12</v>
      </c>
      <c r="B22" s="1">
        <v>20</v>
      </c>
      <c r="C22">
        <v>1201.0999999999999</v>
      </c>
      <c r="D22">
        <v>1</v>
      </c>
      <c r="E22">
        <v>0</v>
      </c>
      <c r="F22">
        <v>5</v>
      </c>
      <c r="G22" t="s">
        <v>17</v>
      </c>
      <c r="H22" t="s">
        <v>14</v>
      </c>
      <c r="I22">
        <v>1195.0999999999999</v>
      </c>
      <c r="J22" s="4">
        <f>VLOOKUP(tabGERAL[[#This Row],[Column1.lances.SugestaoIA]],'DE-PARA'!$A:$B,2,FALSE)</f>
        <v>2</v>
      </c>
      <c r="K22" s="4">
        <f>VLOOKUP(tabGERAL[[#This Row],[Column1.lances.CorSorteada]],'DE-PARA'!$A:$B,2,FALSE)</f>
        <v>1</v>
      </c>
      <c r="L22" t="str">
        <f xml:space="preserve">
IF(tabGERAL[[#This Row],[Column1.lances.'#]]=0,
    TEXT(tabGERAL[[#This Row],[CorSorteada]],"0"),
    IF(LEN(L21&amp;tabGERAL[[#This Row],[CorSorteada]])&gt;$P$2,
        RIGHT(SUBSTITUTE(L21&amp;tabGERAL[[#This Row],[CorSorteada]],tabGERAL[[#Headers],[Sequencia]],""),$P$2),
        SUBSTITUTE(L21&amp;tabGERAL[[#This Row],[CorSorteada]],tabGERAL[[#Headers],[Sequencia]],"")
    )
)</f>
        <v>221021</v>
      </c>
      <c r="M22" t="b">
        <f>tabGERAL[[#This Row],[SugestaoIA]]=tabGERAL[[#This Row],[CorSorteada]]</f>
        <v>0</v>
      </c>
      <c r="T22" s="3">
        <v>18</v>
      </c>
      <c r="U22" s="5">
        <v>2</v>
      </c>
      <c r="V22" s="5">
        <v>2</v>
      </c>
      <c r="Y22" s="3">
        <v>18</v>
      </c>
      <c r="Z22" s="5">
        <v>1090.2000000000005</v>
      </c>
    </row>
    <row r="23" spans="1:26" x14ac:dyDescent="0.25">
      <c r="A23" t="s">
        <v>12</v>
      </c>
      <c r="B23" s="1">
        <v>21</v>
      </c>
      <c r="C23">
        <v>1195.0999999999999</v>
      </c>
      <c r="D23">
        <v>1</v>
      </c>
      <c r="E23">
        <v>5</v>
      </c>
      <c r="F23">
        <v>0</v>
      </c>
      <c r="G23" t="s">
        <v>13</v>
      </c>
      <c r="H23" t="s">
        <v>15</v>
      </c>
      <c r="I23">
        <v>1189.0999999999999</v>
      </c>
      <c r="J23" s="4">
        <f>VLOOKUP(tabGERAL[[#This Row],[Column1.lances.SugestaoIA]],'DE-PARA'!$A:$B,2,FALSE)</f>
        <v>1</v>
      </c>
      <c r="K23" s="4">
        <f>VLOOKUP(tabGERAL[[#This Row],[Column1.lances.CorSorteada]],'DE-PARA'!$A:$B,2,FALSE)</f>
        <v>2</v>
      </c>
      <c r="L23" t="str">
        <f xml:space="preserve">
IF(tabGERAL[[#This Row],[Column1.lances.'#]]=0,
    TEXT(tabGERAL[[#This Row],[CorSorteada]],"0"),
    IF(LEN(L22&amp;tabGERAL[[#This Row],[CorSorteada]])&gt;$P$2,
        RIGHT(SUBSTITUTE(L22&amp;tabGERAL[[#This Row],[CorSorteada]],tabGERAL[[#Headers],[Sequencia]],""),$P$2),
        SUBSTITUTE(L22&amp;tabGERAL[[#This Row],[CorSorteada]],tabGERAL[[#Headers],[Sequencia]],"")
    )
)</f>
        <v>210212</v>
      </c>
      <c r="M23" t="b">
        <f>tabGERAL[[#This Row],[SugestaoIA]]=tabGERAL[[#This Row],[CorSorteada]]</f>
        <v>0</v>
      </c>
      <c r="T23" s="3">
        <v>19</v>
      </c>
      <c r="U23" s="5">
        <v>1</v>
      </c>
      <c r="V23" s="5">
        <v>1</v>
      </c>
      <c r="Y23" s="3">
        <v>19</v>
      </c>
      <c r="Z23" s="5">
        <v>1107.4000000000003</v>
      </c>
    </row>
    <row r="24" spans="1:26" x14ac:dyDescent="0.25">
      <c r="A24" t="s">
        <v>12</v>
      </c>
      <c r="B24" s="1">
        <v>22</v>
      </c>
      <c r="C24">
        <v>1189.0999999999999</v>
      </c>
      <c r="D24">
        <v>1</v>
      </c>
      <c r="E24">
        <v>5</v>
      </c>
      <c r="F24">
        <v>0</v>
      </c>
      <c r="G24" t="s">
        <v>13</v>
      </c>
      <c r="H24" t="s">
        <v>14</v>
      </c>
      <c r="I24">
        <v>1193.0999999999999</v>
      </c>
      <c r="J24" s="4">
        <f>VLOOKUP(tabGERAL[[#This Row],[Column1.lances.SugestaoIA]],'DE-PARA'!$A:$B,2,FALSE)</f>
        <v>1</v>
      </c>
      <c r="K24" s="4">
        <f>VLOOKUP(tabGERAL[[#This Row],[Column1.lances.CorSorteada]],'DE-PARA'!$A:$B,2,FALSE)</f>
        <v>1</v>
      </c>
      <c r="L24" t="str">
        <f xml:space="preserve">
IF(tabGERAL[[#This Row],[Column1.lances.'#]]=0,
    TEXT(tabGERAL[[#This Row],[CorSorteada]],"0"),
    IF(LEN(L23&amp;tabGERAL[[#This Row],[CorSorteada]])&gt;$P$2,
        RIGHT(SUBSTITUTE(L23&amp;tabGERAL[[#This Row],[CorSorteada]],tabGERAL[[#Headers],[Sequencia]],""),$P$2),
        SUBSTITUTE(L23&amp;tabGERAL[[#This Row],[CorSorteada]],tabGERAL[[#Headers],[Sequencia]],"")
    )
)</f>
        <v>102121</v>
      </c>
      <c r="M24" t="b">
        <f>tabGERAL[[#This Row],[SugestaoIA]]=tabGERAL[[#This Row],[CorSorteada]]</f>
        <v>1</v>
      </c>
      <c r="T24" s="3">
        <v>20</v>
      </c>
      <c r="U24" s="5">
        <v>1</v>
      </c>
      <c r="V24" s="5">
        <v>1</v>
      </c>
      <c r="Y24" s="3">
        <v>20</v>
      </c>
      <c r="Z24" s="5">
        <v>1122.0000000000002</v>
      </c>
    </row>
    <row r="25" spans="1:26" x14ac:dyDescent="0.25">
      <c r="A25" t="s">
        <v>12</v>
      </c>
      <c r="B25" s="1">
        <v>23</v>
      </c>
      <c r="C25">
        <v>1193.0999999999999</v>
      </c>
      <c r="D25">
        <v>1</v>
      </c>
      <c r="E25">
        <v>0</v>
      </c>
      <c r="F25">
        <v>5</v>
      </c>
      <c r="G25" t="s">
        <v>17</v>
      </c>
      <c r="H25" t="s">
        <v>15</v>
      </c>
      <c r="I25">
        <v>1197.0999999999999</v>
      </c>
      <c r="J25" s="4">
        <f>VLOOKUP(tabGERAL[[#This Row],[Column1.lances.SugestaoIA]],'DE-PARA'!$A:$B,2,FALSE)</f>
        <v>2</v>
      </c>
      <c r="K25" s="4">
        <f>VLOOKUP(tabGERAL[[#This Row],[Column1.lances.CorSorteada]],'DE-PARA'!$A:$B,2,FALSE)</f>
        <v>2</v>
      </c>
      <c r="L25" t="str">
        <f xml:space="preserve">
IF(tabGERAL[[#This Row],[Column1.lances.'#]]=0,
    TEXT(tabGERAL[[#This Row],[CorSorteada]],"0"),
    IF(LEN(L24&amp;tabGERAL[[#This Row],[CorSorteada]])&gt;$P$2,
        RIGHT(SUBSTITUTE(L24&amp;tabGERAL[[#This Row],[CorSorteada]],tabGERAL[[#Headers],[Sequencia]],""),$P$2),
        SUBSTITUTE(L24&amp;tabGERAL[[#This Row],[CorSorteada]],tabGERAL[[#Headers],[Sequencia]],"")
    )
)</f>
        <v>021212</v>
      </c>
      <c r="M25" t="b">
        <f>tabGERAL[[#This Row],[SugestaoIA]]=tabGERAL[[#This Row],[CorSorteada]]</f>
        <v>1</v>
      </c>
      <c r="T25" s="3">
        <v>21</v>
      </c>
      <c r="U25" s="5">
        <v>1</v>
      </c>
      <c r="V25" s="5">
        <v>2</v>
      </c>
      <c r="Y25" s="3">
        <v>21</v>
      </c>
      <c r="Z25" s="5">
        <v>1097.2000000000005</v>
      </c>
    </row>
    <row r="26" spans="1:26" x14ac:dyDescent="0.25">
      <c r="A26" t="s">
        <v>12</v>
      </c>
      <c r="B26" s="1">
        <v>24</v>
      </c>
      <c r="C26">
        <v>1197.0999999999999</v>
      </c>
      <c r="D26">
        <v>1</v>
      </c>
      <c r="E26">
        <v>0</v>
      </c>
      <c r="F26">
        <v>5</v>
      </c>
      <c r="G26" t="s">
        <v>17</v>
      </c>
      <c r="H26" t="s">
        <v>14</v>
      </c>
      <c r="I26">
        <v>1191.0999999999999</v>
      </c>
      <c r="J26" s="4">
        <f>VLOOKUP(tabGERAL[[#This Row],[Column1.lances.SugestaoIA]],'DE-PARA'!$A:$B,2,FALSE)</f>
        <v>2</v>
      </c>
      <c r="K26" s="4">
        <f>VLOOKUP(tabGERAL[[#This Row],[Column1.lances.CorSorteada]],'DE-PARA'!$A:$B,2,FALSE)</f>
        <v>1</v>
      </c>
      <c r="L26" t="str">
        <f xml:space="preserve">
IF(tabGERAL[[#This Row],[Column1.lances.'#]]=0,
    TEXT(tabGERAL[[#This Row],[CorSorteada]],"0"),
    IF(LEN(L25&amp;tabGERAL[[#This Row],[CorSorteada]])&gt;$P$2,
        RIGHT(SUBSTITUTE(L25&amp;tabGERAL[[#This Row],[CorSorteada]],tabGERAL[[#Headers],[Sequencia]],""),$P$2),
        SUBSTITUTE(L25&amp;tabGERAL[[#This Row],[CorSorteada]],tabGERAL[[#Headers],[Sequencia]],"")
    )
)</f>
        <v>212121</v>
      </c>
      <c r="M26" t="b">
        <f>tabGERAL[[#This Row],[SugestaoIA]]=tabGERAL[[#This Row],[CorSorteada]]</f>
        <v>0</v>
      </c>
      <c r="T26" s="3">
        <v>22</v>
      </c>
      <c r="U26" s="5">
        <v>0</v>
      </c>
      <c r="V26" s="5">
        <v>2</v>
      </c>
      <c r="Y26" s="3">
        <v>22</v>
      </c>
      <c r="Z26" s="5">
        <v>1177.2000000000005</v>
      </c>
    </row>
    <row r="27" spans="1:26" x14ac:dyDescent="0.25">
      <c r="A27" t="s">
        <v>12</v>
      </c>
      <c r="B27" s="1">
        <v>25</v>
      </c>
      <c r="C27">
        <v>1191.0999999999999</v>
      </c>
      <c r="D27">
        <v>1</v>
      </c>
      <c r="E27">
        <v>5</v>
      </c>
      <c r="F27">
        <v>0</v>
      </c>
      <c r="G27" t="s">
        <v>13</v>
      </c>
      <c r="H27" t="s">
        <v>14</v>
      </c>
      <c r="I27">
        <v>1195.0999999999999</v>
      </c>
      <c r="J27" s="4">
        <f>VLOOKUP(tabGERAL[[#This Row],[Column1.lances.SugestaoIA]],'DE-PARA'!$A:$B,2,FALSE)</f>
        <v>1</v>
      </c>
      <c r="K27" s="4">
        <f>VLOOKUP(tabGERAL[[#This Row],[Column1.lances.CorSorteada]],'DE-PARA'!$A:$B,2,FALSE)</f>
        <v>1</v>
      </c>
      <c r="L27" t="str">
        <f xml:space="preserve">
IF(tabGERAL[[#This Row],[Column1.lances.'#]]=0,
    TEXT(tabGERAL[[#This Row],[CorSorteada]],"0"),
    IF(LEN(L26&amp;tabGERAL[[#This Row],[CorSorteada]])&gt;$P$2,
        RIGHT(SUBSTITUTE(L26&amp;tabGERAL[[#This Row],[CorSorteada]],tabGERAL[[#Headers],[Sequencia]],""),$P$2),
        SUBSTITUTE(L26&amp;tabGERAL[[#This Row],[CorSorteada]],tabGERAL[[#Headers],[Sequencia]],"")
    )
)</f>
        <v>121211</v>
      </c>
      <c r="M27" t="b">
        <f>tabGERAL[[#This Row],[SugestaoIA]]=tabGERAL[[#This Row],[CorSorteada]]</f>
        <v>1</v>
      </c>
      <c r="T27" s="3">
        <v>23</v>
      </c>
      <c r="U27" s="5">
        <v>1</v>
      </c>
      <c r="V27" s="5">
        <v>1</v>
      </c>
      <c r="Y27" s="3">
        <v>23</v>
      </c>
      <c r="Z27" s="5">
        <v>1181.0000000000002</v>
      </c>
    </row>
    <row r="28" spans="1:26" x14ac:dyDescent="0.25">
      <c r="A28" t="s">
        <v>12</v>
      </c>
      <c r="B28" s="1">
        <v>26</v>
      </c>
      <c r="C28">
        <v>1195.0999999999999</v>
      </c>
      <c r="D28">
        <v>1</v>
      </c>
      <c r="E28">
        <v>0</v>
      </c>
      <c r="F28">
        <v>5</v>
      </c>
      <c r="G28" t="s">
        <v>17</v>
      </c>
      <c r="H28" t="s">
        <v>15</v>
      </c>
      <c r="I28">
        <v>1199.0999999999999</v>
      </c>
      <c r="J28" s="4">
        <f>VLOOKUP(tabGERAL[[#This Row],[Column1.lances.SugestaoIA]],'DE-PARA'!$A:$B,2,FALSE)</f>
        <v>2</v>
      </c>
      <c r="K28" s="4">
        <f>VLOOKUP(tabGERAL[[#This Row],[Column1.lances.CorSorteada]],'DE-PARA'!$A:$B,2,FALSE)</f>
        <v>2</v>
      </c>
      <c r="L28" t="str">
        <f xml:space="preserve">
IF(tabGERAL[[#This Row],[Column1.lances.'#]]=0,
    TEXT(tabGERAL[[#This Row],[CorSorteada]],"0"),
    IF(LEN(L27&amp;tabGERAL[[#This Row],[CorSorteada]])&gt;$P$2,
        RIGHT(SUBSTITUTE(L27&amp;tabGERAL[[#This Row],[CorSorteada]],tabGERAL[[#Headers],[Sequencia]],""),$P$2),
        SUBSTITUTE(L27&amp;tabGERAL[[#This Row],[CorSorteada]],tabGERAL[[#Headers],[Sequencia]],"")
    )
)</f>
        <v>212112</v>
      </c>
      <c r="M28" t="b">
        <f>tabGERAL[[#This Row],[SugestaoIA]]=tabGERAL[[#This Row],[CorSorteada]]</f>
        <v>1</v>
      </c>
      <c r="T28" s="3">
        <v>24</v>
      </c>
      <c r="U28" s="5">
        <v>1</v>
      </c>
      <c r="V28" s="5">
        <v>1</v>
      </c>
      <c r="Y28" s="3">
        <v>24</v>
      </c>
      <c r="Z28" s="5">
        <v>1184.4000000000003</v>
      </c>
    </row>
    <row r="29" spans="1:26" x14ac:dyDescent="0.25">
      <c r="A29" t="s">
        <v>12</v>
      </c>
      <c r="B29" s="1">
        <v>27</v>
      </c>
      <c r="C29">
        <v>1199.0999999999999</v>
      </c>
      <c r="D29">
        <v>1</v>
      </c>
      <c r="E29">
        <v>5</v>
      </c>
      <c r="F29">
        <v>0</v>
      </c>
      <c r="G29" t="s">
        <v>13</v>
      </c>
      <c r="H29" t="s">
        <v>14</v>
      </c>
      <c r="I29">
        <v>1203.0999999999999</v>
      </c>
      <c r="J29" s="4">
        <f>VLOOKUP(tabGERAL[[#This Row],[Column1.lances.SugestaoIA]],'DE-PARA'!$A:$B,2,FALSE)</f>
        <v>1</v>
      </c>
      <c r="K29" s="4">
        <f>VLOOKUP(tabGERAL[[#This Row],[Column1.lances.CorSorteada]],'DE-PARA'!$A:$B,2,FALSE)</f>
        <v>1</v>
      </c>
      <c r="L29" t="str">
        <f xml:space="preserve">
IF(tabGERAL[[#This Row],[Column1.lances.'#]]=0,
    TEXT(tabGERAL[[#This Row],[CorSorteada]],"0"),
    IF(LEN(L28&amp;tabGERAL[[#This Row],[CorSorteada]])&gt;$P$2,
        RIGHT(SUBSTITUTE(L28&amp;tabGERAL[[#This Row],[CorSorteada]],tabGERAL[[#Headers],[Sequencia]],""),$P$2),
        SUBSTITUTE(L28&amp;tabGERAL[[#This Row],[CorSorteada]],tabGERAL[[#Headers],[Sequencia]],"")
    )
)</f>
        <v>121121</v>
      </c>
      <c r="M29" t="b">
        <f>tabGERAL[[#This Row],[SugestaoIA]]=tabGERAL[[#This Row],[CorSorteada]]</f>
        <v>1</v>
      </c>
      <c r="T29" s="3">
        <v>25</v>
      </c>
      <c r="U29" s="5">
        <v>2</v>
      </c>
      <c r="V29" s="5">
        <v>2</v>
      </c>
      <c r="Y29" s="3">
        <v>25</v>
      </c>
      <c r="Z29" s="5">
        <v>1188.1000000000004</v>
      </c>
    </row>
    <row r="30" spans="1:26" x14ac:dyDescent="0.25">
      <c r="A30" t="s">
        <v>12</v>
      </c>
      <c r="B30" s="1">
        <v>28</v>
      </c>
      <c r="C30">
        <v>1203.0999999999999</v>
      </c>
      <c r="D30">
        <v>7.8</v>
      </c>
      <c r="E30">
        <v>23.4</v>
      </c>
      <c r="F30">
        <v>0</v>
      </c>
      <c r="G30" t="s">
        <v>13</v>
      </c>
      <c r="H30" t="s">
        <v>14</v>
      </c>
      <c r="I30">
        <v>1218.7</v>
      </c>
      <c r="J30" s="4">
        <f>VLOOKUP(tabGERAL[[#This Row],[Column1.lances.SugestaoIA]],'DE-PARA'!$A:$B,2,FALSE)</f>
        <v>1</v>
      </c>
      <c r="K30" s="4">
        <f>VLOOKUP(tabGERAL[[#This Row],[Column1.lances.CorSorteada]],'DE-PARA'!$A:$B,2,FALSE)</f>
        <v>1</v>
      </c>
      <c r="L30" t="str">
        <f xml:space="preserve">
IF(tabGERAL[[#This Row],[Column1.lances.'#]]=0,
    TEXT(tabGERAL[[#This Row],[CorSorteada]],"0"),
    IF(LEN(L29&amp;tabGERAL[[#This Row],[CorSorteada]])&gt;$P$2,
        RIGHT(SUBSTITUTE(L29&amp;tabGERAL[[#This Row],[CorSorteada]],tabGERAL[[#Headers],[Sequencia]],""),$P$2),
        SUBSTITUTE(L29&amp;tabGERAL[[#This Row],[CorSorteada]],tabGERAL[[#Headers],[Sequencia]],"")
    )
)</f>
        <v>211211</v>
      </c>
      <c r="M30" t="b">
        <f>tabGERAL[[#This Row],[SugestaoIA]]=tabGERAL[[#This Row],[CorSorteada]]</f>
        <v>1</v>
      </c>
      <c r="T30" s="3">
        <v>26</v>
      </c>
      <c r="U30" s="5">
        <v>2</v>
      </c>
      <c r="V30" s="5">
        <v>1</v>
      </c>
      <c r="Y30" s="3">
        <v>26</v>
      </c>
      <c r="Z30" s="5">
        <v>1182.1000000000004</v>
      </c>
    </row>
    <row r="31" spans="1:26" x14ac:dyDescent="0.25">
      <c r="A31" t="s">
        <v>12</v>
      </c>
      <c r="B31" s="1">
        <v>29</v>
      </c>
      <c r="C31">
        <v>1218.7</v>
      </c>
      <c r="D31">
        <v>6.6</v>
      </c>
      <c r="E31">
        <v>19.799999999999997</v>
      </c>
      <c r="F31">
        <v>0</v>
      </c>
      <c r="G31" t="s">
        <v>13</v>
      </c>
      <c r="H31" t="s">
        <v>14</v>
      </c>
      <c r="I31">
        <v>1231.9000000000001</v>
      </c>
      <c r="J31" s="4">
        <f>VLOOKUP(tabGERAL[[#This Row],[Column1.lances.SugestaoIA]],'DE-PARA'!$A:$B,2,FALSE)</f>
        <v>1</v>
      </c>
      <c r="K31" s="4">
        <f>VLOOKUP(tabGERAL[[#This Row],[Column1.lances.CorSorteada]],'DE-PARA'!$A:$B,2,FALSE)</f>
        <v>1</v>
      </c>
      <c r="L31" t="str">
        <f xml:space="preserve">
IF(tabGERAL[[#This Row],[Column1.lances.'#]]=0,
    TEXT(tabGERAL[[#This Row],[CorSorteada]],"0"),
    IF(LEN(L30&amp;tabGERAL[[#This Row],[CorSorteada]])&gt;$P$2,
        RIGHT(SUBSTITUTE(L30&amp;tabGERAL[[#This Row],[CorSorteada]],tabGERAL[[#Headers],[Sequencia]],""),$P$2),
        SUBSTITUTE(L30&amp;tabGERAL[[#This Row],[CorSorteada]],tabGERAL[[#Headers],[Sequencia]],"")
    )
)</f>
        <v>112111</v>
      </c>
      <c r="M31" t="b">
        <f>tabGERAL[[#This Row],[SugestaoIA]]=tabGERAL[[#This Row],[CorSorteada]]</f>
        <v>1</v>
      </c>
      <c r="T31" s="3">
        <v>27</v>
      </c>
      <c r="U31" s="5">
        <v>1</v>
      </c>
      <c r="V31" s="5">
        <v>1</v>
      </c>
      <c r="Y31" s="3">
        <v>27</v>
      </c>
      <c r="Z31" s="5">
        <v>1185.6000000000004</v>
      </c>
    </row>
    <row r="32" spans="1:26" x14ac:dyDescent="0.25">
      <c r="A32" t="s">
        <v>12</v>
      </c>
      <c r="B32" s="1">
        <v>30</v>
      </c>
      <c r="C32">
        <v>1231.9000000000001</v>
      </c>
      <c r="D32">
        <v>5.6</v>
      </c>
      <c r="E32">
        <v>0</v>
      </c>
      <c r="F32">
        <v>16.799999999999997</v>
      </c>
      <c r="G32" t="s">
        <v>17</v>
      </c>
      <c r="H32" t="s">
        <v>15</v>
      </c>
      <c r="I32">
        <v>1243.0999999999999</v>
      </c>
      <c r="J32" s="4">
        <f>VLOOKUP(tabGERAL[[#This Row],[Column1.lances.SugestaoIA]],'DE-PARA'!$A:$B,2,FALSE)</f>
        <v>2</v>
      </c>
      <c r="K32" s="4">
        <f>VLOOKUP(tabGERAL[[#This Row],[Column1.lances.CorSorteada]],'DE-PARA'!$A:$B,2,FALSE)</f>
        <v>2</v>
      </c>
      <c r="L32" t="str">
        <f xml:space="preserve">
IF(tabGERAL[[#This Row],[Column1.lances.'#]]=0,
    TEXT(tabGERAL[[#This Row],[CorSorteada]],"0"),
    IF(LEN(L31&amp;tabGERAL[[#This Row],[CorSorteada]])&gt;$P$2,
        RIGHT(SUBSTITUTE(L31&amp;tabGERAL[[#This Row],[CorSorteada]],tabGERAL[[#Headers],[Sequencia]],""),$P$2),
        SUBSTITUTE(L31&amp;tabGERAL[[#This Row],[CorSorteada]],tabGERAL[[#Headers],[Sequencia]],"")
    )
)</f>
        <v>121112</v>
      </c>
      <c r="M32" t="b">
        <f>tabGERAL[[#This Row],[SugestaoIA]]=tabGERAL[[#This Row],[CorSorteada]]</f>
        <v>1</v>
      </c>
      <c r="T32" s="3">
        <v>28</v>
      </c>
      <c r="U32" s="5">
        <v>0</v>
      </c>
      <c r="V32" s="5">
        <v>1</v>
      </c>
      <c r="Y32" s="3">
        <v>28</v>
      </c>
      <c r="Z32" s="5">
        <v>1196.2000000000005</v>
      </c>
    </row>
    <row r="33" spans="1:26" x14ac:dyDescent="0.25">
      <c r="A33" t="s">
        <v>12</v>
      </c>
      <c r="B33" s="1">
        <v>31</v>
      </c>
      <c r="C33">
        <v>1243.0999999999999</v>
      </c>
      <c r="D33">
        <v>4.7</v>
      </c>
      <c r="E33">
        <v>14.1</v>
      </c>
      <c r="F33">
        <v>0</v>
      </c>
      <c r="G33" t="s">
        <v>13</v>
      </c>
      <c r="H33" t="s">
        <v>15</v>
      </c>
      <c r="I33">
        <v>1224.3000000000002</v>
      </c>
      <c r="J33" s="4">
        <f>VLOOKUP(tabGERAL[[#This Row],[Column1.lances.SugestaoIA]],'DE-PARA'!$A:$B,2,FALSE)</f>
        <v>1</v>
      </c>
      <c r="K33" s="4">
        <f>VLOOKUP(tabGERAL[[#This Row],[Column1.lances.CorSorteada]],'DE-PARA'!$A:$B,2,FALSE)</f>
        <v>2</v>
      </c>
      <c r="L33" t="str">
        <f xml:space="preserve">
IF(tabGERAL[[#This Row],[Column1.lances.'#]]=0,
    TEXT(tabGERAL[[#This Row],[CorSorteada]],"0"),
    IF(LEN(L32&amp;tabGERAL[[#This Row],[CorSorteada]])&gt;$P$2,
        RIGHT(SUBSTITUTE(L32&amp;tabGERAL[[#This Row],[CorSorteada]],tabGERAL[[#Headers],[Sequencia]],""),$P$2),
        SUBSTITUTE(L32&amp;tabGERAL[[#This Row],[CorSorteada]],tabGERAL[[#Headers],[Sequencia]],"")
    )
)</f>
        <v>211122</v>
      </c>
      <c r="M33" t="b">
        <f>tabGERAL[[#This Row],[SugestaoIA]]=tabGERAL[[#This Row],[CorSorteada]]</f>
        <v>0</v>
      </c>
      <c r="T33" s="3">
        <v>29</v>
      </c>
      <c r="U33" s="5">
        <v>2</v>
      </c>
      <c r="V33" s="5">
        <v>2</v>
      </c>
      <c r="Y33" s="3">
        <v>29</v>
      </c>
      <c r="Z33" s="5">
        <v>1200.2000000000005</v>
      </c>
    </row>
    <row r="34" spans="1:26" x14ac:dyDescent="0.25">
      <c r="A34" t="s">
        <v>12</v>
      </c>
      <c r="B34" s="1">
        <v>32</v>
      </c>
      <c r="C34">
        <v>1224.3000000000002</v>
      </c>
      <c r="D34">
        <v>6.1</v>
      </c>
      <c r="E34">
        <v>18.299999999999997</v>
      </c>
      <c r="F34">
        <v>0</v>
      </c>
      <c r="G34" t="s">
        <v>13</v>
      </c>
      <c r="H34" t="s">
        <v>14</v>
      </c>
      <c r="I34">
        <v>1236.5000000000002</v>
      </c>
      <c r="J34" s="4">
        <f>VLOOKUP(tabGERAL[[#This Row],[Column1.lances.SugestaoIA]],'DE-PARA'!$A:$B,2,FALSE)</f>
        <v>1</v>
      </c>
      <c r="K34" s="4">
        <f>VLOOKUP(tabGERAL[[#This Row],[Column1.lances.CorSorteada]],'DE-PARA'!$A:$B,2,FALSE)</f>
        <v>1</v>
      </c>
      <c r="L34" t="str">
        <f xml:space="preserve">
IF(tabGERAL[[#This Row],[Column1.lances.'#]]=0,
    TEXT(tabGERAL[[#This Row],[CorSorteada]],"0"),
    IF(LEN(L33&amp;tabGERAL[[#This Row],[CorSorteada]])&gt;$P$2,
        RIGHT(SUBSTITUTE(L33&amp;tabGERAL[[#This Row],[CorSorteada]],tabGERAL[[#Headers],[Sequencia]],""),$P$2),
        SUBSTITUTE(L33&amp;tabGERAL[[#This Row],[CorSorteada]],tabGERAL[[#Headers],[Sequencia]],"")
    )
)</f>
        <v>111221</v>
      </c>
      <c r="M34" t="b">
        <f>tabGERAL[[#This Row],[SugestaoIA]]=tabGERAL[[#This Row],[CorSorteada]]</f>
        <v>1</v>
      </c>
      <c r="T34" s="3">
        <v>30</v>
      </c>
      <c r="U34" s="5">
        <v>1</v>
      </c>
      <c r="V34" s="5">
        <v>2</v>
      </c>
      <c r="Y34" s="3">
        <v>30</v>
      </c>
      <c r="Z34" s="5">
        <v>1194.2000000000005</v>
      </c>
    </row>
    <row r="35" spans="1:26" x14ac:dyDescent="0.25">
      <c r="A35" t="s">
        <v>12</v>
      </c>
      <c r="B35" s="1">
        <v>33</v>
      </c>
      <c r="C35">
        <v>1236.5000000000002</v>
      </c>
      <c r="D35">
        <v>5.2</v>
      </c>
      <c r="E35">
        <v>15.6</v>
      </c>
      <c r="F35">
        <v>0</v>
      </c>
      <c r="G35" t="s">
        <v>13</v>
      </c>
      <c r="H35" t="s">
        <v>14</v>
      </c>
      <c r="I35">
        <v>1246.9000000000003</v>
      </c>
      <c r="J35" s="4">
        <f>VLOOKUP(tabGERAL[[#This Row],[Column1.lances.SugestaoIA]],'DE-PARA'!$A:$B,2,FALSE)</f>
        <v>1</v>
      </c>
      <c r="K35" s="4">
        <f>VLOOKUP(tabGERAL[[#This Row],[Column1.lances.CorSorteada]],'DE-PARA'!$A:$B,2,FALSE)</f>
        <v>1</v>
      </c>
      <c r="L35" t="str">
        <f xml:space="preserve">
IF(tabGERAL[[#This Row],[Column1.lances.'#]]=0,
    TEXT(tabGERAL[[#This Row],[CorSorteada]],"0"),
    IF(LEN(L34&amp;tabGERAL[[#This Row],[CorSorteada]])&gt;$P$2,
        RIGHT(SUBSTITUTE(L34&amp;tabGERAL[[#This Row],[CorSorteada]],tabGERAL[[#Headers],[Sequencia]],""),$P$2),
        SUBSTITUTE(L34&amp;tabGERAL[[#This Row],[CorSorteada]],tabGERAL[[#Headers],[Sequencia]],"")
    )
)</f>
        <v>112211</v>
      </c>
      <c r="M35" t="b">
        <f>tabGERAL[[#This Row],[SugestaoIA]]=tabGERAL[[#This Row],[CorSorteada]]</f>
        <v>1</v>
      </c>
      <c r="T35" s="3">
        <v>31</v>
      </c>
      <c r="U35" s="5">
        <v>2</v>
      </c>
      <c r="V35" s="5">
        <v>1</v>
      </c>
      <c r="Y35" s="3">
        <v>31</v>
      </c>
      <c r="Z35" s="5">
        <v>1188.2000000000005</v>
      </c>
    </row>
    <row r="36" spans="1:26" x14ac:dyDescent="0.25">
      <c r="A36" t="s">
        <v>12</v>
      </c>
      <c r="B36" s="1">
        <v>34</v>
      </c>
      <c r="C36">
        <v>1246.9000000000003</v>
      </c>
      <c r="D36">
        <v>4.4000000000000004</v>
      </c>
      <c r="E36">
        <v>0</v>
      </c>
      <c r="F36">
        <v>13.2</v>
      </c>
      <c r="G36" t="s">
        <v>17</v>
      </c>
      <c r="H36" t="s">
        <v>14</v>
      </c>
      <c r="I36">
        <v>1229.3000000000002</v>
      </c>
      <c r="J36" s="4">
        <f>VLOOKUP(tabGERAL[[#This Row],[Column1.lances.SugestaoIA]],'DE-PARA'!$A:$B,2,FALSE)</f>
        <v>2</v>
      </c>
      <c r="K36" s="4">
        <f>VLOOKUP(tabGERAL[[#This Row],[Column1.lances.CorSorteada]],'DE-PARA'!$A:$B,2,FALSE)</f>
        <v>1</v>
      </c>
      <c r="L36" t="str">
        <f xml:space="preserve">
IF(tabGERAL[[#This Row],[Column1.lances.'#]]=0,
    TEXT(tabGERAL[[#This Row],[CorSorteada]],"0"),
    IF(LEN(L35&amp;tabGERAL[[#This Row],[CorSorteada]])&gt;$P$2,
        RIGHT(SUBSTITUTE(L35&amp;tabGERAL[[#This Row],[CorSorteada]],tabGERAL[[#Headers],[Sequencia]],""),$P$2),
        SUBSTITUTE(L35&amp;tabGERAL[[#This Row],[CorSorteada]],tabGERAL[[#Headers],[Sequencia]],"")
    )
)</f>
        <v>122111</v>
      </c>
      <c r="M36" t="b">
        <f>tabGERAL[[#This Row],[SugestaoIA]]=tabGERAL[[#This Row],[CorSorteada]]</f>
        <v>0</v>
      </c>
      <c r="T36" s="3">
        <v>32</v>
      </c>
      <c r="U36" s="5">
        <v>1</v>
      </c>
      <c r="V36" s="5">
        <v>1</v>
      </c>
      <c r="Y36" s="3">
        <v>32</v>
      </c>
      <c r="Z36" s="5">
        <v>1192.2000000000005</v>
      </c>
    </row>
    <row r="37" spans="1:26" x14ac:dyDescent="0.25">
      <c r="A37" t="s">
        <v>12</v>
      </c>
      <c r="B37" s="1">
        <v>35</v>
      </c>
      <c r="C37">
        <v>1229.3000000000002</v>
      </c>
      <c r="D37">
        <v>5.8</v>
      </c>
      <c r="E37">
        <v>0</v>
      </c>
      <c r="F37">
        <v>17.399999999999999</v>
      </c>
      <c r="G37" t="s">
        <v>17</v>
      </c>
      <c r="H37" t="s">
        <v>14</v>
      </c>
      <c r="I37">
        <v>1206.0999999999999</v>
      </c>
      <c r="J37" s="4">
        <f>VLOOKUP(tabGERAL[[#This Row],[Column1.lances.SugestaoIA]],'DE-PARA'!$A:$B,2,FALSE)</f>
        <v>2</v>
      </c>
      <c r="K37" s="4">
        <f>VLOOKUP(tabGERAL[[#This Row],[Column1.lances.CorSorteada]],'DE-PARA'!$A:$B,2,FALSE)</f>
        <v>1</v>
      </c>
      <c r="L37" t="str">
        <f xml:space="preserve">
IF(tabGERAL[[#This Row],[Column1.lances.'#]]=0,
    TEXT(tabGERAL[[#This Row],[CorSorteada]],"0"),
    IF(LEN(L36&amp;tabGERAL[[#This Row],[CorSorteada]])&gt;$P$2,
        RIGHT(SUBSTITUTE(L36&amp;tabGERAL[[#This Row],[CorSorteada]],tabGERAL[[#Headers],[Sequencia]],""),$P$2),
        SUBSTITUTE(L36&amp;tabGERAL[[#This Row],[CorSorteada]],tabGERAL[[#Headers],[Sequencia]],"")
    )
)</f>
        <v>221111</v>
      </c>
      <c r="M37" t="b">
        <f>tabGERAL[[#This Row],[SugestaoIA]]=tabGERAL[[#This Row],[CorSorteada]]</f>
        <v>0</v>
      </c>
      <c r="T37" s="3">
        <v>33</v>
      </c>
      <c r="U37" s="5">
        <v>2</v>
      </c>
      <c r="V37" s="5">
        <v>2</v>
      </c>
      <c r="Y37" s="3">
        <v>33</v>
      </c>
      <c r="Z37" s="5">
        <v>1196.2000000000005</v>
      </c>
    </row>
    <row r="38" spans="1:26" x14ac:dyDescent="0.25">
      <c r="A38" t="s">
        <v>12</v>
      </c>
      <c r="B38" s="1">
        <v>36</v>
      </c>
      <c r="C38">
        <v>1206.0999999999999</v>
      </c>
      <c r="D38">
        <v>7.5</v>
      </c>
      <c r="E38">
        <v>22.5</v>
      </c>
      <c r="F38">
        <v>0</v>
      </c>
      <c r="G38" t="s">
        <v>13</v>
      </c>
      <c r="H38" t="s">
        <v>14</v>
      </c>
      <c r="I38">
        <v>1221.0999999999999</v>
      </c>
      <c r="J38" s="4">
        <f>VLOOKUP(tabGERAL[[#This Row],[Column1.lances.SugestaoIA]],'DE-PARA'!$A:$B,2,FALSE)</f>
        <v>1</v>
      </c>
      <c r="K38" s="4">
        <f>VLOOKUP(tabGERAL[[#This Row],[Column1.lances.CorSorteada]],'DE-PARA'!$A:$B,2,FALSE)</f>
        <v>1</v>
      </c>
      <c r="L38" t="str">
        <f xml:space="preserve">
IF(tabGERAL[[#This Row],[Column1.lances.'#]]=0,
    TEXT(tabGERAL[[#This Row],[CorSorteada]],"0"),
    IF(LEN(L37&amp;tabGERAL[[#This Row],[CorSorteada]])&gt;$P$2,
        RIGHT(SUBSTITUTE(L37&amp;tabGERAL[[#This Row],[CorSorteada]],tabGERAL[[#Headers],[Sequencia]],""),$P$2),
        SUBSTITUTE(L37&amp;tabGERAL[[#This Row],[CorSorteada]],tabGERAL[[#Headers],[Sequencia]],"")
    )
)</f>
        <v>211111</v>
      </c>
      <c r="M38" t="b">
        <f>tabGERAL[[#This Row],[SugestaoIA]]=tabGERAL[[#This Row],[CorSorteada]]</f>
        <v>1</v>
      </c>
      <c r="T38" s="3">
        <v>34</v>
      </c>
      <c r="U38" s="5">
        <v>1</v>
      </c>
      <c r="V38" s="5">
        <v>2</v>
      </c>
      <c r="Y38" s="3">
        <v>34</v>
      </c>
      <c r="Z38" s="5">
        <v>1190.2000000000005</v>
      </c>
    </row>
    <row r="39" spans="1:26" x14ac:dyDescent="0.25">
      <c r="A39" t="s">
        <v>12</v>
      </c>
      <c r="B39" s="1">
        <v>37</v>
      </c>
      <c r="C39">
        <v>1221.0999999999999</v>
      </c>
      <c r="D39">
        <v>6.4</v>
      </c>
      <c r="E39">
        <v>19.200000000000003</v>
      </c>
      <c r="F39">
        <v>0</v>
      </c>
      <c r="G39" t="s">
        <v>13</v>
      </c>
      <c r="H39" t="s">
        <v>15</v>
      </c>
      <c r="I39">
        <v>1195.5</v>
      </c>
      <c r="J39" s="4">
        <f>VLOOKUP(tabGERAL[[#This Row],[Column1.lances.SugestaoIA]],'DE-PARA'!$A:$B,2,FALSE)</f>
        <v>1</v>
      </c>
      <c r="K39" s="4">
        <f>VLOOKUP(tabGERAL[[#This Row],[Column1.lances.CorSorteada]],'DE-PARA'!$A:$B,2,FALSE)</f>
        <v>2</v>
      </c>
      <c r="L39" t="str">
        <f xml:space="preserve">
IF(tabGERAL[[#This Row],[Column1.lances.'#]]=0,
    TEXT(tabGERAL[[#This Row],[CorSorteada]],"0"),
    IF(LEN(L38&amp;tabGERAL[[#This Row],[CorSorteada]])&gt;$P$2,
        RIGHT(SUBSTITUTE(L38&amp;tabGERAL[[#This Row],[CorSorteada]],tabGERAL[[#Headers],[Sequencia]],""),$P$2),
        SUBSTITUTE(L38&amp;tabGERAL[[#This Row],[CorSorteada]],tabGERAL[[#Headers],[Sequencia]],"")
    )
)</f>
        <v>111112</v>
      </c>
      <c r="M39" t="b">
        <f>tabGERAL[[#This Row],[SugestaoIA]]=tabGERAL[[#This Row],[CorSorteada]]</f>
        <v>0</v>
      </c>
      <c r="T39" s="3">
        <v>35</v>
      </c>
      <c r="U39" s="5">
        <v>1</v>
      </c>
      <c r="V39" s="5">
        <v>1</v>
      </c>
      <c r="Y39" s="3">
        <v>35</v>
      </c>
      <c r="Z39" s="5">
        <v>1194.2000000000005</v>
      </c>
    </row>
    <row r="40" spans="1:26" x14ac:dyDescent="0.25">
      <c r="A40" t="s">
        <v>12</v>
      </c>
      <c r="B40" s="1">
        <v>38</v>
      </c>
      <c r="C40">
        <v>1195.5</v>
      </c>
      <c r="D40">
        <v>8.3000000000000007</v>
      </c>
      <c r="E40">
        <v>0</v>
      </c>
      <c r="F40">
        <v>24.9</v>
      </c>
      <c r="G40" t="s">
        <v>17</v>
      </c>
      <c r="H40" t="s">
        <v>14</v>
      </c>
      <c r="I40">
        <v>1162.3</v>
      </c>
      <c r="J40" s="4">
        <f>VLOOKUP(tabGERAL[[#This Row],[Column1.lances.SugestaoIA]],'DE-PARA'!$A:$B,2,FALSE)</f>
        <v>2</v>
      </c>
      <c r="K40" s="4">
        <f>VLOOKUP(tabGERAL[[#This Row],[Column1.lances.CorSorteada]],'DE-PARA'!$A:$B,2,FALSE)</f>
        <v>1</v>
      </c>
      <c r="L40" t="str">
        <f xml:space="preserve">
IF(tabGERAL[[#This Row],[Column1.lances.'#]]=0,
    TEXT(tabGERAL[[#This Row],[CorSorteada]],"0"),
    IF(LEN(L39&amp;tabGERAL[[#This Row],[CorSorteada]])&gt;$P$2,
        RIGHT(SUBSTITUTE(L39&amp;tabGERAL[[#This Row],[CorSorteada]],tabGERAL[[#Headers],[Sequencia]],""),$P$2),
        SUBSTITUTE(L39&amp;tabGERAL[[#This Row],[CorSorteada]],tabGERAL[[#Headers],[Sequencia]],"")
    )
)</f>
        <v>111121</v>
      </c>
      <c r="M40" t="b">
        <f>tabGERAL[[#This Row],[SugestaoIA]]=tabGERAL[[#This Row],[CorSorteada]]</f>
        <v>0</v>
      </c>
      <c r="T40" s="3">
        <v>36</v>
      </c>
      <c r="U40" s="5">
        <v>2</v>
      </c>
      <c r="V40" s="5">
        <v>2</v>
      </c>
      <c r="Y40" s="3">
        <v>36</v>
      </c>
      <c r="Z40" s="5">
        <v>1198.2000000000005</v>
      </c>
    </row>
    <row r="41" spans="1:26" x14ac:dyDescent="0.25">
      <c r="A41" t="s">
        <v>12</v>
      </c>
      <c r="B41" s="1">
        <v>39</v>
      </c>
      <c r="C41">
        <v>1162.3</v>
      </c>
      <c r="D41">
        <v>10.9</v>
      </c>
      <c r="E41">
        <v>32.700000000000003</v>
      </c>
      <c r="F41">
        <v>0</v>
      </c>
      <c r="G41" t="s">
        <v>13</v>
      </c>
      <c r="H41" t="s">
        <v>15</v>
      </c>
      <c r="I41">
        <v>1118.6999999999998</v>
      </c>
      <c r="J41" s="4">
        <f>VLOOKUP(tabGERAL[[#This Row],[Column1.lances.SugestaoIA]],'DE-PARA'!$A:$B,2,FALSE)</f>
        <v>1</v>
      </c>
      <c r="K41" s="4">
        <f>VLOOKUP(tabGERAL[[#This Row],[Column1.lances.CorSorteada]],'DE-PARA'!$A:$B,2,FALSE)</f>
        <v>2</v>
      </c>
      <c r="L41" t="str">
        <f xml:space="preserve">
IF(tabGERAL[[#This Row],[Column1.lances.'#]]=0,
    TEXT(tabGERAL[[#This Row],[CorSorteada]],"0"),
    IF(LEN(L40&amp;tabGERAL[[#This Row],[CorSorteada]])&gt;$P$2,
        RIGHT(SUBSTITUTE(L40&amp;tabGERAL[[#This Row],[CorSorteada]],tabGERAL[[#Headers],[Sequencia]],""),$P$2),
        SUBSTITUTE(L40&amp;tabGERAL[[#This Row],[CorSorteada]],tabGERAL[[#Headers],[Sequencia]],"")
    )
)</f>
        <v>111212</v>
      </c>
      <c r="M41" t="b">
        <f>tabGERAL[[#This Row],[SugestaoIA]]=tabGERAL[[#This Row],[CorSorteada]]</f>
        <v>0</v>
      </c>
      <c r="T41" s="3">
        <v>37</v>
      </c>
      <c r="U41" s="5">
        <v>1</v>
      </c>
      <c r="V41" s="5">
        <v>1</v>
      </c>
      <c r="Y41" s="3">
        <v>37</v>
      </c>
      <c r="Z41" s="5">
        <v>1202.2000000000005</v>
      </c>
    </row>
    <row r="42" spans="1:26" x14ac:dyDescent="0.25">
      <c r="A42" t="s">
        <v>12</v>
      </c>
      <c r="B42" s="1">
        <v>40</v>
      </c>
      <c r="C42">
        <v>1118.6999999999998</v>
      </c>
      <c r="D42">
        <v>14.2</v>
      </c>
      <c r="E42">
        <v>42.599999999999994</v>
      </c>
      <c r="F42">
        <v>0</v>
      </c>
      <c r="G42" t="s">
        <v>13</v>
      </c>
      <c r="H42" t="s">
        <v>16</v>
      </c>
      <c r="I42">
        <v>1260.6999999999998</v>
      </c>
      <c r="J42" s="4">
        <f>VLOOKUP(tabGERAL[[#This Row],[Column1.lances.SugestaoIA]],'DE-PARA'!$A:$B,2,FALSE)</f>
        <v>1</v>
      </c>
      <c r="K42" s="4">
        <f>VLOOKUP(tabGERAL[[#This Row],[Column1.lances.CorSorteada]],'DE-PARA'!$A:$B,2,FALSE)</f>
        <v>0</v>
      </c>
      <c r="L42" t="str">
        <f xml:space="preserve">
IF(tabGERAL[[#This Row],[Column1.lances.'#]]=0,
    TEXT(tabGERAL[[#This Row],[CorSorteada]],"0"),
    IF(LEN(L41&amp;tabGERAL[[#This Row],[CorSorteada]])&gt;$P$2,
        RIGHT(SUBSTITUTE(L41&amp;tabGERAL[[#This Row],[CorSorteada]],tabGERAL[[#Headers],[Sequencia]],""),$P$2),
        SUBSTITUTE(L41&amp;tabGERAL[[#This Row],[CorSorteada]],tabGERAL[[#Headers],[Sequencia]],"")
    )
)</f>
        <v>112120</v>
      </c>
      <c r="M42" t="b">
        <f>tabGERAL[[#This Row],[SugestaoIA]]=tabGERAL[[#This Row],[CorSorteada]]</f>
        <v>0</v>
      </c>
      <c r="T42" s="3">
        <v>38</v>
      </c>
      <c r="U42" s="5">
        <v>1</v>
      </c>
      <c r="V42" s="5">
        <v>1</v>
      </c>
      <c r="Y42" s="3">
        <v>38</v>
      </c>
      <c r="Z42" s="5">
        <v>1217.8000000000002</v>
      </c>
    </row>
    <row r="43" spans="1:26" x14ac:dyDescent="0.25">
      <c r="A43" t="s">
        <v>12</v>
      </c>
      <c r="B43" s="1">
        <v>41</v>
      </c>
      <c r="C43">
        <v>1260.6999999999998</v>
      </c>
      <c r="D43">
        <v>3.4</v>
      </c>
      <c r="E43">
        <v>10.199999999999999</v>
      </c>
      <c r="F43">
        <v>0</v>
      </c>
      <c r="G43" t="s">
        <v>13</v>
      </c>
      <c r="H43" t="s">
        <v>14</v>
      </c>
      <c r="I43">
        <v>1267.4999999999998</v>
      </c>
      <c r="J43" s="4">
        <f>VLOOKUP(tabGERAL[[#This Row],[Column1.lances.SugestaoIA]],'DE-PARA'!$A:$B,2,FALSE)</f>
        <v>1</v>
      </c>
      <c r="K43" s="4">
        <f>VLOOKUP(tabGERAL[[#This Row],[Column1.lances.CorSorteada]],'DE-PARA'!$A:$B,2,FALSE)</f>
        <v>1</v>
      </c>
      <c r="L43" t="str">
        <f xml:space="preserve">
IF(tabGERAL[[#This Row],[Column1.lances.'#]]=0,
    TEXT(tabGERAL[[#This Row],[CorSorteada]],"0"),
    IF(LEN(L42&amp;tabGERAL[[#This Row],[CorSorteada]])&gt;$P$2,
        RIGHT(SUBSTITUTE(L42&amp;tabGERAL[[#This Row],[CorSorteada]],tabGERAL[[#Headers],[Sequencia]],""),$P$2),
        SUBSTITUTE(L42&amp;tabGERAL[[#This Row],[CorSorteada]],tabGERAL[[#Headers],[Sequencia]],"")
    )
)</f>
        <v>121201</v>
      </c>
      <c r="M43" t="b">
        <f>tabGERAL[[#This Row],[SugestaoIA]]=tabGERAL[[#This Row],[CorSorteada]]</f>
        <v>1</v>
      </c>
      <c r="T43" s="3">
        <v>39</v>
      </c>
      <c r="U43" s="5">
        <v>1</v>
      </c>
      <c r="V43" s="5">
        <v>1</v>
      </c>
      <c r="Y43" s="3">
        <v>39</v>
      </c>
      <c r="Z43" s="5">
        <v>1231.0000000000002</v>
      </c>
    </row>
    <row r="44" spans="1:26" x14ac:dyDescent="0.25">
      <c r="A44" t="s">
        <v>12</v>
      </c>
      <c r="B44" s="1">
        <v>42</v>
      </c>
      <c r="C44">
        <v>1267.4999999999998</v>
      </c>
      <c r="D44">
        <v>2.8</v>
      </c>
      <c r="E44">
        <v>0</v>
      </c>
      <c r="F44">
        <v>8.3999999999999986</v>
      </c>
      <c r="G44" t="s">
        <v>17</v>
      </c>
      <c r="H44" t="s">
        <v>15</v>
      </c>
      <c r="I44">
        <v>1273.0999999999997</v>
      </c>
      <c r="J44" s="4">
        <f>VLOOKUP(tabGERAL[[#This Row],[Column1.lances.SugestaoIA]],'DE-PARA'!$A:$B,2,FALSE)</f>
        <v>2</v>
      </c>
      <c r="K44" s="4">
        <f>VLOOKUP(tabGERAL[[#This Row],[Column1.lances.CorSorteada]],'DE-PARA'!$A:$B,2,FALSE)</f>
        <v>2</v>
      </c>
      <c r="L44" t="str">
        <f xml:space="preserve">
IF(tabGERAL[[#This Row],[Column1.lances.'#]]=0,
    TEXT(tabGERAL[[#This Row],[CorSorteada]],"0"),
    IF(LEN(L43&amp;tabGERAL[[#This Row],[CorSorteada]])&gt;$P$2,
        RIGHT(SUBSTITUTE(L43&amp;tabGERAL[[#This Row],[CorSorteada]],tabGERAL[[#Headers],[Sequencia]],""),$P$2),
        SUBSTITUTE(L43&amp;tabGERAL[[#This Row],[CorSorteada]],tabGERAL[[#Headers],[Sequencia]],"")
    )
)</f>
        <v>212012</v>
      </c>
      <c r="M44" t="b">
        <f>tabGERAL[[#This Row],[SugestaoIA]]=tabGERAL[[#This Row],[CorSorteada]]</f>
        <v>1</v>
      </c>
      <c r="T44" s="3">
        <v>40</v>
      </c>
      <c r="U44" s="5">
        <v>2</v>
      </c>
      <c r="V44" s="5">
        <v>2</v>
      </c>
      <c r="Y44" s="3">
        <v>40</v>
      </c>
      <c r="Z44" s="5">
        <v>1242.2000000000005</v>
      </c>
    </row>
    <row r="45" spans="1:26" x14ac:dyDescent="0.25">
      <c r="A45" t="s">
        <v>12</v>
      </c>
      <c r="B45" s="1">
        <v>43</v>
      </c>
      <c r="C45">
        <v>1273.0999999999997</v>
      </c>
      <c r="D45">
        <v>2.4</v>
      </c>
      <c r="E45">
        <v>7.1999999999999993</v>
      </c>
      <c r="F45">
        <v>0</v>
      </c>
      <c r="G45" t="s">
        <v>13</v>
      </c>
      <c r="H45" t="s">
        <v>15</v>
      </c>
      <c r="I45">
        <v>1263.4999999999995</v>
      </c>
      <c r="J45" s="4">
        <f>VLOOKUP(tabGERAL[[#This Row],[Column1.lances.SugestaoIA]],'DE-PARA'!$A:$B,2,FALSE)</f>
        <v>1</v>
      </c>
      <c r="K45" s="4">
        <f>VLOOKUP(tabGERAL[[#This Row],[Column1.lances.CorSorteada]],'DE-PARA'!$A:$B,2,FALSE)</f>
        <v>2</v>
      </c>
      <c r="L45" t="str">
        <f xml:space="preserve">
IF(tabGERAL[[#This Row],[Column1.lances.'#]]=0,
    TEXT(tabGERAL[[#This Row],[CorSorteada]],"0"),
    IF(LEN(L44&amp;tabGERAL[[#This Row],[CorSorteada]])&gt;$P$2,
        RIGHT(SUBSTITUTE(L44&amp;tabGERAL[[#This Row],[CorSorteada]],tabGERAL[[#Headers],[Sequencia]],""),$P$2),
        SUBSTITUTE(L44&amp;tabGERAL[[#This Row],[CorSorteada]],tabGERAL[[#Headers],[Sequencia]],"")
    )
)</f>
        <v>120122</v>
      </c>
      <c r="M45" t="b">
        <f>tabGERAL[[#This Row],[SugestaoIA]]=tabGERAL[[#This Row],[CorSorteada]]</f>
        <v>0</v>
      </c>
      <c r="T45" s="3">
        <v>41</v>
      </c>
      <c r="U45" s="5">
        <v>2</v>
      </c>
      <c r="V45" s="5">
        <v>1</v>
      </c>
      <c r="Y45" s="3">
        <v>41</v>
      </c>
      <c r="Z45" s="5">
        <v>1223.4000000000003</v>
      </c>
    </row>
    <row r="46" spans="1:26" x14ac:dyDescent="0.25">
      <c r="A46" t="s">
        <v>12</v>
      </c>
      <c r="B46" s="1">
        <v>44</v>
      </c>
      <c r="C46">
        <v>1263.4999999999995</v>
      </c>
      <c r="D46">
        <v>3.1</v>
      </c>
      <c r="E46">
        <v>9.3000000000000007</v>
      </c>
      <c r="F46">
        <v>0</v>
      </c>
      <c r="G46" t="s">
        <v>13</v>
      </c>
      <c r="H46" t="s">
        <v>14</v>
      </c>
      <c r="I46">
        <v>1269.6999999999996</v>
      </c>
      <c r="J46" s="4">
        <f>VLOOKUP(tabGERAL[[#This Row],[Column1.lances.SugestaoIA]],'DE-PARA'!$A:$B,2,FALSE)</f>
        <v>1</v>
      </c>
      <c r="K46" s="4">
        <f>VLOOKUP(tabGERAL[[#This Row],[Column1.lances.CorSorteada]],'DE-PARA'!$A:$B,2,FALSE)</f>
        <v>1</v>
      </c>
      <c r="L46" t="str">
        <f xml:space="preserve">
IF(tabGERAL[[#This Row],[Column1.lances.'#]]=0,
    TEXT(tabGERAL[[#This Row],[CorSorteada]],"0"),
    IF(LEN(L45&amp;tabGERAL[[#This Row],[CorSorteada]])&gt;$P$2,
        RIGHT(SUBSTITUTE(L45&amp;tabGERAL[[#This Row],[CorSorteada]],tabGERAL[[#Headers],[Sequencia]],""),$P$2),
        SUBSTITUTE(L45&amp;tabGERAL[[#This Row],[CorSorteada]],tabGERAL[[#Headers],[Sequencia]],"")
    )
)</f>
        <v>201221</v>
      </c>
      <c r="M46" t="b">
        <f>tabGERAL[[#This Row],[SugestaoIA]]=tabGERAL[[#This Row],[CorSorteada]]</f>
        <v>1</v>
      </c>
      <c r="T46" s="3">
        <v>42</v>
      </c>
      <c r="U46" s="5">
        <v>1</v>
      </c>
      <c r="V46" s="5">
        <v>1</v>
      </c>
      <c r="Y46" s="3">
        <v>42</v>
      </c>
      <c r="Z46" s="5">
        <v>1235.6000000000004</v>
      </c>
    </row>
    <row r="47" spans="1:26" x14ac:dyDescent="0.25">
      <c r="A47" t="s">
        <v>12</v>
      </c>
      <c r="B47" s="1">
        <v>45</v>
      </c>
      <c r="C47">
        <v>1269.6999999999996</v>
      </c>
      <c r="D47">
        <v>2.7</v>
      </c>
      <c r="E47">
        <v>8.1000000000000014</v>
      </c>
      <c r="F47">
        <v>0</v>
      </c>
      <c r="G47" t="s">
        <v>13</v>
      </c>
      <c r="H47" t="s">
        <v>15</v>
      </c>
      <c r="I47">
        <v>1258.8999999999996</v>
      </c>
      <c r="J47" s="4">
        <f>VLOOKUP(tabGERAL[[#This Row],[Column1.lances.SugestaoIA]],'DE-PARA'!$A:$B,2,FALSE)</f>
        <v>1</v>
      </c>
      <c r="K47" s="4">
        <f>VLOOKUP(tabGERAL[[#This Row],[Column1.lances.CorSorteada]],'DE-PARA'!$A:$B,2,FALSE)</f>
        <v>2</v>
      </c>
      <c r="L47" t="str">
        <f xml:space="preserve">
IF(tabGERAL[[#This Row],[Column1.lances.'#]]=0,
    TEXT(tabGERAL[[#This Row],[CorSorteada]],"0"),
    IF(LEN(L46&amp;tabGERAL[[#This Row],[CorSorteada]])&gt;$P$2,
        RIGHT(SUBSTITUTE(L46&amp;tabGERAL[[#This Row],[CorSorteada]],tabGERAL[[#Headers],[Sequencia]],""),$P$2),
        SUBSTITUTE(L46&amp;tabGERAL[[#This Row],[CorSorteada]],tabGERAL[[#Headers],[Sequencia]],"")
    )
)</f>
        <v>012212</v>
      </c>
      <c r="M47" t="b">
        <f>tabGERAL[[#This Row],[SugestaoIA]]=tabGERAL[[#This Row],[CorSorteada]]</f>
        <v>0</v>
      </c>
      <c r="T47" s="3">
        <v>43</v>
      </c>
      <c r="U47" s="5">
        <v>1</v>
      </c>
      <c r="V47" s="5">
        <v>1</v>
      </c>
      <c r="Y47" s="3">
        <v>43</v>
      </c>
      <c r="Z47" s="5">
        <v>1246.0000000000005</v>
      </c>
    </row>
    <row r="48" spans="1:26" x14ac:dyDescent="0.25">
      <c r="A48" t="s">
        <v>12</v>
      </c>
      <c r="B48" s="1">
        <v>46</v>
      </c>
      <c r="C48">
        <v>1258.8999999999996</v>
      </c>
      <c r="D48">
        <v>3.5</v>
      </c>
      <c r="E48">
        <v>0</v>
      </c>
      <c r="F48">
        <v>10.5</v>
      </c>
      <c r="G48" t="s">
        <v>17</v>
      </c>
      <c r="H48" t="s">
        <v>14</v>
      </c>
      <c r="I48">
        <v>1244.8999999999996</v>
      </c>
      <c r="J48" s="4">
        <f>VLOOKUP(tabGERAL[[#This Row],[Column1.lances.SugestaoIA]],'DE-PARA'!$A:$B,2,FALSE)</f>
        <v>2</v>
      </c>
      <c r="K48" s="4">
        <f>VLOOKUP(tabGERAL[[#This Row],[Column1.lances.CorSorteada]],'DE-PARA'!$A:$B,2,FALSE)</f>
        <v>1</v>
      </c>
      <c r="L48" t="str">
        <f xml:space="preserve">
IF(tabGERAL[[#This Row],[Column1.lances.'#]]=0,
    TEXT(tabGERAL[[#This Row],[CorSorteada]],"0"),
    IF(LEN(L47&amp;tabGERAL[[#This Row],[CorSorteada]])&gt;$P$2,
        RIGHT(SUBSTITUTE(L47&amp;tabGERAL[[#This Row],[CorSorteada]],tabGERAL[[#Headers],[Sequencia]],""),$P$2),
        SUBSTITUTE(L47&amp;tabGERAL[[#This Row],[CorSorteada]],tabGERAL[[#Headers],[Sequencia]],"")
    )
)</f>
        <v>122121</v>
      </c>
      <c r="M48" t="b">
        <f>tabGERAL[[#This Row],[SugestaoIA]]=tabGERAL[[#This Row],[CorSorteada]]</f>
        <v>0</v>
      </c>
      <c r="T48" s="3">
        <v>44</v>
      </c>
      <c r="U48" s="5">
        <v>1</v>
      </c>
      <c r="V48" s="5">
        <v>2</v>
      </c>
      <c r="Y48" s="3">
        <v>44</v>
      </c>
      <c r="Z48" s="5">
        <v>1228.4000000000003</v>
      </c>
    </row>
    <row r="49" spans="1:26" x14ac:dyDescent="0.25">
      <c r="A49" t="s">
        <v>12</v>
      </c>
      <c r="B49" s="1">
        <v>47</v>
      </c>
      <c r="C49">
        <v>1244.8999999999996</v>
      </c>
      <c r="D49">
        <v>4.5999999999999996</v>
      </c>
      <c r="E49">
        <v>13.8</v>
      </c>
      <c r="F49">
        <v>0</v>
      </c>
      <c r="G49" t="s">
        <v>13</v>
      </c>
      <c r="H49" t="s">
        <v>15</v>
      </c>
      <c r="I49">
        <v>1226.4999999999998</v>
      </c>
      <c r="J49" s="4">
        <f>VLOOKUP(tabGERAL[[#This Row],[Column1.lances.SugestaoIA]],'DE-PARA'!$A:$B,2,FALSE)</f>
        <v>1</v>
      </c>
      <c r="K49" s="4">
        <f>VLOOKUP(tabGERAL[[#This Row],[Column1.lances.CorSorteada]],'DE-PARA'!$A:$B,2,FALSE)</f>
        <v>2</v>
      </c>
      <c r="L49" t="str">
        <f xml:space="preserve">
IF(tabGERAL[[#This Row],[Column1.lances.'#]]=0,
    TEXT(tabGERAL[[#This Row],[CorSorteada]],"0"),
    IF(LEN(L48&amp;tabGERAL[[#This Row],[CorSorteada]])&gt;$P$2,
        RIGHT(SUBSTITUTE(L48&amp;tabGERAL[[#This Row],[CorSorteada]],tabGERAL[[#Headers],[Sequencia]],""),$P$2),
        SUBSTITUTE(L48&amp;tabGERAL[[#This Row],[CorSorteada]],tabGERAL[[#Headers],[Sequencia]],"")
    )
)</f>
        <v>221212</v>
      </c>
      <c r="M49" t="b">
        <f>tabGERAL[[#This Row],[SugestaoIA]]=tabGERAL[[#This Row],[CorSorteada]]</f>
        <v>0</v>
      </c>
      <c r="T49" s="3">
        <v>45</v>
      </c>
      <c r="U49" s="5">
        <v>1</v>
      </c>
      <c r="V49" s="5">
        <v>2</v>
      </c>
      <c r="Y49" s="3">
        <v>45</v>
      </c>
      <c r="Z49" s="5">
        <v>1205.2000000000005</v>
      </c>
    </row>
    <row r="50" spans="1:26" x14ac:dyDescent="0.25">
      <c r="A50" t="s">
        <v>12</v>
      </c>
      <c r="B50" s="1">
        <v>48</v>
      </c>
      <c r="C50">
        <v>1226.4999999999998</v>
      </c>
      <c r="D50">
        <v>6</v>
      </c>
      <c r="E50">
        <v>18</v>
      </c>
      <c r="F50">
        <v>0</v>
      </c>
      <c r="G50" t="s">
        <v>13</v>
      </c>
      <c r="H50" t="s">
        <v>14</v>
      </c>
      <c r="I50">
        <v>1238.4999999999998</v>
      </c>
      <c r="J50" s="4">
        <f>VLOOKUP(tabGERAL[[#This Row],[Column1.lances.SugestaoIA]],'DE-PARA'!$A:$B,2,FALSE)</f>
        <v>1</v>
      </c>
      <c r="K50" s="4">
        <f>VLOOKUP(tabGERAL[[#This Row],[Column1.lances.CorSorteada]],'DE-PARA'!$A:$B,2,FALSE)</f>
        <v>1</v>
      </c>
      <c r="L50" t="str">
        <f xml:space="preserve">
IF(tabGERAL[[#This Row],[Column1.lances.'#]]=0,
    TEXT(tabGERAL[[#This Row],[CorSorteada]],"0"),
    IF(LEN(L49&amp;tabGERAL[[#This Row],[CorSorteada]])&gt;$P$2,
        RIGHT(SUBSTITUTE(L49&amp;tabGERAL[[#This Row],[CorSorteada]],tabGERAL[[#Headers],[Sequencia]],""),$P$2),
        SUBSTITUTE(L49&amp;tabGERAL[[#This Row],[CorSorteada]],tabGERAL[[#Headers],[Sequencia]],"")
    )
)</f>
        <v>212121</v>
      </c>
      <c r="M50" t="b">
        <f>tabGERAL[[#This Row],[SugestaoIA]]=tabGERAL[[#This Row],[CorSorteada]]</f>
        <v>1</v>
      </c>
      <c r="T50" s="3">
        <v>46</v>
      </c>
      <c r="U50" s="5">
        <v>1</v>
      </c>
      <c r="V50" s="5">
        <v>1</v>
      </c>
      <c r="Y50" s="3">
        <v>46</v>
      </c>
      <c r="Z50" s="5">
        <v>1220.2000000000005</v>
      </c>
    </row>
    <row r="51" spans="1:26" x14ac:dyDescent="0.25">
      <c r="A51" t="s">
        <v>12</v>
      </c>
      <c r="B51" s="1">
        <v>49</v>
      </c>
      <c r="C51">
        <v>1238.4999999999998</v>
      </c>
      <c r="D51">
        <v>5.0999999999999996</v>
      </c>
      <c r="E51">
        <v>15.3</v>
      </c>
      <c r="F51">
        <v>0</v>
      </c>
      <c r="G51" t="s">
        <v>13</v>
      </c>
      <c r="H51" t="s">
        <v>14</v>
      </c>
      <c r="I51">
        <v>1248.6999999999998</v>
      </c>
      <c r="J51" s="4">
        <f>VLOOKUP(tabGERAL[[#This Row],[Column1.lances.SugestaoIA]],'DE-PARA'!$A:$B,2,FALSE)</f>
        <v>1</v>
      </c>
      <c r="K51" s="4">
        <f>VLOOKUP(tabGERAL[[#This Row],[Column1.lances.CorSorteada]],'DE-PARA'!$A:$B,2,FALSE)</f>
        <v>1</v>
      </c>
      <c r="L51" t="str">
        <f xml:space="preserve">
IF(tabGERAL[[#This Row],[Column1.lances.'#]]=0,
    TEXT(tabGERAL[[#This Row],[CorSorteada]],"0"),
    IF(LEN(L50&amp;tabGERAL[[#This Row],[CorSorteada]])&gt;$P$2,
        RIGHT(SUBSTITUTE(L50&amp;tabGERAL[[#This Row],[CorSorteada]],tabGERAL[[#Headers],[Sequencia]],""),$P$2),
        SUBSTITUTE(L50&amp;tabGERAL[[#This Row],[CorSorteada]],tabGERAL[[#Headers],[Sequencia]],"")
    )
)</f>
        <v>121211</v>
      </c>
      <c r="M51" t="b">
        <f>tabGERAL[[#This Row],[SugestaoIA]]=tabGERAL[[#This Row],[CorSorteada]]</f>
        <v>1</v>
      </c>
      <c r="T51" s="3">
        <v>47</v>
      </c>
      <c r="U51" s="5">
        <v>2</v>
      </c>
      <c r="V51" s="5">
        <v>1</v>
      </c>
      <c r="Y51" s="3">
        <v>47</v>
      </c>
      <c r="Z51" s="5">
        <v>1194.5999999999999</v>
      </c>
    </row>
    <row r="52" spans="1:26" x14ac:dyDescent="0.25">
      <c r="A52" t="s">
        <v>12</v>
      </c>
      <c r="B52" s="1">
        <v>50</v>
      </c>
      <c r="C52">
        <v>1248.6999999999998</v>
      </c>
      <c r="D52">
        <v>4.3</v>
      </c>
      <c r="E52">
        <v>0</v>
      </c>
      <c r="F52">
        <v>12.9</v>
      </c>
      <c r="G52" t="s">
        <v>17</v>
      </c>
      <c r="H52" t="s">
        <v>15</v>
      </c>
      <c r="I52">
        <v>1257.2999999999995</v>
      </c>
      <c r="J52" s="4">
        <f>VLOOKUP(tabGERAL[[#This Row],[Column1.lances.SugestaoIA]],'DE-PARA'!$A:$B,2,FALSE)</f>
        <v>2</v>
      </c>
      <c r="K52" s="4">
        <f>VLOOKUP(tabGERAL[[#This Row],[Column1.lances.CorSorteada]],'DE-PARA'!$A:$B,2,FALSE)</f>
        <v>2</v>
      </c>
      <c r="L52" t="str">
        <f xml:space="preserve">
IF(tabGERAL[[#This Row],[Column1.lances.'#]]=0,
    TEXT(tabGERAL[[#This Row],[CorSorteada]],"0"),
    IF(LEN(L51&amp;tabGERAL[[#This Row],[CorSorteada]])&gt;$P$2,
        RIGHT(SUBSTITUTE(L51&amp;tabGERAL[[#This Row],[CorSorteada]],tabGERAL[[#Headers],[Sequencia]],""),$P$2),
        SUBSTITUTE(L51&amp;tabGERAL[[#This Row],[CorSorteada]],tabGERAL[[#Headers],[Sequencia]],"")
    )
)</f>
        <v>212112</v>
      </c>
      <c r="M52" t="b">
        <f>tabGERAL[[#This Row],[SugestaoIA]]=tabGERAL[[#This Row],[CorSorteada]]</f>
        <v>1</v>
      </c>
      <c r="T52" s="3">
        <v>48</v>
      </c>
      <c r="U52" s="5">
        <v>1</v>
      </c>
      <c r="V52" s="5">
        <v>2</v>
      </c>
      <c r="Y52" s="3">
        <v>48</v>
      </c>
      <c r="Z52" s="5">
        <v>1161.4000000000001</v>
      </c>
    </row>
    <row r="53" spans="1:26" x14ac:dyDescent="0.25">
      <c r="A53" t="s">
        <v>12</v>
      </c>
      <c r="B53" s="1">
        <v>51</v>
      </c>
      <c r="C53">
        <v>1257.2999999999995</v>
      </c>
      <c r="D53">
        <v>3.6</v>
      </c>
      <c r="E53">
        <v>10.8</v>
      </c>
      <c r="F53">
        <v>0</v>
      </c>
      <c r="G53" t="s">
        <v>13</v>
      </c>
      <c r="H53" t="s">
        <v>14</v>
      </c>
      <c r="I53">
        <v>1264.4999999999998</v>
      </c>
      <c r="J53" s="4">
        <f>VLOOKUP(tabGERAL[[#This Row],[Column1.lances.SugestaoIA]],'DE-PARA'!$A:$B,2,FALSE)</f>
        <v>1</v>
      </c>
      <c r="K53" s="4">
        <f>VLOOKUP(tabGERAL[[#This Row],[Column1.lances.CorSorteada]],'DE-PARA'!$A:$B,2,FALSE)</f>
        <v>1</v>
      </c>
      <c r="L53" t="str">
        <f xml:space="preserve">
IF(tabGERAL[[#This Row],[Column1.lances.'#]]=0,
    TEXT(tabGERAL[[#This Row],[CorSorteada]],"0"),
    IF(LEN(L52&amp;tabGERAL[[#This Row],[CorSorteada]])&gt;$P$2,
        RIGHT(SUBSTITUTE(L52&amp;tabGERAL[[#This Row],[CorSorteada]],tabGERAL[[#Headers],[Sequencia]],""),$P$2),
        SUBSTITUTE(L52&amp;tabGERAL[[#This Row],[CorSorteada]],tabGERAL[[#Headers],[Sequencia]],"")
    )
)</f>
        <v>121121</v>
      </c>
      <c r="M53" t="b">
        <f>tabGERAL[[#This Row],[SugestaoIA]]=tabGERAL[[#This Row],[CorSorteada]]</f>
        <v>1</v>
      </c>
      <c r="T53" s="3">
        <v>49</v>
      </c>
      <c r="U53" s="5">
        <v>2</v>
      </c>
      <c r="V53" s="5">
        <v>1</v>
      </c>
      <c r="Y53" s="3">
        <v>49</v>
      </c>
      <c r="Z53" s="5">
        <v>1117.8</v>
      </c>
    </row>
    <row r="54" spans="1:26" x14ac:dyDescent="0.25">
      <c r="A54" t="s">
        <v>12</v>
      </c>
      <c r="B54" s="1">
        <v>52</v>
      </c>
      <c r="C54">
        <v>1264.4999999999998</v>
      </c>
      <c r="D54">
        <v>3.1</v>
      </c>
      <c r="E54">
        <v>9.3000000000000007</v>
      </c>
      <c r="F54">
        <v>0</v>
      </c>
      <c r="G54" t="s">
        <v>13</v>
      </c>
      <c r="H54" t="s">
        <v>14</v>
      </c>
      <c r="I54">
        <v>1270.6999999999998</v>
      </c>
      <c r="J54" s="4">
        <f>VLOOKUP(tabGERAL[[#This Row],[Column1.lances.SugestaoIA]],'DE-PARA'!$A:$B,2,FALSE)</f>
        <v>1</v>
      </c>
      <c r="K54" s="4">
        <f>VLOOKUP(tabGERAL[[#This Row],[Column1.lances.CorSorteada]],'DE-PARA'!$A:$B,2,FALSE)</f>
        <v>1</v>
      </c>
      <c r="L54" t="str">
        <f xml:space="preserve">
IF(tabGERAL[[#This Row],[Column1.lances.'#]]=0,
    TEXT(tabGERAL[[#This Row],[CorSorteada]],"0"),
    IF(LEN(L53&amp;tabGERAL[[#This Row],[CorSorteada]])&gt;$P$2,
        RIGHT(SUBSTITUTE(L53&amp;tabGERAL[[#This Row],[CorSorteada]],tabGERAL[[#Headers],[Sequencia]],""),$P$2),
        SUBSTITUTE(L53&amp;tabGERAL[[#This Row],[CorSorteada]],tabGERAL[[#Headers],[Sequencia]],"")
    )
)</f>
        <v>211211</v>
      </c>
      <c r="M54" t="b">
        <f>tabGERAL[[#This Row],[SugestaoIA]]=tabGERAL[[#This Row],[CorSorteada]]</f>
        <v>1</v>
      </c>
      <c r="T54" s="3">
        <v>50</v>
      </c>
      <c r="U54" s="5">
        <v>0</v>
      </c>
      <c r="V54" s="5">
        <v>1</v>
      </c>
      <c r="Y54" s="3">
        <v>50</v>
      </c>
      <c r="Z54" s="5">
        <v>1259.8</v>
      </c>
    </row>
    <row r="55" spans="1:26" x14ac:dyDescent="0.25">
      <c r="A55" t="s">
        <v>12</v>
      </c>
      <c r="B55" s="1">
        <v>53</v>
      </c>
      <c r="C55">
        <v>1270.6999999999998</v>
      </c>
      <c r="D55">
        <v>2.6</v>
      </c>
      <c r="E55">
        <v>7.8000000000000007</v>
      </c>
      <c r="F55">
        <v>0</v>
      </c>
      <c r="G55" t="s">
        <v>13</v>
      </c>
      <c r="H55" t="s">
        <v>15</v>
      </c>
      <c r="I55">
        <v>1260.3</v>
      </c>
      <c r="J55" s="4">
        <f>VLOOKUP(tabGERAL[[#This Row],[Column1.lances.SugestaoIA]],'DE-PARA'!$A:$B,2,FALSE)</f>
        <v>1</v>
      </c>
      <c r="K55" s="4">
        <f>VLOOKUP(tabGERAL[[#This Row],[Column1.lances.CorSorteada]],'DE-PARA'!$A:$B,2,FALSE)</f>
        <v>2</v>
      </c>
      <c r="L55" t="str">
        <f xml:space="preserve">
IF(tabGERAL[[#This Row],[Column1.lances.'#]]=0,
    TEXT(tabGERAL[[#This Row],[CorSorteada]],"0"),
    IF(LEN(L54&amp;tabGERAL[[#This Row],[CorSorteada]])&gt;$P$2,
        RIGHT(SUBSTITUTE(L54&amp;tabGERAL[[#This Row],[CorSorteada]],tabGERAL[[#Headers],[Sequencia]],""),$P$2),
        SUBSTITUTE(L54&amp;tabGERAL[[#This Row],[CorSorteada]],tabGERAL[[#Headers],[Sequencia]],"")
    )
)</f>
        <v>112112</v>
      </c>
      <c r="M55" t="b">
        <f>tabGERAL[[#This Row],[SugestaoIA]]=tabGERAL[[#This Row],[CorSorteada]]</f>
        <v>0</v>
      </c>
      <c r="T55" s="3">
        <v>51</v>
      </c>
      <c r="U55" s="5">
        <v>1</v>
      </c>
      <c r="V55" s="5">
        <v>1</v>
      </c>
      <c r="Y55" s="3">
        <v>51</v>
      </c>
      <c r="Z55" s="5">
        <v>1266.5999999999999</v>
      </c>
    </row>
    <row r="56" spans="1:26" x14ac:dyDescent="0.25">
      <c r="A56" t="s">
        <v>12</v>
      </c>
      <c r="B56" s="1">
        <v>54</v>
      </c>
      <c r="C56">
        <v>1260.3</v>
      </c>
      <c r="D56">
        <v>3.4</v>
      </c>
      <c r="E56">
        <v>0</v>
      </c>
      <c r="F56">
        <v>10.199999999999999</v>
      </c>
      <c r="G56" t="s">
        <v>17</v>
      </c>
      <c r="H56" t="s">
        <v>15</v>
      </c>
      <c r="I56">
        <v>1267.0999999999999</v>
      </c>
      <c r="J56" s="4">
        <f>VLOOKUP(tabGERAL[[#This Row],[Column1.lances.SugestaoIA]],'DE-PARA'!$A:$B,2,FALSE)</f>
        <v>2</v>
      </c>
      <c r="K56" s="4">
        <f>VLOOKUP(tabGERAL[[#This Row],[Column1.lances.CorSorteada]],'DE-PARA'!$A:$B,2,FALSE)</f>
        <v>2</v>
      </c>
      <c r="L56" t="str">
        <f xml:space="preserve">
IF(tabGERAL[[#This Row],[Column1.lances.'#]]=0,
    TEXT(tabGERAL[[#This Row],[CorSorteada]],"0"),
    IF(LEN(L55&amp;tabGERAL[[#This Row],[CorSorteada]])&gt;$P$2,
        RIGHT(SUBSTITUTE(L55&amp;tabGERAL[[#This Row],[CorSorteada]],tabGERAL[[#Headers],[Sequencia]],""),$P$2),
        SUBSTITUTE(L55&amp;tabGERAL[[#This Row],[CorSorteada]],tabGERAL[[#Headers],[Sequencia]],"")
    )
)</f>
        <v>121122</v>
      </c>
      <c r="M56" t="b">
        <f>tabGERAL[[#This Row],[SugestaoIA]]=tabGERAL[[#This Row],[CorSorteada]]</f>
        <v>1</v>
      </c>
      <c r="T56" s="3">
        <v>52</v>
      </c>
      <c r="U56" s="5">
        <v>2</v>
      </c>
      <c r="V56" s="5">
        <v>2</v>
      </c>
      <c r="Y56" s="3">
        <v>52</v>
      </c>
      <c r="Z56" s="5">
        <v>1272.1999999999998</v>
      </c>
    </row>
    <row r="57" spans="1:26" x14ac:dyDescent="0.25">
      <c r="A57" t="s">
        <v>12</v>
      </c>
      <c r="B57" s="1">
        <v>55</v>
      </c>
      <c r="C57">
        <v>1267.0999999999999</v>
      </c>
      <c r="D57">
        <v>2.9</v>
      </c>
      <c r="E57">
        <v>8.6999999999999993</v>
      </c>
      <c r="F57">
        <v>0</v>
      </c>
      <c r="G57" t="s">
        <v>13</v>
      </c>
      <c r="H57" t="s">
        <v>15</v>
      </c>
      <c r="I57">
        <v>1255.4999999999998</v>
      </c>
      <c r="J57" s="4">
        <f>VLOOKUP(tabGERAL[[#This Row],[Column1.lances.SugestaoIA]],'DE-PARA'!$A:$B,2,FALSE)</f>
        <v>1</v>
      </c>
      <c r="K57" s="4">
        <f>VLOOKUP(tabGERAL[[#This Row],[Column1.lances.CorSorteada]],'DE-PARA'!$A:$B,2,FALSE)</f>
        <v>2</v>
      </c>
      <c r="L57" t="str">
        <f xml:space="preserve">
IF(tabGERAL[[#This Row],[Column1.lances.'#]]=0,
    TEXT(tabGERAL[[#This Row],[CorSorteada]],"0"),
    IF(LEN(L56&amp;tabGERAL[[#This Row],[CorSorteada]])&gt;$P$2,
        RIGHT(SUBSTITUTE(L56&amp;tabGERAL[[#This Row],[CorSorteada]],tabGERAL[[#Headers],[Sequencia]],""),$P$2),
        SUBSTITUTE(L56&amp;tabGERAL[[#This Row],[CorSorteada]],tabGERAL[[#Headers],[Sequencia]],"")
    )
)</f>
        <v>211222</v>
      </c>
      <c r="M57" t="b">
        <f>tabGERAL[[#This Row],[SugestaoIA]]=tabGERAL[[#This Row],[CorSorteada]]</f>
        <v>0</v>
      </c>
      <c r="T57" s="3">
        <v>53</v>
      </c>
      <c r="U57" s="5">
        <v>2</v>
      </c>
      <c r="V57" s="5">
        <v>1</v>
      </c>
      <c r="Y57" s="3">
        <v>53</v>
      </c>
      <c r="Z57" s="5">
        <v>1262.5999999999997</v>
      </c>
    </row>
    <row r="58" spans="1:26" x14ac:dyDescent="0.25">
      <c r="A58" t="s">
        <v>12</v>
      </c>
      <c r="B58" s="1">
        <v>56</v>
      </c>
      <c r="C58">
        <v>1255.4999999999998</v>
      </c>
      <c r="D58">
        <v>3.8</v>
      </c>
      <c r="E58">
        <v>11.4</v>
      </c>
      <c r="F58">
        <v>0</v>
      </c>
      <c r="G58" t="s">
        <v>13</v>
      </c>
      <c r="H58" t="s">
        <v>14</v>
      </c>
      <c r="I58">
        <v>1263.0999999999997</v>
      </c>
      <c r="J58" s="4">
        <f>VLOOKUP(tabGERAL[[#This Row],[Column1.lances.SugestaoIA]],'DE-PARA'!$A:$B,2,FALSE)</f>
        <v>1</v>
      </c>
      <c r="K58" s="4">
        <f>VLOOKUP(tabGERAL[[#This Row],[Column1.lances.CorSorteada]],'DE-PARA'!$A:$B,2,FALSE)</f>
        <v>1</v>
      </c>
      <c r="L58" t="str">
        <f xml:space="preserve">
IF(tabGERAL[[#This Row],[Column1.lances.'#]]=0,
    TEXT(tabGERAL[[#This Row],[CorSorteada]],"0"),
    IF(LEN(L57&amp;tabGERAL[[#This Row],[CorSorteada]])&gt;$P$2,
        RIGHT(SUBSTITUTE(L57&amp;tabGERAL[[#This Row],[CorSorteada]],tabGERAL[[#Headers],[Sequencia]],""),$P$2),
        SUBSTITUTE(L57&amp;tabGERAL[[#This Row],[CorSorteada]],tabGERAL[[#Headers],[Sequencia]],"")
    )
)</f>
        <v>112221</v>
      </c>
      <c r="M58" t="b">
        <f>tabGERAL[[#This Row],[SugestaoIA]]=tabGERAL[[#This Row],[CorSorteada]]</f>
        <v>1</v>
      </c>
      <c r="T58" s="3">
        <v>54</v>
      </c>
      <c r="U58" s="5">
        <v>1</v>
      </c>
      <c r="V58" s="5">
        <v>1</v>
      </c>
      <c r="Y58" s="3">
        <v>54</v>
      </c>
      <c r="Z58" s="5">
        <v>1268.7999999999995</v>
      </c>
    </row>
    <row r="59" spans="1:26" x14ac:dyDescent="0.25">
      <c r="A59" t="s">
        <v>12</v>
      </c>
      <c r="B59" s="1">
        <v>57</v>
      </c>
      <c r="C59">
        <v>1263.0999999999997</v>
      </c>
      <c r="D59">
        <v>3.2</v>
      </c>
      <c r="E59">
        <v>0</v>
      </c>
      <c r="F59">
        <v>9.6</v>
      </c>
      <c r="G59" t="s">
        <v>17</v>
      </c>
      <c r="H59" t="s">
        <v>16</v>
      </c>
      <c r="I59">
        <v>1295.0999999999997</v>
      </c>
      <c r="J59" s="4">
        <f>VLOOKUP(tabGERAL[[#This Row],[Column1.lances.SugestaoIA]],'DE-PARA'!$A:$B,2,FALSE)</f>
        <v>2</v>
      </c>
      <c r="K59" s="4">
        <f>VLOOKUP(tabGERAL[[#This Row],[Column1.lances.CorSorteada]],'DE-PARA'!$A:$B,2,FALSE)</f>
        <v>0</v>
      </c>
      <c r="L59" t="str">
        <f xml:space="preserve">
IF(tabGERAL[[#This Row],[Column1.lances.'#]]=0,
    TEXT(tabGERAL[[#This Row],[CorSorteada]],"0"),
    IF(LEN(L58&amp;tabGERAL[[#This Row],[CorSorteada]])&gt;$P$2,
        RIGHT(SUBSTITUTE(L58&amp;tabGERAL[[#This Row],[CorSorteada]],tabGERAL[[#Headers],[Sequencia]],""),$P$2),
        SUBSTITUTE(L58&amp;tabGERAL[[#This Row],[CorSorteada]],tabGERAL[[#Headers],[Sequencia]],"")
    )
)</f>
        <v>122210</v>
      </c>
      <c r="M59" t="b">
        <f>tabGERAL[[#This Row],[SugestaoIA]]=tabGERAL[[#This Row],[CorSorteada]]</f>
        <v>0</v>
      </c>
      <c r="T59" s="3">
        <v>55</v>
      </c>
      <c r="U59" s="5">
        <v>2</v>
      </c>
      <c r="V59" s="5">
        <v>1</v>
      </c>
      <c r="Y59" s="3">
        <v>55</v>
      </c>
      <c r="Z59" s="5">
        <v>1257.9999999999998</v>
      </c>
    </row>
    <row r="60" spans="1:26" x14ac:dyDescent="0.25">
      <c r="A60" t="s">
        <v>12</v>
      </c>
      <c r="B60" s="1">
        <v>58</v>
      </c>
      <c r="C60">
        <v>1295.0999999999997</v>
      </c>
      <c r="D60">
        <v>1</v>
      </c>
      <c r="E60">
        <v>0</v>
      </c>
      <c r="F60">
        <v>5</v>
      </c>
      <c r="G60" t="s">
        <v>17</v>
      </c>
      <c r="H60" t="s">
        <v>14</v>
      </c>
      <c r="I60">
        <v>1289.0999999999997</v>
      </c>
      <c r="J60" s="4">
        <f>VLOOKUP(tabGERAL[[#This Row],[Column1.lances.SugestaoIA]],'DE-PARA'!$A:$B,2,FALSE)</f>
        <v>2</v>
      </c>
      <c r="K60" s="4">
        <f>VLOOKUP(tabGERAL[[#This Row],[Column1.lances.CorSorteada]],'DE-PARA'!$A:$B,2,FALSE)</f>
        <v>1</v>
      </c>
      <c r="L60" t="str">
        <f xml:space="preserve">
IF(tabGERAL[[#This Row],[Column1.lances.'#]]=0,
    TEXT(tabGERAL[[#This Row],[CorSorteada]],"0"),
    IF(LEN(L59&amp;tabGERAL[[#This Row],[CorSorteada]])&gt;$P$2,
        RIGHT(SUBSTITUTE(L59&amp;tabGERAL[[#This Row],[CorSorteada]],tabGERAL[[#Headers],[Sequencia]],""),$P$2),
        SUBSTITUTE(L59&amp;tabGERAL[[#This Row],[CorSorteada]],tabGERAL[[#Headers],[Sequencia]],"")
    )
)</f>
        <v>222101</v>
      </c>
      <c r="M60" t="b">
        <f>tabGERAL[[#This Row],[SugestaoIA]]=tabGERAL[[#This Row],[CorSorteada]]</f>
        <v>0</v>
      </c>
      <c r="T60" s="3">
        <v>56</v>
      </c>
      <c r="U60" s="5">
        <v>1</v>
      </c>
      <c r="V60" s="5">
        <v>2</v>
      </c>
      <c r="Y60" s="3">
        <v>56</v>
      </c>
      <c r="Z60" s="5">
        <v>1243.9999999999998</v>
      </c>
    </row>
    <row r="61" spans="1:26" x14ac:dyDescent="0.25">
      <c r="A61" t="s">
        <v>12</v>
      </c>
      <c r="B61" s="1">
        <v>59</v>
      </c>
      <c r="C61">
        <v>1289.0999999999997</v>
      </c>
      <c r="D61">
        <v>1.1000000000000001</v>
      </c>
      <c r="E61">
        <v>0</v>
      </c>
      <c r="F61">
        <v>5</v>
      </c>
      <c r="G61" t="s">
        <v>17</v>
      </c>
      <c r="H61" t="s">
        <v>15</v>
      </c>
      <c r="I61">
        <v>1292.9999999999998</v>
      </c>
      <c r="J61" s="4">
        <f>VLOOKUP(tabGERAL[[#This Row],[Column1.lances.SugestaoIA]],'DE-PARA'!$A:$B,2,FALSE)</f>
        <v>2</v>
      </c>
      <c r="K61" s="4">
        <f>VLOOKUP(tabGERAL[[#This Row],[Column1.lances.CorSorteada]],'DE-PARA'!$A:$B,2,FALSE)</f>
        <v>2</v>
      </c>
      <c r="L61" t="str">
        <f xml:space="preserve">
IF(tabGERAL[[#This Row],[Column1.lances.'#]]=0,
    TEXT(tabGERAL[[#This Row],[CorSorteada]],"0"),
    IF(LEN(L60&amp;tabGERAL[[#This Row],[CorSorteada]])&gt;$P$2,
        RIGHT(SUBSTITUTE(L60&amp;tabGERAL[[#This Row],[CorSorteada]],tabGERAL[[#Headers],[Sequencia]],""),$P$2),
        SUBSTITUTE(L60&amp;tabGERAL[[#This Row],[CorSorteada]],tabGERAL[[#Headers],[Sequencia]],"")
    )
)</f>
        <v>221012</v>
      </c>
      <c r="M61" t="b">
        <f>tabGERAL[[#This Row],[SugestaoIA]]=tabGERAL[[#This Row],[CorSorteada]]</f>
        <v>1</v>
      </c>
      <c r="T61" s="3">
        <v>57</v>
      </c>
      <c r="U61" s="5">
        <v>2</v>
      </c>
      <c r="V61" s="5">
        <v>1</v>
      </c>
      <c r="Y61" s="3">
        <v>57</v>
      </c>
      <c r="Z61" s="5">
        <v>1225.5999999999999</v>
      </c>
    </row>
    <row r="62" spans="1:26" x14ac:dyDescent="0.25">
      <c r="A62" t="s">
        <v>12</v>
      </c>
      <c r="B62" s="1">
        <v>60</v>
      </c>
      <c r="C62">
        <v>1292.9999999999998</v>
      </c>
      <c r="D62">
        <v>1</v>
      </c>
      <c r="E62">
        <v>5</v>
      </c>
      <c r="F62">
        <v>0</v>
      </c>
      <c r="G62" t="s">
        <v>13</v>
      </c>
      <c r="H62" t="s">
        <v>14</v>
      </c>
      <c r="I62">
        <v>1296.9999999999998</v>
      </c>
      <c r="J62" s="4">
        <f>VLOOKUP(tabGERAL[[#This Row],[Column1.lances.SugestaoIA]],'DE-PARA'!$A:$B,2,FALSE)</f>
        <v>1</v>
      </c>
      <c r="K62" s="4">
        <f>VLOOKUP(tabGERAL[[#This Row],[Column1.lances.CorSorteada]],'DE-PARA'!$A:$B,2,FALSE)</f>
        <v>1</v>
      </c>
      <c r="L62" t="str">
        <f xml:space="preserve">
IF(tabGERAL[[#This Row],[Column1.lances.'#]]=0,
    TEXT(tabGERAL[[#This Row],[CorSorteada]],"0"),
    IF(LEN(L61&amp;tabGERAL[[#This Row],[CorSorteada]])&gt;$P$2,
        RIGHT(SUBSTITUTE(L61&amp;tabGERAL[[#This Row],[CorSorteada]],tabGERAL[[#Headers],[Sequencia]],""),$P$2),
        SUBSTITUTE(L61&amp;tabGERAL[[#This Row],[CorSorteada]],tabGERAL[[#Headers],[Sequencia]],"")
    )
)</f>
        <v>210121</v>
      </c>
      <c r="M62" t="b">
        <f>tabGERAL[[#This Row],[SugestaoIA]]=tabGERAL[[#This Row],[CorSorteada]]</f>
        <v>1</v>
      </c>
      <c r="T62" s="3">
        <v>58</v>
      </c>
      <c r="U62" s="5">
        <v>1</v>
      </c>
      <c r="V62" s="5">
        <v>1</v>
      </c>
      <c r="Y62" s="3">
        <v>58</v>
      </c>
      <c r="Z62" s="5">
        <v>1237.5999999999999</v>
      </c>
    </row>
    <row r="63" spans="1:26" x14ac:dyDescent="0.25">
      <c r="A63" t="s">
        <v>12</v>
      </c>
      <c r="B63" s="1">
        <v>61</v>
      </c>
      <c r="C63">
        <v>1296.9999999999998</v>
      </c>
      <c r="D63">
        <v>1</v>
      </c>
      <c r="E63">
        <v>5</v>
      </c>
      <c r="F63">
        <v>0</v>
      </c>
      <c r="G63" t="s">
        <v>13</v>
      </c>
      <c r="H63" t="s">
        <v>14</v>
      </c>
      <c r="I63">
        <v>1300.9999999999998</v>
      </c>
      <c r="J63" s="4">
        <f>VLOOKUP(tabGERAL[[#This Row],[Column1.lances.SugestaoIA]],'DE-PARA'!$A:$B,2,FALSE)</f>
        <v>1</v>
      </c>
      <c r="K63" s="4">
        <f>VLOOKUP(tabGERAL[[#This Row],[Column1.lances.CorSorteada]],'DE-PARA'!$A:$B,2,FALSE)</f>
        <v>1</v>
      </c>
      <c r="L63" t="str">
        <f xml:space="preserve">
IF(tabGERAL[[#This Row],[Column1.lances.'#]]=0,
    TEXT(tabGERAL[[#This Row],[CorSorteada]],"0"),
    IF(LEN(L62&amp;tabGERAL[[#This Row],[CorSorteada]])&gt;$P$2,
        RIGHT(SUBSTITUTE(L62&amp;tabGERAL[[#This Row],[CorSorteada]],tabGERAL[[#Headers],[Sequencia]],""),$P$2),
        SUBSTITUTE(L62&amp;tabGERAL[[#This Row],[CorSorteada]],tabGERAL[[#Headers],[Sequencia]],"")
    )
)</f>
        <v>101211</v>
      </c>
      <c r="M63" t="b">
        <f>tabGERAL[[#This Row],[SugestaoIA]]=tabGERAL[[#This Row],[CorSorteada]]</f>
        <v>1</v>
      </c>
      <c r="T63" s="3">
        <v>59</v>
      </c>
      <c r="U63" s="5">
        <v>1</v>
      </c>
      <c r="V63" s="5">
        <v>1</v>
      </c>
      <c r="Y63" s="3">
        <v>59</v>
      </c>
      <c r="Z63" s="5">
        <v>1247.8</v>
      </c>
    </row>
    <row r="64" spans="1:26" x14ac:dyDescent="0.25">
      <c r="A64" t="s">
        <v>12</v>
      </c>
      <c r="B64" s="1">
        <v>62</v>
      </c>
      <c r="C64">
        <v>1300.9999999999998</v>
      </c>
      <c r="D64">
        <v>1</v>
      </c>
      <c r="E64">
        <v>0</v>
      </c>
      <c r="F64">
        <v>5</v>
      </c>
      <c r="G64" t="s">
        <v>17</v>
      </c>
      <c r="H64" t="s">
        <v>15</v>
      </c>
      <c r="I64">
        <v>1304.9999999999998</v>
      </c>
      <c r="J64" s="4">
        <f>VLOOKUP(tabGERAL[[#This Row],[Column1.lances.SugestaoIA]],'DE-PARA'!$A:$B,2,FALSE)</f>
        <v>2</v>
      </c>
      <c r="K64" s="4">
        <f>VLOOKUP(tabGERAL[[#This Row],[Column1.lances.CorSorteada]],'DE-PARA'!$A:$B,2,FALSE)</f>
        <v>2</v>
      </c>
      <c r="L64" t="str">
        <f xml:space="preserve">
IF(tabGERAL[[#This Row],[Column1.lances.'#]]=0,
    TEXT(tabGERAL[[#This Row],[CorSorteada]],"0"),
    IF(LEN(L63&amp;tabGERAL[[#This Row],[CorSorteada]])&gt;$P$2,
        RIGHT(SUBSTITUTE(L63&amp;tabGERAL[[#This Row],[CorSorteada]],tabGERAL[[#Headers],[Sequencia]],""),$P$2),
        SUBSTITUTE(L63&amp;tabGERAL[[#This Row],[CorSorteada]],tabGERAL[[#Headers],[Sequencia]],"")
    )
)</f>
        <v>012112</v>
      </c>
      <c r="M64" t="b">
        <f>tabGERAL[[#This Row],[SugestaoIA]]=tabGERAL[[#This Row],[CorSorteada]]</f>
        <v>1</v>
      </c>
      <c r="T64" s="3">
        <v>60</v>
      </c>
      <c r="U64" s="5">
        <v>2</v>
      </c>
      <c r="V64" s="5">
        <v>2</v>
      </c>
      <c r="Y64" s="3">
        <v>60</v>
      </c>
      <c r="Z64" s="5">
        <v>1256.4000000000001</v>
      </c>
    </row>
    <row r="65" spans="1:26" x14ac:dyDescent="0.25">
      <c r="A65" t="s">
        <v>18</v>
      </c>
      <c r="B65" s="1">
        <v>0</v>
      </c>
      <c r="C65">
        <v>1000</v>
      </c>
      <c r="D65">
        <v>7.8</v>
      </c>
      <c r="E65">
        <v>23.4</v>
      </c>
      <c r="F65">
        <v>0</v>
      </c>
      <c r="G65" t="s">
        <v>13</v>
      </c>
      <c r="H65" t="s">
        <v>14</v>
      </c>
      <c r="I65">
        <v>1015.6</v>
      </c>
      <c r="J65" s="4">
        <f>VLOOKUP(tabGERAL[[#This Row],[Column1.lances.SugestaoIA]],'DE-PARA'!$A:$B,2,FALSE)</f>
        <v>1</v>
      </c>
      <c r="K65" s="4">
        <f>VLOOKUP(tabGERAL[[#This Row],[Column1.lances.CorSorteada]],'DE-PARA'!$A:$B,2,FALSE)</f>
        <v>1</v>
      </c>
      <c r="L65" t="str">
        <f xml:space="preserve">
IF(tabGERAL[[#This Row],[Column1.lances.'#]]=0,
    TEXT(tabGERAL[[#This Row],[CorSorteada]],"0"),
    IF(LEN(L64&amp;tabGERAL[[#This Row],[CorSorteada]])&gt;$P$2,
        RIGHT(SUBSTITUTE(L64&amp;tabGERAL[[#This Row],[CorSorteada]],tabGERAL[[#Headers],[Sequencia]],""),$P$2),
        SUBSTITUTE(L64&amp;tabGERAL[[#This Row],[CorSorteada]],tabGERAL[[#Headers],[Sequencia]],"")
    )
)</f>
        <v>1</v>
      </c>
      <c r="M65" t="b">
        <f>tabGERAL[[#This Row],[SugestaoIA]]=tabGERAL[[#This Row],[CorSorteada]]</f>
        <v>1</v>
      </c>
      <c r="T65" s="3">
        <v>61</v>
      </c>
      <c r="U65" s="5">
        <v>1</v>
      </c>
      <c r="V65" s="5">
        <v>1</v>
      </c>
      <c r="Y65" s="3">
        <v>61</v>
      </c>
      <c r="Z65" s="5">
        <v>1263.5999999999999</v>
      </c>
    </row>
    <row r="66" spans="1:26" x14ac:dyDescent="0.25">
      <c r="A66" t="s">
        <v>18</v>
      </c>
      <c r="B66" s="1">
        <v>1</v>
      </c>
      <c r="C66">
        <v>1015.6</v>
      </c>
      <c r="D66">
        <v>6.6</v>
      </c>
      <c r="E66">
        <v>0</v>
      </c>
      <c r="F66">
        <v>19.799999999999997</v>
      </c>
      <c r="G66" t="s">
        <v>17</v>
      </c>
      <c r="H66" t="s">
        <v>14</v>
      </c>
      <c r="I66">
        <v>989.2</v>
      </c>
      <c r="J66" s="4">
        <f>VLOOKUP(tabGERAL[[#This Row],[Column1.lances.SugestaoIA]],'DE-PARA'!$A:$B,2,FALSE)</f>
        <v>2</v>
      </c>
      <c r="K66" s="4">
        <f>VLOOKUP(tabGERAL[[#This Row],[Column1.lances.CorSorteada]],'DE-PARA'!$A:$B,2,FALSE)</f>
        <v>1</v>
      </c>
      <c r="L66" t="str">
        <f xml:space="preserve">
IF(tabGERAL[[#This Row],[Column1.lances.'#]]=0,
    TEXT(tabGERAL[[#This Row],[CorSorteada]],"0"),
    IF(LEN(L65&amp;tabGERAL[[#This Row],[CorSorteada]])&gt;$P$2,
        RIGHT(SUBSTITUTE(L65&amp;tabGERAL[[#This Row],[CorSorteada]],tabGERAL[[#Headers],[Sequencia]],""),$P$2),
        SUBSTITUTE(L65&amp;tabGERAL[[#This Row],[CorSorteada]],tabGERAL[[#Headers],[Sequencia]],"")
    )
)</f>
        <v>11</v>
      </c>
      <c r="M66" t="b">
        <f>tabGERAL[[#This Row],[SugestaoIA]]=tabGERAL[[#This Row],[CorSorteada]]</f>
        <v>0</v>
      </c>
      <c r="T66" s="3">
        <v>62</v>
      </c>
      <c r="U66" s="5">
        <v>1</v>
      </c>
      <c r="V66" s="5">
        <v>1</v>
      </c>
      <c r="Y66" s="3">
        <v>62</v>
      </c>
      <c r="Z66" s="5">
        <v>1269.8</v>
      </c>
    </row>
    <row r="67" spans="1:26" x14ac:dyDescent="0.25">
      <c r="A67" t="s">
        <v>18</v>
      </c>
      <c r="B67" s="1">
        <v>2</v>
      </c>
      <c r="C67">
        <v>989.2</v>
      </c>
      <c r="D67">
        <v>8.6</v>
      </c>
      <c r="E67">
        <v>0</v>
      </c>
      <c r="F67">
        <v>25.799999999999997</v>
      </c>
      <c r="G67" t="s">
        <v>17</v>
      </c>
      <c r="H67" t="s">
        <v>14</v>
      </c>
      <c r="I67">
        <v>954.8</v>
      </c>
      <c r="J67" s="4">
        <f>VLOOKUP(tabGERAL[[#This Row],[Column1.lances.SugestaoIA]],'DE-PARA'!$A:$B,2,FALSE)</f>
        <v>2</v>
      </c>
      <c r="K67" s="4">
        <f>VLOOKUP(tabGERAL[[#This Row],[Column1.lances.CorSorteada]],'DE-PARA'!$A:$B,2,FALSE)</f>
        <v>1</v>
      </c>
      <c r="L67" t="str">
        <f xml:space="preserve">
IF(tabGERAL[[#This Row],[Column1.lances.'#]]=0,
    TEXT(tabGERAL[[#This Row],[CorSorteada]],"0"),
    IF(LEN(L66&amp;tabGERAL[[#This Row],[CorSorteada]])&gt;$P$2,
        RIGHT(SUBSTITUTE(L66&amp;tabGERAL[[#This Row],[CorSorteada]],tabGERAL[[#Headers],[Sequencia]],""),$P$2),
        SUBSTITUTE(L66&amp;tabGERAL[[#This Row],[CorSorteada]],tabGERAL[[#Headers],[Sequencia]],"")
    )
)</f>
        <v>111</v>
      </c>
      <c r="M67" t="b">
        <f>tabGERAL[[#This Row],[SugestaoIA]]=tabGERAL[[#This Row],[CorSorteada]]</f>
        <v>0</v>
      </c>
      <c r="T67" s="3">
        <v>63</v>
      </c>
      <c r="U67" s="5">
        <v>2</v>
      </c>
      <c r="V67" s="5">
        <v>1</v>
      </c>
      <c r="Y67" s="3">
        <v>63</v>
      </c>
      <c r="Z67" s="5">
        <v>1259.4000000000001</v>
      </c>
    </row>
    <row r="68" spans="1:26" x14ac:dyDescent="0.25">
      <c r="A68" t="s">
        <v>18</v>
      </c>
      <c r="B68" s="1">
        <v>3</v>
      </c>
      <c r="C68">
        <v>954.8</v>
      </c>
      <c r="D68">
        <v>11.2</v>
      </c>
      <c r="E68">
        <v>33.599999999999994</v>
      </c>
      <c r="F68">
        <v>0</v>
      </c>
      <c r="G68" t="s">
        <v>13</v>
      </c>
      <c r="H68" t="s">
        <v>14</v>
      </c>
      <c r="I68">
        <v>977.2</v>
      </c>
      <c r="J68" s="4">
        <f>VLOOKUP(tabGERAL[[#This Row],[Column1.lances.SugestaoIA]],'DE-PARA'!$A:$B,2,FALSE)</f>
        <v>1</v>
      </c>
      <c r="K68" s="4">
        <f>VLOOKUP(tabGERAL[[#This Row],[Column1.lances.CorSorteada]],'DE-PARA'!$A:$B,2,FALSE)</f>
        <v>1</v>
      </c>
      <c r="L68" t="str">
        <f xml:space="preserve">
IF(tabGERAL[[#This Row],[Column1.lances.'#]]=0,
    TEXT(tabGERAL[[#This Row],[CorSorteada]],"0"),
    IF(LEN(L67&amp;tabGERAL[[#This Row],[CorSorteada]])&gt;$P$2,
        RIGHT(SUBSTITUTE(L67&amp;tabGERAL[[#This Row],[CorSorteada]],tabGERAL[[#Headers],[Sequencia]],""),$P$2),
        SUBSTITUTE(L67&amp;tabGERAL[[#This Row],[CorSorteada]],tabGERAL[[#Headers],[Sequencia]],"")
    )
)</f>
        <v>1111</v>
      </c>
      <c r="M68" t="b">
        <f>tabGERAL[[#This Row],[SugestaoIA]]=tabGERAL[[#This Row],[CorSorteada]]</f>
        <v>1</v>
      </c>
      <c r="T68" s="3">
        <v>64</v>
      </c>
      <c r="U68" s="5">
        <v>2</v>
      </c>
      <c r="V68" s="5">
        <v>2</v>
      </c>
      <c r="Y68" s="3">
        <v>64</v>
      </c>
      <c r="Z68" s="5">
        <v>1266.2</v>
      </c>
    </row>
    <row r="69" spans="1:26" x14ac:dyDescent="0.25">
      <c r="A69" t="s">
        <v>18</v>
      </c>
      <c r="B69" s="1">
        <v>4</v>
      </c>
      <c r="C69">
        <v>977.2</v>
      </c>
      <c r="D69">
        <v>9.5</v>
      </c>
      <c r="E69">
        <v>28.5</v>
      </c>
      <c r="F69">
        <v>0</v>
      </c>
      <c r="G69" t="s">
        <v>13</v>
      </c>
      <c r="H69" t="s">
        <v>14</v>
      </c>
      <c r="I69">
        <v>996.2</v>
      </c>
      <c r="J69" s="4">
        <f>VLOOKUP(tabGERAL[[#This Row],[Column1.lances.SugestaoIA]],'DE-PARA'!$A:$B,2,FALSE)</f>
        <v>1</v>
      </c>
      <c r="K69" s="4">
        <f>VLOOKUP(tabGERAL[[#This Row],[Column1.lances.CorSorteada]],'DE-PARA'!$A:$B,2,FALSE)</f>
        <v>1</v>
      </c>
      <c r="L69" t="str">
        <f xml:space="preserve">
IF(tabGERAL[[#This Row],[Column1.lances.'#]]=0,
    TEXT(tabGERAL[[#This Row],[CorSorteada]],"0"),
    IF(LEN(L68&amp;tabGERAL[[#This Row],[CorSorteada]])&gt;$P$2,
        RIGHT(SUBSTITUTE(L68&amp;tabGERAL[[#This Row],[CorSorteada]],tabGERAL[[#Headers],[Sequencia]],""),$P$2),
        SUBSTITUTE(L68&amp;tabGERAL[[#This Row],[CorSorteada]],tabGERAL[[#Headers],[Sequencia]],"")
    )
)</f>
        <v>11111</v>
      </c>
      <c r="M69" t="b">
        <f>tabGERAL[[#This Row],[SugestaoIA]]=tabGERAL[[#This Row],[CorSorteada]]</f>
        <v>1</v>
      </c>
      <c r="T69" s="3">
        <v>65</v>
      </c>
      <c r="U69" s="5">
        <v>2</v>
      </c>
      <c r="V69" s="5">
        <v>1</v>
      </c>
      <c r="Y69" s="3">
        <v>65</v>
      </c>
      <c r="Z69" s="5">
        <v>1254.5999999999999</v>
      </c>
    </row>
    <row r="70" spans="1:26" x14ac:dyDescent="0.25">
      <c r="A70" t="s">
        <v>18</v>
      </c>
      <c r="B70" s="1">
        <v>5</v>
      </c>
      <c r="C70">
        <v>996.2</v>
      </c>
      <c r="D70">
        <v>8</v>
      </c>
      <c r="E70">
        <v>24</v>
      </c>
      <c r="F70">
        <v>0</v>
      </c>
      <c r="G70" t="s">
        <v>13</v>
      </c>
      <c r="H70" t="s">
        <v>15</v>
      </c>
      <c r="I70">
        <v>964.2</v>
      </c>
      <c r="J70" s="4">
        <f>VLOOKUP(tabGERAL[[#This Row],[Column1.lances.SugestaoIA]],'DE-PARA'!$A:$B,2,FALSE)</f>
        <v>1</v>
      </c>
      <c r="K70" s="4">
        <f>VLOOKUP(tabGERAL[[#This Row],[Column1.lances.CorSorteada]],'DE-PARA'!$A:$B,2,FALSE)</f>
        <v>2</v>
      </c>
      <c r="L70" t="str">
        <f xml:space="preserve">
IF(tabGERAL[[#This Row],[Column1.lances.'#]]=0,
    TEXT(tabGERAL[[#This Row],[CorSorteada]],"0"),
    IF(LEN(L69&amp;tabGERAL[[#This Row],[CorSorteada]])&gt;$P$2,
        RIGHT(SUBSTITUTE(L69&amp;tabGERAL[[#This Row],[CorSorteada]],tabGERAL[[#Headers],[Sequencia]],""),$P$2),
        SUBSTITUTE(L69&amp;tabGERAL[[#This Row],[CorSorteada]],tabGERAL[[#Headers],[Sequencia]],"")
    )
)</f>
        <v>111112</v>
      </c>
      <c r="M70" t="b">
        <f>tabGERAL[[#This Row],[SugestaoIA]]=tabGERAL[[#This Row],[CorSorteada]]</f>
        <v>0</v>
      </c>
      <c r="T70" s="3">
        <v>66</v>
      </c>
      <c r="U70" s="5">
        <v>1</v>
      </c>
      <c r="V70" s="5">
        <v>1</v>
      </c>
      <c r="Y70" s="3">
        <v>66</v>
      </c>
      <c r="Z70" s="5">
        <v>1262.1999999999998</v>
      </c>
    </row>
    <row r="71" spans="1:26" x14ac:dyDescent="0.25">
      <c r="A71" t="s">
        <v>18</v>
      </c>
      <c r="B71" s="1">
        <v>6</v>
      </c>
      <c r="C71">
        <v>964.2</v>
      </c>
      <c r="D71">
        <v>10.5</v>
      </c>
      <c r="E71">
        <v>0</v>
      </c>
      <c r="F71">
        <v>31.5</v>
      </c>
      <c r="G71" t="s">
        <v>17</v>
      </c>
      <c r="H71" t="s">
        <v>15</v>
      </c>
      <c r="I71">
        <v>985.2</v>
      </c>
      <c r="J71" s="4">
        <f>VLOOKUP(tabGERAL[[#This Row],[Column1.lances.SugestaoIA]],'DE-PARA'!$A:$B,2,FALSE)</f>
        <v>2</v>
      </c>
      <c r="K71" s="4">
        <f>VLOOKUP(tabGERAL[[#This Row],[Column1.lances.CorSorteada]],'DE-PARA'!$A:$B,2,FALSE)</f>
        <v>2</v>
      </c>
      <c r="L71" t="str">
        <f xml:space="preserve">
IF(tabGERAL[[#This Row],[Column1.lances.'#]]=0,
    TEXT(tabGERAL[[#This Row],[CorSorteada]],"0"),
    IF(LEN(L70&amp;tabGERAL[[#This Row],[CorSorteada]])&gt;$P$2,
        RIGHT(SUBSTITUTE(L70&amp;tabGERAL[[#This Row],[CorSorteada]],tabGERAL[[#Headers],[Sequencia]],""),$P$2),
        SUBSTITUTE(L70&amp;tabGERAL[[#This Row],[CorSorteada]],tabGERAL[[#Headers],[Sequencia]],"")
    )
)</f>
        <v>111122</v>
      </c>
      <c r="M71" t="b">
        <f>tabGERAL[[#This Row],[SugestaoIA]]=tabGERAL[[#This Row],[CorSorteada]]</f>
        <v>1</v>
      </c>
      <c r="T71" s="3">
        <v>67</v>
      </c>
      <c r="U71" s="5">
        <v>0</v>
      </c>
      <c r="V71" s="5">
        <v>2</v>
      </c>
      <c r="Y71" s="3">
        <v>67</v>
      </c>
      <c r="Z71" s="5">
        <v>1294.1999999999998</v>
      </c>
    </row>
    <row r="72" spans="1:26" x14ac:dyDescent="0.25">
      <c r="A72" t="s">
        <v>18</v>
      </c>
      <c r="B72" s="1">
        <v>7</v>
      </c>
      <c r="C72">
        <v>985.2</v>
      </c>
      <c r="D72">
        <v>8.9</v>
      </c>
      <c r="E72">
        <v>26.700000000000003</v>
      </c>
      <c r="F72">
        <v>0</v>
      </c>
      <c r="G72" t="s">
        <v>13</v>
      </c>
      <c r="H72" t="s">
        <v>14</v>
      </c>
      <c r="I72">
        <v>1003</v>
      </c>
      <c r="J72" s="4">
        <f>VLOOKUP(tabGERAL[[#This Row],[Column1.lances.SugestaoIA]],'DE-PARA'!$A:$B,2,FALSE)</f>
        <v>1</v>
      </c>
      <c r="K72" s="4">
        <f>VLOOKUP(tabGERAL[[#This Row],[Column1.lances.CorSorteada]],'DE-PARA'!$A:$B,2,FALSE)</f>
        <v>1</v>
      </c>
      <c r="L72" t="str">
        <f xml:space="preserve">
IF(tabGERAL[[#This Row],[Column1.lances.'#]]=0,
    TEXT(tabGERAL[[#This Row],[CorSorteada]],"0"),
    IF(LEN(L71&amp;tabGERAL[[#This Row],[CorSorteada]])&gt;$P$2,
        RIGHT(SUBSTITUTE(L71&amp;tabGERAL[[#This Row],[CorSorteada]],tabGERAL[[#Headers],[Sequencia]],""),$P$2),
        SUBSTITUTE(L71&amp;tabGERAL[[#This Row],[CorSorteada]],tabGERAL[[#Headers],[Sequencia]],"")
    )
)</f>
        <v>111221</v>
      </c>
      <c r="M72" t="b">
        <f>tabGERAL[[#This Row],[SugestaoIA]]=tabGERAL[[#This Row],[CorSorteada]]</f>
        <v>1</v>
      </c>
      <c r="T72" s="3">
        <v>68</v>
      </c>
      <c r="U72" s="5">
        <v>1</v>
      </c>
      <c r="V72" s="5">
        <v>2</v>
      </c>
      <c r="Y72" s="3">
        <v>68</v>
      </c>
      <c r="Z72" s="5">
        <v>1288.1999999999998</v>
      </c>
    </row>
    <row r="73" spans="1:26" x14ac:dyDescent="0.25">
      <c r="A73" t="s">
        <v>18</v>
      </c>
      <c r="B73" s="1">
        <v>8</v>
      </c>
      <c r="C73">
        <v>1003</v>
      </c>
      <c r="D73">
        <v>7.5</v>
      </c>
      <c r="E73">
        <v>22.5</v>
      </c>
      <c r="F73">
        <v>0</v>
      </c>
      <c r="G73" t="s">
        <v>13</v>
      </c>
      <c r="H73" t="s">
        <v>14</v>
      </c>
      <c r="I73">
        <v>1018</v>
      </c>
      <c r="J73" s="4">
        <f>VLOOKUP(tabGERAL[[#This Row],[Column1.lances.SugestaoIA]],'DE-PARA'!$A:$B,2,FALSE)</f>
        <v>1</v>
      </c>
      <c r="K73" s="4">
        <f>VLOOKUP(tabGERAL[[#This Row],[Column1.lances.CorSorteada]],'DE-PARA'!$A:$B,2,FALSE)</f>
        <v>1</v>
      </c>
      <c r="L73" t="str">
        <f xml:space="preserve">
IF(tabGERAL[[#This Row],[Column1.lances.'#]]=0,
    TEXT(tabGERAL[[#This Row],[CorSorteada]],"0"),
    IF(LEN(L72&amp;tabGERAL[[#This Row],[CorSorteada]])&gt;$P$2,
        RIGHT(SUBSTITUTE(L72&amp;tabGERAL[[#This Row],[CorSorteada]],tabGERAL[[#Headers],[Sequencia]],""),$P$2),
        SUBSTITUTE(L72&amp;tabGERAL[[#This Row],[CorSorteada]],tabGERAL[[#Headers],[Sequencia]],"")
    )
)</f>
        <v>112211</v>
      </c>
      <c r="M73" t="b">
        <f>tabGERAL[[#This Row],[SugestaoIA]]=tabGERAL[[#This Row],[CorSorteada]]</f>
        <v>1</v>
      </c>
      <c r="T73" s="3">
        <v>69</v>
      </c>
      <c r="U73" s="5">
        <v>2</v>
      </c>
      <c r="V73" s="5">
        <v>2</v>
      </c>
      <c r="Y73" s="3">
        <v>69</v>
      </c>
      <c r="Z73" s="5">
        <v>1292.0999999999999</v>
      </c>
    </row>
    <row r="74" spans="1:26" x14ac:dyDescent="0.25">
      <c r="A74" t="s">
        <v>18</v>
      </c>
      <c r="B74" s="1">
        <v>9</v>
      </c>
      <c r="C74">
        <v>1018</v>
      </c>
      <c r="D74">
        <v>6.4</v>
      </c>
      <c r="E74">
        <v>0</v>
      </c>
      <c r="F74">
        <v>19.200000000000003</v>
      </c>
      <c r="G74" t="s">
        <v>17</v>
      </c>
      <c r="H74" t="s">
        <v>14</v>
      </c>
      <c r="I74">
        <v>992.4</v>
      </c>
      <c r="J74" s="4">
        <f>VLOOKUP(tabGERAL[[#This Row],[Column1.lances.SugestaoIA]],'DE-PARA'!$A:$B,2,FALSE)</f>
        <v>2</v>
      </c>
      <c r="K74" s="4">
        <f>VLOOKUP(tabGERAL[[#This Row],[Column1.lances.CorSorteada]],'DE-PARA'!$A:$B,2,FALSE)</f>
        <v>1</v>
      </c>
      <c r="L74" t="str">
        <f xml:space="preserve">
IF(tabGERAL[[#This Row],[Column1.lances.'#]]=0,
    TEXT(tabGERAL[[#This Row],[CorSorteada]],"0"),
    IF(LEN(L73&amp;tabGERAL[[#This Row],[CorSorteada]])&gt;$P$2,
        RIGHT(SUBSTITUTE(L73&amp;tabGERAL[[#This Row],[CorSorteada]],tabGERAL[[#Headers],[Sequencia]],""),$P$2),
        SUBSTITUTE(L73&amp;tabGERAL[[#This Row],[CorSorteada]],tabGERAL[[#Headers],[Sequencia]],"")
    )
)</f>
        <v>122111</v>
      </c>
      <c r="M74" t="b">
        <f>tabGERAL[[#This Row],[SugestaoIA]]=tabGERAL[[#This Row],[CorSorteada]]</f>
        <v>0</v>
      </c>
      <c r="T74" s="3">
        <v>70</v>
      </c>
      <c r="U74" s="5">
        <v>1</v>
      </c>
      <c r="V74" s="5">
        <v>1</v>
      </c>
      <c r="Y74" s="3">
        <v>70</v>
      </c>
      <c r="Z74" s="5">
        <v>1296.0999999999999</v>
      </c>
    </row>
    <row r="75" spans="1:26" x14ac:dyDescent="0.25">
      <c r="A75" t="s">
        <v>18</v>
      </c>
      <c r="B75" s="1">
        <v>10</v>
      </c>
      <c r="C75">
        <v>992.4</v>
      </c>
      <c r="D75">
        <v>8.3000000000000007</v>
      </c>
      <c r="E75">
        <v>0</v>
      </c>
      <c r="F75">
        <v>24.9</v>
      </c>
      <c r="G75" t="s">
        <v>17</v>
      </c>
      <c r="H75" t="s">
        <v>16</v>
      </c>
      <c r="I75">
        <v>1075.4000000000001</v>
      </c>
      <c r="J75" s="4">
        <f>VLOOKUP(tabGERAL[[#This Row],[Column1.lances.SugestaoIA]],'DE-PARA'!$A:$B,2,FALSE)</f>
        <v>2</v>
      </c>
      <c r="K75" s="4">
        <f>VLOOKUP(tabGERAL[[#This Row],[Column1.lances.CorSorteada]],'DE-PARA'!$A:$B,2,FALSE)</f>
        <v>0</v>
      </c>
      <c r="L75" t="str">
        <f xml:space="preserve">
IF(tabGERAL[[#This Row],[Column1.lances.'#]]=0,
    TEXT(tabGERAL[[#This Row],[CorSorteada]],"0"),
    IF(LEN(L74&amp;tabGERAL[[#This Row],[CorSorteada]])&gt;$P$2,
        RIGHT(SUBSTITUTE(L74&amp;tabGERAL[[#This Row],[CorSorteada]],tabGERAL[[#Headers],[Sequencia]],""),$P$2),
        SUBSTITUTE(L74&amp;tabGERAL[[#This Row],[CorSorteada]],tabGERAL[[#Headers],[Sequencia]],"")
    )
)</f>
        <v>221110</v>
      </c>
      <c r="M75" t="b">
        <f>tabGERAL[[#This Row],[SugestaoIA]]=tabGERAL[[#This Row],[CorSorteada]]</f>
        <v>0</v>
      </c>
      <c r="T75" s="3">
        <v>71</v>
      </c>
      <c r="U75" s="5">
        <v>1</v>
      </c>
      <c r="V75" s="5">
        <v>1</v>
      </c>
      <c r="Y75" s="3">
        <v>71</v>
      </c>
      <c r="Z75" s="5">
        <v>1300.0999999999999</v>
      </c>
    </row>
    <row r="76" spans="1:26" x14ac:dyDescent="0.25">
      <c r="A76" t="s">
        <v>18</v>
      </c>
      <c r="B76" s="1">
        <v>11</v>
      </c>
      <c r="C76">
        <v>1075.4000000000001</v>
      </c>
      <c r="D76">
        <v>1.9</v>
      </c>
      <c r="E76">
        <v>5.6999999999999993</v>
      </c>
      <c r="F76">
        <v>0</v>
      </c>
      <c r="G76" t="s">
        <v>13</v>
      </c>
      <c r="H76" t="s">
        <v>14</v>
      </c>
      <c r="I76">
        <v>1079.2</v>
      </c>
      <c r="J76" s="4">
        <f>VLOOKUP(tabGERAL[[#This Row],[Column1.lances.SugestaoIA]],'DE-PARA'!$A:$B,2,FALSE)</f>
        <v>1</v>
      </c>
      <c r="K76" s="4">
        <f>VLOOKUP(tabGERAL[[#This Row],[Column1.lances.CorSorteada]],'DE-PARA'!$A:$B,2,FALSE)</f>
        <v>1</v>
      </c>
      <c r="L76" t="str">
        <f xml:space="preserve">
IF(tabGERAL[[#This Row],[Column1.lances.'#]]=0,
    TEXT(tabGERAL[[#This Row],[CorSorteada]],"0"),
    IF(LEN(L75&amp;tabGERAL[[#This Row],[CorSorteada]])&gt;$P$2,
        RIGHT(SUBSTITUTE(L75&amp;tabGERAL[[#This Row],[CorSorteada]],tabGERAL[[#Headers],[Sequencia]],""),$P$2),
        SUBSTITUTE(L75&amp;tabGERAL[[#This Row],[CorSorteada]],tabGERAL[[#Headers],[Sequencia]],"")
    )
)</f>
        <v>211101</v>
      </c>
      <c r="M76" t="b">
        <f>tabGERAL[[#This Row],[SugestaoIA]]=tabGERAL[[#This Row],[CorSorteada]]</f>
        <v>1</v>
      </c>
      <c r="T76" s="3">
        <v>72</v>
      </c>
      <c r="U76" s="5">
        <v>2</v>
      </c>
      <c r="V76" s="5">
        <v>2</v>
      </c>
      <c r="Y76" s="3">
        <v>72</v>
      </c>
      <c r="Z76" s="5">
        <v>1304.0999999999999</v>
      </c>
    </row>
    <row r="77" spans="1:26" x14ac:dyDescent="0.25">
      <c r="A77" t="s">
        <v>18</v>
      </c>
      <c r="B77" s="1">
        <v>12</v>
      </c>
      <c r="C77">
        <v>1079.2</v>
      </c>
      <c r="D77">
        <v>1.6</v>
      </c>
      <c r="E77">
        <v>5</v>
      </c>
      <c r="F77">
        <v>0</v>
      </c>
      <c r="G77" t="s">
        <v>13</v>
      </c>
      <c r="H77" t="s">
        <v>16</v>
      </c>
      <c r="I77">
        <v>1095.0000000000002</v>
      </c>
      <c r="J77" s="4">
        <f>VLOOKUP(tabGERAL[[#This Row],[Column1.lances.SugestaoIA]],'DE-PARA'!$A:$B,2,FALSE)</f>
        <v>1</v>
      </c>
      <c r="K77" s="4">
        <f>VLOOKUP(tabGERAL[[#This Row],[Column1.lances.CorSorteada]],'DE-PARA'!$A:$B,2,FALSE)</f>
        <v>0</v>
      </c>
      <c r="L77" t="str">
        <f xml:space="preserve">
IF(tabGERAL[[#This Row],[Column1.lances.'#]]=0,
    TEXT(tabGERAL[[#This Row],[CorSorteada]],"0"),
    IF(LEN(L76&amp;tabGERAL[[#This Row],[CorSorteada]])&gt;$P$2,
        RIGHT(SUBSTITUTE(L76&amp;tabGERAL[[#This Row],[CorSorteada]],tabGERAL[[#Headers],[Sequencia]],""),$P$2),
        SUBSTITUTE(L76&amp;tabGERAL[[#This Row],[CorSorteada]],tabGERAL[[#Headers],[Sequencia]],"")
    )
)</f>
        <v>111010</v>
      </c>
      <c r="M77" t="b">
        <f>tabGERAL[[#This Row],[SugestaoIA]]=tabGERAL[[#This Row],[CorSorteada]]</f>
        <v>0</v>
      </c>
      <c r="T77" s="3">
        <v>73</v>
      </c>
      <c r="U77" s="5">
        <v>2</v>
      </c>
      <c r="V77" s="5">
        <v>2</v>
      </c>
      <c r="Y77" s="3">
        <v>73</v>
      </c>
      <c r="Z77" s="5">
        <v>1319.6999999999998</v>
      </c>
    </row>
    <row r="78" spans="1:26" x14ac:dyDescent="0.25">
      <c r="A78" t="s">
        <v>18</v>
      </c>
      <c r="B78" s="1">
        <v>13</v>
      </c>
      <c r="C78">
        <v>1095.0000000000002</v>
      </c>
      <c r="D78">
        <v>1</v>
      </c>
      <c r="E78">
        <v>0</v>
      </c>
      <c r="F78">
        <v>5</v>
      </c>
      <c r="G78" t="s">
        <v>17</v>
      </c>
      <c r="H78" t="s">
        <v>15</v>
      </c>
      <c r="I78">
        <v>1099.0000000000002</v>
      </c>
      <c r="J78" s="4">
        <f>VLOOKUP(tabGERAL[[#This Row],[Column1.lances.SugestaoIA]],'DE-PARA'!$A:$B,2,FALSE)</f>
        <v>2</v>
      </c>
      <c r="K78" s="4">
        <f>VLOOKUP(tabGERAL[[#This Row],[Column1.lances.CorSorteada]],'DE-PARA'!$A:$B,2,FALSE)</f>
        <v>2</v>
      </c>
      <c r="L78" t="str">
        <f xml:space="preserve">
IF(tabGERAL[[#This Row],[Column1.lances.'#]]=0,
    TEXT(tabGERAL[[#This Row],[CorSorteada]],"0"),
    IF(LEN(L77&amp;tabGERAL[[#This Row],[CorSorteada]])&gt;$P$2,
        RIGHT(SUBSTITUTE(L77&amp;tabGERAL[[#This Row],[CorSorteada]],tabGERAL[[#Headers],[Sequencia]],""),$P$2),
        SUBSTITUTE(L77&amp;tabGERAL[[#This Row],[CorSorteada]],tabGERAL[[#Headers],[Sequencia]],"")
    )
)</f>
        <v>110102</v>
      </c>
      <c r="M78" t="b">
        <f>tabGERAL[[#This Row],[SugestaoIA]]=tabGERAL[[#This Row],[CorSorteada]]</f>
        <v>1</v>
      </c>
      <c r="T78" s="3">
        <v>74</v>
      </c>
      <c r="U78" s="5">
        <v>2</v>
      </c>
      <c r="V78" s="5">
        <v>1</v>
      </c>
      <c r="Y78" s="3">
        <v>74</v>
      </c>
      <c r="Z78" s="5">
        <v>1293.3</v>
      </c>
    </row>
    <row r="79" spans="1:26" x14ac:dyDescent="0.25">
      <c r="A79" t="s">
        <v>18</v>
      </c>
      <c r="B79" s="1">
        <v>14</v>
      </c>
      <c r="C79">
        <v>1099.0000000000002</v>
      </c>
      <c r="D79">
        <v>1</v>
      </c>
      <c r="E79">
        <v>5</v>
      </c>
      <c r="F79">
        <v>0</v>
      </c>
      <c r="G79" t="s">
        <v>13</v>
      </c>
      <c r="H79" t="s">
        <v>15</v>
      </c>
      <c r="I79">
        <v>1093.0000000000002</v>
      </c>
      <c r="J79" s="4">
        <f>VLOOKUP(tabGERAL[[#This Row],[Column1.lances.SugestaoIA]],'DE-PARA'!$A:$B,2,FALSE)</f>
        <v>1</v>
      </c>
      <c r="K79" s="4">
        <f>VLOOKUP(tabGERAL[[#This Row],[Column1.lances.CorSorteada]],'DE-PARA'!$A:$B,2,FALSE)</f>
        <v>2</v>
      </c>
      <c r="L79" t="str">
        <f xml:space="preserve">
IF(tabGERAL[[#This Row],[Column1.lances.'#]]=0,
    TEXT(tabGERAL[[#This Row],[CorSorteada]],"0"),
    IF(LEN(L78&amp;tabGERAL[[#This Row],[CorSorteada]])&gt;$P$2,
        RIGHT(SUBSTITUTE(L78&amp;tabGERAL[[#This Row],[CorSorteada]],tabGERAL[[#Headers],[Sequencia]],""),$P$2),
        SUBSTITUTE(L78&amp;tabGERAL[[#This Row],[CorSorteada]],tabGERAL[[#Headers],[Sequencia]],"")
    )
)</f>
        <v>101022</v>
      </c>
      <c r="M79" t="b">
        <f>tabGERAL[[#This Row],[SugestaoIA]]=tabGERAL[[#This Row],[CorSorteada]]</f>
        <v>0</v>
      </c>
      <c r="T79" s="3" t="s">
        <v>30</v>
      </c>
      <c r="U79" s="5">
        <v>96</v>
      </c>
      <c r="V79" s="5">
        <v>104</v>
      </c>
      <c r="Y79" s="3" t="s">
        <v>30</v>
      </c>
      <c r="Z79" s="5">
        <v>88359</v>
      </c>
    </row>
    <row r="80" spans="1:26" x14ac:dyDescent="0.25">
      <c r="A80" t="s">
        <v>18</v>
      </c>
      <c r="B80" s="1">
        <v>15</v>
      </c>
      <c r="C80">
        <v>1093.0000000000002</v>
      </c>
      <c r="D80">
        <v>1</v>
      </c>
      <c r="E80">
        <v>5</v>
      </c>
      <c r="F80">
        <v>0</v>
      </c>
      <c r="G80" t="s">
        <v>13</v>
      </c>
      <c r="H80" t="s">
        <v>14</v>
      </c>
      <c r="I80">
        <v>1097.0000000000002</v>
      </c>
      <c r="J80" s="4">
        <f>VLOOKUP(tabGERAL[[#This Row],[Column1.lances.SugestaoIA]],'DE-PARA'!$A:$B,2,FALSE)</f>
        <v>1</v>
      </c>
      <c r="K80" s="4">
        <f>VLOOKUP(tabGERAL[[#This Row],[Column1.lances.CorSorteada]],'DE-PARA'!$A:$B,2,FALSE)</f>
        <v>1</v>
      </c>
      <c r="L80" t="str">
        <f xml:space="preserve">
IF(tabGERAL[[#This Row],[Column1.lances.'#]]=0,
    TEXT(tabGERAL[[#This Row],[CorSorteada]],"0"),
    IF(LEN(L79&amp;tabGERAL[[#This Row],[CorSorteada]])&gt;$P$2,
        RIGHT(SUBSTITUTE(L79&amp;tabGERAL[[#This Row],[CorSorteada]],tabGERAL[[#Headers],[Sequencia]],""),$P$2),
        SUBSTITUTE(L79&amp;tabGERAL[[#This Row],[CorSorteada]],tabGERAL[[#Headers],[Sequencia]],"")
    )
)</f>
        <v>010221</v>
      </c>
      <c r="M80" t="b">
        <f>tabGERAL[[#This Row],[SugestaoIA]]=tabGERAL[[#This Row],[CorSorteada]]</f>
        <v>1</v>
      </c>
    </row>
    <row r="81" spans="1:13" x14ac:dyDescent="0.25">
      <c r="A81" t="s">
        <v>18</v>
      </c>
      <c r="B81" s="1">
        <v>16</v>
      </c>
      <c r="C81">
        <v>1097.0000000000002</v>
      </c>
      <c r="D81">
        <v>1</v>
      </c>
      <c r="E81">
        <v>5</v>
      </c>
      <c r="F81">
        <v>0</v>
      </c>
      <c r="G81" t="s">
        <v>13</v>
      </c>
      <c r="H81" t="s">
        <v>14</v>
      </c>
      <c r="I81">
        <v>1101.0000000000002</v>
      </c>
      <c r="J81" s="4">
        <f>VLOOKUP(tabGERAL[[#This Row],[Column1.lances.SugestaoIA]],'DE-PARA'!$A:$B,2,FALSE)</f>
        <v>1</v>
      </c>
      <c r="K81" s="4">
        <f>VLOOKUP(tabGERAL[[#This Row],[Column1.lances.CorSorteada]],'DE-PARA'!$A:$B,2,FALSE)</f>
        <v>1</v>
      </c>
      <c r="L81" t="str">
        <f xml:space="preserve">
IF(tabGERAL[[#This Row],[Column1.lances.'#]]=0,
    TEXT(tabGERAL[[#This Row],[CorSorteada]],"0"),
    IF(LEN(L80&amp;tabGERAL[[#This Row],[CorSorteada]])&gt;$P$2,
        RIGHT(SUBSTITUTE(L80&amp;tabGERAL[[#This Row],[CorSorteada]],tabGERAL[[#Headers],[Sequencia]],""),$P$2),
        SUBSTITUTE(L80&amp;tabGERAL[[#This Row],[CorSorteada]],tabGERAL[[#Headers],[Sequencia]],"")
    )
)</f>
        <v>102211</v>
      </c>
      <c r="M81" t="b">
        <f>tabGERAL[[#This Row],[SugestaoIA]]=tabGERAL[[#This Row],[CorSorteada]]</f>
        <v>1</v>
      </c>
    </row>
    <row r="82" spans="1:13" x14ac:dyDescent="0.25">
      <c r="A82" t="s">
        <v>18</v>
      </c>
      <c r="B82" s="1">
        <v>17</v>
      </c>
      <c r="C82">
        <v>1101.0000000000002</v>
      </c>
      <c r="D82">
        <v>7.8</v>
      </c>
      <c r="E82">
        <v>0</v>
      </c>
      <c r="F82">
        <v>23.4</v>
      </c>
      <c r="G82" t="s">
        <v>17</v>
      </c>
      <c r="H82" t="s">
        <v>14</v>
      </c>
      <c r="I82">
        <v>1069.8000000000002</v>
      </c>
      <c r="J82" s="4">
        <f>VLOOKUP(tabGERAL[[#This Row],[Column1.lances.SugestaoIA]],'DE-PARA'!$A:$B,2,FALSE)</f>
        <v>2</v>
      </c>
      <c r="K82" s="4">
        <f>VLOOKUP(tabGERAL[[#This Row],[Column1.lances.CorSorteada]],'DE-PARA'!$A:$B,2,FALSE)</f>
        <v>1</v>
      </c>
      <c r="L82" t="str">
        <f xml:space="preserve">
IF(tabGERAL[[#This Row],[Column1.lances.'#]]=0,
    TEXT(tabGERAL[[#This Row],[CorSorteada]],"0"),
    IF(LEN(L81&amp;tabGERAL[[#This Row],[CorSorteada]])&gt;$P$2,
        RIGHT(SUBSTITUTE(L81&amp;tabGERAL[[#This Row],[CorSorteada]],tabGERAL[[#Headers],[Sequencia]],""),$P$2),
        SUBSTITUTE(L81&amp;tabGERAL[[#This Row],[CorSorteada]],tabGERAL[[#Headers],[Sequencia]],"")
    )
)</f>
        <v>022111</v>
      </c>
      <c r="M82" t="b">
        <f>tabGERAL[[#This Row],[SugestaoIA]]=tabGERAL[[#This Row],[CorSorteada]]</f>
        <v>0</v>
      </c>
    </row>
    <row r="83" spans="1:13" x14ac:dyDescent="0.25">
      <c r="A83" t="s">
        <v>18</v>
      </c>
      <c r="B83" s="1">
        <v>18</v>
      </c>
      <c r="C83">
        <v>1069.8000000000002</v>
      </c>
      <c r="D83">
        <v>10.199999999999999</v>
      </c>
      <c r="E83">
        <v>0</v>
      </c>
      <c r="F83">
        <v>30.6</v>
      </c>
      <c r="G83" t="s">
        <v>17</v>
      </c>
      <c r="H83" t="s">
        <v>15</v>
      </c>
      <c r="I83">
        <v>1090.2000000000005</v>
      </c>
      <c r="J83" s="4">
        <f>VLOOKUP(tabGERAL[[#This Row],[Column1.lances.SugestaoIA]],'DE-PARA'!$A:$B,2,FALSE)</f>
        <v>2</v>
      </c>
      <c r="K83" s="4">
        <f>VLOOKUP(tabGERAL[[#This Row],[Column1.lances.CorSorteada]],'DE-PARA'!$A:$B,2,FALSE)</f>
        <v>2</v>
      </c>
      <c r="L83" t="str">
        <f xml:space="preserve">
IF(tabGERAL[[#This Row],[Column1.lances.'#]]=0,
    TEXT(tabGERAL[[#This Row],[CorSorteada]],"0"),
    IF(LEN(L82&amp;tabGERAL[[#This Row],[CorSorteada]])&gt;$P$2,
        RIGHT(SUBSTITUTE(L82&amp;tabGERAL[[#This Row],[CorSorteada]],tabGERAL[[#Headers],[Sequencia]],""),$P$2),
        SUBSTITUTE(L82&amp;tabGERAL[[#This Row],[CorSorteada]],tabGERAL[[#Headers],[Sequencia]],"")
    )
)</f>
        <v>221112</v>
      </c>
      <c r="M83" t="b">
        <f>tabGERAL[[#This Row],[SugestaoIA]]=tabGERAL[[#This Row],[CorSorteada]]</f>
        <v>1</v>
      </c>
    </row>
    <row r="84" spans="1:13" x14ac:dyDescent="0.25">
      <c r="A84" t="s">
        <v>18</v>
      </c>
      <c r="B84" s="1">
        <v>19</v>
      </c>
      <c r="C84">
        <v>1090.2000000000005</v>
      </c>
      <c r="D84">
        <v>8.6</v>
      </c>
      <c r="E84">
        <v>25.799999999999997</v>
      </c>
      <c r="F84">
        <v>0</v>
      </c>
      <c r="G84" t="s">
        <v>13</v>
      </c>
      <c r="H84" t="s">
        <v>14</v>
      </c>
      <c r="I84">
        <v>1107.4000000000003</v>
      </c>
      <c r="J84" s="4">
        <f>VLOOKUP(tabGERAL[[#This Row],[Column1.lances.SugestaoIA]],'DE-PARA'!$A:$B,2,FALSE)</f>
        <v>1</v>
      </c>
      <c r="K84" s="4">
        <f>VLOOKUP(tabGERAL[[#This Row],[Column1.lances.CorSorteada]],'DE-PARA'!$A:$B,2,FALSE)</f>
        <v>1</v>
      </c>
      <c r="L84" t="str">
        <f xml:space="preserve">
IF(tabGERAL[[#This Row],[Column1.lances.'#]]=0,
    TEXT(tabGERAL[[#This Row],[CorSorteada]],"0"),
    IF(LEN(L83&amp;tabGERAL[[#This Row],[CorSorteada]])&gt;$P$2,
        RIGHT(SUBSTITUTE(L83&amp;tabGERAL[[#This Row],[CorSorteada]],tabGERAL[[#Headers],[Sequencia]],""),$P$2),
        SUBSTITUTE(L83&amp;tabGERAL[[#This Row],[CorSorteada]],tabGERAL[[#Headers],[Sequencia]],"")
    )
)</f>
        <v>211121</v>
      </c>
      <c r="M84" t="b">
        <f>tabGERAL[[#This Row],[SugestaoIA]]=tabGERAL[[#This Row],[CorSorteada]]</f>
        <v>1</v>
      </c>
    </row>
    <row r="85" spans="1:13" x14ac:dyDescent="0.25">
      <c r="A85" t="s">
        <v>18</v>
      </c>
      <c r="B85" s="1">
        <v>20</v>
      </c>
      <c r="C85">
        <v>1107.4000000000003</v>
      </c>
      <c r="D85">
        <v>7.3</v>
      </c>
      <c r="E85">
        <v>21.9</v>
      </c>
      <c r="F85">
        <v>0</v>
      </c>
      <c r="G85" t="s">
        <v>13</v>
      </c>
      <c r="H85" t="s">
        <v>14</v>
      </c>
      <c r="I85">
        <v>1122.0000000000002</v>
      </c>
      <c r="J85" s="4">
        <f>VLOOKUP(tabGERAL[[#This Row],[Column1.lances.SugestaoIA]],'DE-PARA'!$A:$B,2,FALSE)</f>
        <v>1</v>
      </c>
      <c r="K85" s="4">
        <f>VLOOKUP(tabGERAL[[#This Row],[Column1.lances.CorSorteada]],'DE-PARA'!$A:$B,2,FALSE)</f>
        <v>1</v>
      </c>
      <c r="L85" t="str">
        <f xml:space="preserve">
IF(tabGERAL[[#This Row],[Column1.lances.'#]]=0,
    TEXT(tabGERAL[[#This Row],[CorSorteada]],"0"),
    IF(LEN(L84&amp;tabGERAL[[#This Row],[CorSorteada]])&gt;$P$2,
        RIGHT(SUBSTITUTE(L84&amp;tabGERAL[[#This Row],[CorSorteada]],tabGERAL[[#Headers],[Sequencia]],""),$P$2),
        SUBSTITUTE(L84&amp;tabGERAL[[#This Row],[CorSorteada]],tabGERAL[[#Headers],[Sequencia]],"")
    )
)</f>
        <v>111211</v>
      </c>
      <c r="M85" t="b">
        <f>tabGERAL[[#This Row],[SugestaoIA]]=tabGERAL[[#This Row],[CorSorteada]]</f>
        <v>1</v>
      </c>
    </row>
    <row r="86" spans="1:13" x14ac:dyDescent="0.25">
      <c r="A86" t="s">
        <v>18</v>
      </c>
      <c r="B86" s="1">
        <v>21</v>
      </c>
      <c r="C86">
        <v>1122.0000000000002</v>
      </c>
      <c r="D86">
        <v>6.2</v>
      </c>
      <c r="E86">
        <v>0</v>
      </c>
      <c r="F86">
        <v>18.600000000000001</v>
      </c>
      <c r="G86" t="s">
        <v>17</v>
      </c>
      <c r="H86" t="s">
        <v>14</v>
      </c>
      <c r="I86">
        <v>1097.2000000000005</v>
      </c>
      <c r="J86" s="4">
        <f>VLOOKUP(tabGERAL[[#This Row],[Column1.lances.SugestaoIA]],'DE-PARA'!$A:$B,2,FALSE)</f>
        <v>2</v>
      </c>
      <c r="K86" s="4">
        <f>VLOOKUP(tabGERAL[[#This Row],[Column1.lances.CorSorteada]],'DE-PARA'!$A:$B,2,FALSE)</f>
        <v>1</v>
      </c>
      <c r="L86" t="str">
        <f xml:space="preserve">
IF(tabGERAL[[#This Row],[Column1.lances.'#]]=0,
    TEXT(tabGERAL[[#This Row],[CorSorteada]],"0"),
    IF(LEN(L85&amp;tabGERAL[[#This Row],[CorSorteada]])&gt;$P$2,
        RIGHT(SUBSTITUTE(L85&amp;tabGERAL[[#This Row],[CorSorteada]],tabGERAL[[#Headers],[Sequencia]],""),$P$2),
        SUBSTITUTE(L85&amp;tabGERAL[[#This Row],[CorSorteada]],tabGERAL[[#Headers],[Sequencia]],"")
    )
)</f>
        <v>112111</v>
      </c>
      <c r="M86" t="b">
        <f>tabGERAL[[#This Row],[SugestaoIA]]=tabGERAL[[#This Row],[CorSorteada]]</f>
        <v>0</v>
      </c>
    </row>
    <row r="87" spans="1:13" x14ac:dyDescent="0.25">
      <c r="A87" t="s">
        <v>18</v>
      </c>
      <c r="B87" s="1">
        <v>22</v>
      </c>
      <c r="C87">
        <v>1097.2000000000005</v>
      </c>
      <c r="D87">
        <v>8</v>
      </c>
      <c r="E87">
        <v>0</v>
      </c>
      <c r="F87">
        <v>24</v>
      </c>
      <c r="G87" t="s">
        <v>17</v>
      </c>
      <c r="H87" t="s">
        <v>16</v>
      </c>
      <c r="I87">
        <v>1177.2000000000005</v>
      </c>
      <c r="J87" s="4">
        <f>VLOOKUP(tabGERAL[[#This Row],[Column1.lances.SugestaoIA]],'DE-PARA'!$A:$B,2,FALSE)</f>
        <v>2</v>
      </c>
      <c r="K87" s="4">
        <f>VLOOKUP(tabGERAL[[#This Row],[Column1.lances.CorSorteada]],'DE-PARA'!$A:$B,2,FALSE)</f>
        <v>0</v>
      </c>
      <c r="L87" t="str">
        <f xml:space="preserve">
IF(tabGERAL[[#This Row],[Column1.lances.'#]]=0,
    TEXT(tabGERAL[[#This Row],[CorSorteada]],"0"),
    IF(LEN(L86&amp;tabGERAL[[#This Row],[CorSorteada]])&gt;$P$2,
        RIGHT(SUBSTITUTE(L86&amp;tabGERAL[[#This Row],[CorSorteada]],tabGERAL[[#Headers],[Sequencia]],""),$P$2),
        SUBSTITUTE(L86&amp;tabGERAL[[#This Row],[CorSorteada]],tabGERAL[[#Headers],[Sequencia]],"")
    )
)</f>
        <v>121110</v>
      </c>
      <c r="M87" t="b">
        <f>tabGERAL[[#This Row],[SugestaoIA]]=tabGERAL[[#This Row],[CorSorteada]]</f>
        <v>0</v>
      </c>
    </row>
    <row r="88" spans="1:13" x14ac:dyDescent="0.25">
      <c r="A88" t="s">
        <v>18</v>
      </c>
      <c r="B88" s="1">
        <v>23</v>
      </c>
      <c r="C88">
        <v>1177.2000000000005</v>
      </c>
      <c r="D88">
        <v>1.9</v>
      </c>
      <c r="E88">
        <v>5.6999999999999993</v>
      </c>
      <c r="F88">
        <v>0</v>
      </c>
      <c r="G88" t="s">
        <v>13</v>
      </c>
      <c r="H88" t="s">
        <v>14</v>
      </c>
      <c r="I88">
        <v>1181.0000000000002</v>
      </c>
      <c r="J88" s="4">
        <f>VLOOKUP(tabGERAL[[#This Row],[Column1.lances.SugestaoIA]],'DE-PARA'!$A:$B,2,FALSE)</f>
        <v>1</v>
      </c>
      <c r="K88" s="4">
        <f>VLOOKUP(tabGERAL[[#This Row],[Column1.lances.CorSorteada]],'DE-PARA'!$A:$B,2,FALSE)</f>
        <v>1</v>
      </c>
      <c r="L88" t="str">
        <f xml:space="preserve">
IF(tabGERAL[[#This Row],[Column1.lances.'#]]=0,
    TEXT(tabGERAL[[#This Row],[CorSorteada]],"0"),
    IF(LEN(L87&amp;tabGERAL[[#This Row],[CorSorteada]])&gt;$P$2,
        RIGHT(SUBSTITUTE(L87&amp;tabGERAL[[#This Row],[CorSorteada]],tabGERAL[[#Headers],[Sequencia]],""),$P$2),
        SUBSTITUTE(L87&amp;tabGERAL[[#This Row],[CorSorteada]],tabGERAL[[#Headers],[Sequencia]],"")
    )
)</f>
        <v>211101</v>
      </c>
      <c r="M88" t="b">
        <f>tabGERAL[[#This Row],[SugestaoIA]]=tabGERAL[[#This Row],[CorSorteada]]</f>
        <v>1</v>
      </c>
    </row>
    <row r="89" spans="1:13" x14ac:dyDescent="0.25">
      <c r="A89" t="s">
        <v>18</v>
      </c>
      <c r="B89" s="1">
        <v>24</v>
      </c>
      <c r="C89">
        <v>1181.0000000000002</v>
      </c>
      <c r="D89">
        <v>1.6</v>
      </c>
      <c r="E89">
        <v>5</v>
      </c>
      <c r="F89">
        <v>0</v>
      </c>
      <c r="G89" t="s">
        <v>13</v>
      </c>
      <c r="H89" t="s">
        <v>14</v>
      </c>
      <c r="I89">
        <v>1184.4000000000003</v>
      </c>
      <c r="J89" s="4">
        <f>VLOOKUP(tabGERAL[[#This Row],[Column1.lances.SugestaoIA]],'DE-PARA'!$A:$B,2,FALSE)</f>
        <v>1</v>
      </c>
      <c r="K89" s="4">
        <f>VLOOKUP(tabGERAL[[#This Row],[Column1.lances.CorSorteada]],'DE-PARA'!$A:$B,2,FALSE)</f>
        <v>1</v>
      </c>
      <c r="L89" t="str">
        <f xml:space="preserve">
IF(tabGERAL[[#This Row],[Column1.lances.'#]]=0,
    TEXT(tabGERAL[[#This Row],[CorSorteada]],"0"),
    IF(LEN(L88&amp;tabGERAL[[#This Row],[CorSorteada]])&gt;$P$2,
        RIGHT(SUBSTITUTE(L88&amp;tabGERAL[[#This Row],[CorSorteada]],tabGERAL[[#Headers],[Sequencia]],""),$P$2),
        SUBSTITUTE(L88&amp;tabGERAL[[#This Row],[CorSorteada]],tabGERAL[[#Headers],[Sequencia]],"")
    )
)</f>
        <v>111011</v>
      </c>
      <c r="M89" t="b">
        <f>tabGERAL[[#This Row],[SugestaoIA]]=tabGERAL[[#This Row],[CorSorteada]]</f>
        <v>1</v>
      </c>
    </row>
    <row r="90" spans="1:13" x14ac:dyDescent="0.25">
      <c r="A90" t="s">
        <v>18</v>
      </c>
      <c r="B90" s="1">
        <v>25</v>
      </c>
      <c r="C90">
        <v>1184.4000000000003</v>
      </c>
      <c r="D90">
        <v>1.3</v>
      </c>
      <c r="E90">
        <v>0</v>
      </c>
      <c r="F90">
        <v>5</v>
      </c>
      <c r="G90" t="s">
        <v>17</v>
      </c>
      <c r="H90" t="s">
        <v>15</v>
      </c>
      <c r="I90">
        <v>1188.1000000000004</v>
      </c>
      <c r="J90" s="4">
        <f>VLOOKUP(tabGERAL[[#This Row],[Column1.lances.SugestaoIA]],'DE-PARA'!$A:$B,2,FALSE)</f>
        <v>2</v>
      </c>
      <c r="K90" s="4">
        <f>VLOOKUP(tabGERAL[[#This Row],[Column1.lances.CorSorteada]],'DE-PARA'!$A:$B,2,FALSE)</f>
        <v>2</v>
      </c>
      <c r="L90" t="str">
        <f xml:space="preserve">
IF(tabGERAL[[#This Row],[Column1.lances.'#]]=0,
    TEXT(tabGERAL[[#This Row],[CorSorteada]],"0"),
    IF(LEN(L89&amp;tabGERAL[[#This Row],[CorSorteada]])&gt;$P$2,
        RIGHT(SUBSTITUTE(L89&amp;tabGERAL[[#This Row],[CorSorteada]],tabGERAL[[#Headers],[Sequencia]],""),$P$2),
        SUBSTITUTE(L89&amp;tabGERAL[[#This Row],[CorSorteada]],tabGERAL[[#Headers],[Sequencia]],"")
    )
)</f>
        <v>110112</v>
      </c>
      <c r="M90" t="b">
        <f>tabGERAL[[#This Row],[SugestaoIA]]=tabGERAL[[#This Row],[CorSorteada]]</f>
        <v>1</v>
      </c>
    </row>
    <row r="91" spans="1:13" x14ac:dyDescent="0.25">
      <c r="A91" t="s">
        <v>18</v>
      </c>
      <c r="B91" s="1">
        <v>26</v>
      </c>
      <c r="C91">
        <v>1188.1000000000004</v>
      </c>
      <c r="D91">
        <v>1</v>
      </c>
      <c r="E91">
        <v>5</v>
      </c>
      <c r="F91">
        <v>0</v>
      </c>
      <c r="G91" t="s">
        <v>13</v>
      </c>
      <c r="H91" t="s">
        <v>15</v>
      </c>
      <c r="I91">
        <v>1182.1000000000004</v>
      </c>
      <c r="J91" s="4">
        <f>VLOOKUP(tabGERAL[[#This Row],[Column1.lances.SugestaoIA]],'DE-PARA'!$A:$B,2,FALSE)</f>
        <v>1</v>
      </c>
      <c r="K91" s="4">
        <f>VLOOKUP(tabGERAL[[#This Row],[Column1.lances.CorSorteada]],'DE-PARA'!$A:$B,2,FALSE)</f>
        <v>2</v>
      </c>
      <c r="L91" t="str">
        <f xml:space="preserve">
IF(tabGERAL[[#This Row],[Column1.lances.'#]]=0,
    TEXT(tabGERAL[[#This Row],[CorSorteada]],"0"),
    IF(LEN(L90&amp;tabGERAL[[#This Row],[CorSorteada]])&gt;$P$2,
        RIGHT(SUBSTITUTE(L90&amp;tabGERAL[[#This Row],[CorSorteada]],tabGERAL[[#Headers],[Sequencia]],""),$P$2),
        SUBSTITUTE(L90&amp;tabGERAL[[#This Row],[CorSorteada]],tabGERAL[[#Headers],[Sequencia]],"")
    )
)</f>
        <v>101122</v>
      </c>
      <c r="M91" t="b">
        <f>tabGERAL[[#This Row],[SugestaoIA]]=tabGERAL[[#This Row],[CorSorteada]]</f>
        <v>0</v>
      </c>
    </row>
    <row r="92" spans="1:13" x14ac:dyDescent="0.25">
      <c r="A92" t="s">
        <v>18</v>
      </c>
      <c r="B92" s="1">
        <v>27</v>
      </c>
      <c r="C92">
        <v>1182.1000000000004</v>
      </c>
      <c r="D92">
        <v>1.5</v>
      </c>
      <c r="E92">
        <v>5</v>
      </c>
      <c r="F92">
        <v>0</v>
      </c>
      <c r="G92" t="s">
        <v>13</v>
      </c>
      <c r="H92" t="s">
        <v>14</v>
      </c>
      <c r="I92">
        <v>1185.6000000000004</v>
      </c>
      <c r="J92" s="4">
        <f>VLOOKUP(tabGERAL[[#This Row],[Column1.lances.SugestaoIA]],'DE-PARA'!$A:$B,2,FALSE)</f>
        <v>1</v>
      </c>
      <c r="K92" s="4">
        <f>VLOOKUP(tabGERAL[[#This Row],[Column1.lances.CorSorteada]],'DE-PARA'!$A:$B,2,FALSE)</f>
        <v>1</v>
      </c>
      <c r="L92" t="str">
        <f xml:space="preserve">
IF(tabGERAL[[#This Row],[Column1.lances.'#]]=0,
    TEXT(tabGERAL[[#This Row],[CorSorteada]],"0"),
    IF(LEN(L91&amp;tabGERAL[[#This Row],[CorSorteada]])&gt;$P$2,
        RIGHT(SUBSTITUTE(L91&amp;tabGERAL[[#This Row],[CorSorteada]],tabGERAL[[#Headers],[Sequencia]],""),$P$2),
        SUBSTITUTE(L91&amp;tabGERAL[[#This Row],[CorSorteada]],tabGERAL[[#Headers],[Sequencia]],"")
    )
)</f>
        <v>011221</v>
      </c>
      <c r="M92" t="b">
        <f>tabGERAL[[#This Row],[SugestaoIA]]=tabGERAL[[#This Row],[CorSorteada]]</f>
        <v>1</v>
      </c>
    </row>
    <row r="93" spans="1:13" x14ac:dyDescent="0.25">
      <c r="A93" t="s">
        <v>18</v>
      </c>
      <c r="B93" s="1">
        <v>28</v>
      </c>
      <c r="C93">
        <v>1185.6000000000004</v>
      </c>
      <c r="D93">
        <v>1.2</v>
      </c>
      <c r="E93">
        <v>5</v>
      </c>
      <c r="F93">
        <v>0</v>
      </c>
      <c r="G93" t="s">
        <v>13</v>
      </c>
      <c r="H93" t="s">
        <v>16</v>
      </c>
      <c r="I93">
        <v>1196.2000000000005</v>
      </c>
      <c r="J93" s="4">
        <f>VLOOKUP(tabGERAL[[#This Row],[Column1.lances.SugestaoIA]],'DE-PARA'!$A:$B,2,FALSE)</f>
        <v>1</v>
      </c>
      <c r="K93" s="4">
        <f>VLOOKUP(tabGERAL[[#This Row],[Column1.lances.CorSorteada]],'DE-PARA'!$A:$B,2,FALSE)</f>
        <v>0</v>
      </c>
      <c r="L93" t="str">
        <f xml:space="preserve">
IF(tabGERAL[[#This Row],[Column1.lances.'#]]=0,
    TEXT(tabGERAL[[#This Row],[CorSorteada]],"0"),
    IF(LEN(L92&amp;tabGERAL[[#This Row],[CorSorteada]])&gt;$P$2,
        RIGHT(SUBSTITUTE(L92&amp;tabGERAL[[#This Row],[CorSorteada]],tabGERAL[[#Headers],[Sequencia]],""),$P$2),
        SUBSTITUTE(L92&amp;tabGERAL[[#This Row],[CorSorteada]],tabGERAL[[#Headers],[Sequencia]],"")
    )
)</f>
        <v>112210</v>
      </c>
      <c r="M93" t="b">
        <f>tabGERAL[[#This Row],[SugestaoIA]]=tabGERAL[[#This Row],[CorSorteada]]</f>
        <v>0</v>
      </c>
    </row>
    <row r="94" spans="1:13" x14ac:dyDescent="0.25">
      <c r="A94" t="s">
        <v>18</v>
      </c>
      <c r="B94" s="1">
        <v>29</v>
      </c>
      <c r="C94">
        <v>1196.2000000000005</v>
      </c>
      <c r="D94">
        <v>1</v>
      </c>
      <c r="E94">
        <v>0</v>
      </c>
      <c r="F94">
        <v>5</v>
      </c>
      <c r="G94" t="s">
        <v>17</v>
      </c>
      <c r="H94" t="s">
        <v>15</v>
      </c>
      <c r="I94">
        <v>1200.2000000000005</v>
      </c>
      <c r="J94" s="4">
        <f>VLOOKUP(tabGERAL[[#This Row],[Column1.lances.SugestaoIA]],'DE-PARA'!$A:$B,2,FALSE)</f>
        <v>2</v>
      </c>
      <c r="K94" s="4">
        <f>VLOOKUP(tabGERAL[[#This Row],[Column1.lances.CorSorteada]],'DE-PARA'!$A:$B,2,FALSE)</f>
        <v>2</v>
      </c>
      <c r="L94" t="str">
        <f xml:space="preserve">
IF(tabGERAL[[#This Row],[Column1.lances.'#]]=0,
    TEXT(tabGERAL[[#This Row],[CorSorteada]],"0"),
    IF(LEN(L93&amp;tabGERAL[[#This Row],[CorSorteada]])&gt;$P$2,
        RIGHT(SUBSTITUTE(L93&amp;tabGERAL[[#This Row],[CorSorteada]],tabGERAL[[#Headers],[Sequencia]],""),$P$2),
        SUBSTITUTE(L93&amp;tabGERAL[[#This Row],[CorSorteada]],tabGERAL[[#Headers],[Sequencia]],"")
    )
)</f>
        <v>122102</v>
      </c>
      <c r="M94" t="b">
        <f>tabGERAL[[#This Row],[SugestaoIA]]=tabGERAL[[#This Row],[CorSorteada]]</f>
        <v>1</v>
      </c>
    </row>
    <row r="95" spans="1:13" x14ac:dyDescent="0.25">
      <c r="A95" t="s">
        <v>18</v>
      </c>
      <c r="B95" s="1">
        <v>30</v>
      </c>
      <c r="C95">
        <v>1200.2000000000005</v>
      </c>
      <c r="D95">
        <v>1</v>
      </c>
      <c r="E95">
        <v>0</v>
      </c>
      <c r="F95">
        <v>5</v>
      </c>
      <c r="G95" t="s">
        <v>17</v>
      </c>
      <c r="H95" t="s">
        <v>14</v>
      </c>
      <c r="I95">
        <v>1194.2000000000005</v>
      </c>
      <c r="J95" s="4">
        <f>VLOOKUP(tabGERAL[[#This Row],[Column1.lances.SugestaoIA]],'DE-PARA'!$A:$B,2,FALSE)</f>
        <v>2</v>
      </c>
      <c r="K95" s="4">
        <f>VLOOKUP(tabGERAL[[#This Row],[Column1.lances.CorSorteada]],'DE-PARA'!$A:$B,2,FALSE)</f>
        <v>1</v>
      </c>
      <c r="L95" t="str">
        <f xml:space="preserve">
IF(tabGERAL[[#This Row],[Column1.lances.'#]]=0,
    TEXT(tabGERAL[[#This Row],[CorSorteada]],"0"),
    IF(LEN(L94&amp;tabGERAL[[#This Row],[CorSorteada]])&gt;$P$2,
        RIGHT(SUBSTITUTE(L94&amp;tabGERAL[[#This Row],[CorSorteada]],tabGERAL[[#Headers],[Sequencia]],""),$P$2),
        SUBSTITUTE(L94&amp;tabGERAL[[#This Row],[CorSorteada]],tabGERAL[[#Headers],[Sequencia]],"")
    )
)</f>
        <v>221021</v>
      </c>
      <c r="M95" t="b">
        <f>tabGERAL[[#This Row],[SugestaoIA]]=tabGERAL[[#This Row],[CorSorteada]]</f>
        <v>0</v>
      </c>
    </row>
    <row r="96" spans="1:13" x14ac:dyDescent="0.25">
      <c r="A96" t="s">
        <v>18</v>
      </c>
      <c r="B96" s="1">
        <v>31</v>
      </c>
      <c r="C96">
        <v>1194.2000000000005</v>
      </c>
      <c r="D96">
        <v>1</v>
      </c>
      <c r="E96">
        <v>5</v>
      </c>
      <c r="F96">
        <v>0</v>
      </c>
      <c r="G96" t="s">
        <v>13</v>
      </c>
      <c r="H96" t="s">
        <v>15</v>
      </c>
      <c r="I96">
        <v>1188.2000000000005</v>
      </c>
      <c r="J96" s="4">
        <f>VLOOKUP(tabGERAL[[#This Row],[Column1.lances.SugestaoIA]],'DE-PARA'!$A:$B,2,FALSE)</f>
        <v>1</v>
      </c>
      <c r="K96" s="4">
        <f>VLOOKUP(tabGERAL[[#This Row],[Column1.lances.CorSorteada]],'DE-PARA'!$A:$B,2,FALSE)</f>
        <v>2</v>
      </c>
      <c r="L96" t="str">
        <f xml:space="preserve">
IF(tabGERAL[[#This Row],[Column1.lances.'#]]=0,
    TEXT(tabGERAL[[#This Row],[CorSorteada]],"0"),
    IF(LEN(L95&amp;tabGERAL[[#This Row],[CorSorteada]])&gt;$P$2,
        RIGHT(SUBSTITUTE(L95&amp;tabGERAL[[#This Row],[CorSorteada]],tabGERAL[[#Headers],[Sequencia]],""),$P$2),
        SUBSTITUTE(L95&amp;tabGERAL[[#This Row],[CorSorteada]],tabGERAL[[#Headers],[Sequencia]],"")
    )
)</f>
        <v>210212</v>
      </c>
      <c r="M96" t="b">
        <f>tabGERAL[[#This Row],[SugestaoIA]]=tabGERAL[[#This Row],[CorSorteada]]</f>
        <v>0</v>
      </c>
    </row>
    <row r="97" spans="1:13" x14ac:dyDescent="0.25">
      <c r="A97" t="s">
        <v>18</v>
      </c>
      <c r="B97" s="1">
        <v>32</v>
      </c>
      <c r="C97">
        <v>1188.2000000000005</v>
      </c>
      <c r="D97">
        <v>1</v>
      </c>
      <c r="E97">
        <v>5</v>
      </c>
      <c r="F97">
        <v>0</v>
      </c>
      <c r="G97" t="s">
        <v>13</v>
      </c>
      <c r="H97" t="s">
        <v>14</v>
      </c>
      <c r="I97">
        <v>1192.2000000000005</v>
      </c>
      <c r="J97" s="4">
        <f>VLOOKUP(tabGERAL[[#This Row],[Column1.lances.SugestaoIA]],'DE-PARA'!$A:$B,2,FALSE)</f>
        <v>1</v>
      </c>
      <c r="K97" s="4">
        <f>VLOOKUP(tabGERAL[[#This Row],[Column1.lances.CorSorteada]],'DE-PARA'!$A:$B,2,FALSE)</f>
        <v>1</v>
      </c>
      <c r="L97" t="str">
        <f xml:space="preserve">
IF(tabGERAL[[#This Row],[Column1.lances.'#]]=0,
    TEXT(tabGERAL[[#This Row],[CorSorteada]],"0"),
    IF(LEN(L96&amp;tabGERAL[[#This Row],[CorSorteada]])&gt;$P$2,
        RIGHT(SUBSTITUTE(L96&amp;tabGERAL[[#This Row],[CorSorteada]],tabGERAL[[#Headers],[Sequencia]],""),$P$2),
        SUBSTITUTE(L96&amp;tabGERAL[[#This Row],[CorSorteada]],tabGERAL[[#Headers],[Sequencia]],"")
    )
)</f>
        <v>102121</v>
      </c>
      <c r="M97" t="b">
        <f>tabGERAL[[#This Row],[SugestaoIA]]=tabGERAL[[#This Row],[CorSorteada]]</f>
        <v>1</v>
      </c>
    </row>
    <row r="98" spans="1:13" x14ac:dyDescent="0.25">
      <c r="A98" t="s">
        <v>18</v>
      </c>
      <c r="B98" s="1">
        <v>33</v>
      </c>
      <c r="C98">
        <v>1192.2000000000005</v>
      </c>
      <c r="D98">
        <v>1</v>
      </c>
      <c r="E98">
        <v>0</v>
      </c>
      <c r="F98">
        <v>5</v>
      </c>
      <c r="G98" t="s">
        <v>17</v>
      </c>
      <c r="H98" t="s">
        <v>15</v>
      </c>
      <c r="I98">
        <v>1196.2000000000005</v>
      </c>
      <c r="J98" s="4">
        <f>VLOOKUP(tabGERAL[[#This Row],[Column1.lances.SugestaoIA]],'DE-PARA'!$A:$B,2,FALSE)</f>
        <v>2</v>
      </c>
      <c r="K98" s="4">
        <f>VLOOKUP(tabGERAL[[#This Row],[Column1.lances.CorSorteada]],'DE-PARA'!$A:$B,2,FALSE)</f>
        <v>2</v>
      </c>
      <c r="L98" t="str">
        <f xml:space="preserve">
IF(tabGERAL[[#This Row],[Column1.lances.'#]]=0,
    TEXT(tabGERAL[[#This Row],[CorSorteada]],"0"),
    IF(LEN(L97&amp;tabGERAL[[#This Row],[CorSorteada]])&gt;$P$2,
        RIGHT(SUBSTITUTE(L97&amp;tabGERAL[[#This Row],[CorSorteada]],tabGERAL[[#Headers],[Sequencia]],""),$P$2),
        SUBSTITUTE(L97&amp;tabGERAL[[#This Row],[CorSorteada]],tabGERAL[[#Headers],[Sequencia]],"")
    )
)</f>
        <v>021212</v>
      </c>
      <c r="M98" t="b">
        <f>tabGERAL[[#This Row],[SugestaoIA]]=tabGERAL[[#This Row],[CorSorteada]]</f>
        <v>1</v>
      </c>
    </row>
    <row r="99" spans="1:13" x14ac:dyDescent="0.25">
      <c r="A99" t="s">
        <v>18</v>
      </c>
      <c r="B99" s="1">
        <v>34</v>
      </c>
      <c r="C99">
        <v>1196.2000000000005</v>
      </c>
      <c r="D99">
        <v>1</v>
      </c>
      <c r="E99">
        <v>0</v>
      </c>
      <c r="F99">
        <v>5</v>
      </c>
      <c r="G99" t="s">
        <v>17</v>
      </c>
      <c r="H99" t="s">
        <v>14</v>
      </c>
      <c r="I99">
        <v>1190.2000000000005</v>
      </c>
      <c r="J99" s="4">
        <f>VLOOKUP(tabGERAL[[#This Row],[Column1.lances.SugestaoIA]],'DE-PARA'!$A:$B,2,FALSE)</f>
        <v>2</v>
      </c>
      <c r="K99" s="4">
        <f>VLOOKUP(tabGERAL[[#This Row],[Column1.lances.CorSorteada]],'DE-PARA'!$A:$B,2,FALSE)</f>
        <v>1</v>
      </c>
      <c r="L99" t="str">
        <f xml:space="preserve">
IF(tabGERAL[[#This Row],[Column1.lances.'#]]=0,
    TEXT(tabGERAL[[#This Row],[CorSorteada]],"0"),
    IF(LEN(L98&amp;tabGERAL[[#This Row],[CorSorteada]])&gt;$P$2,
        RIGHT(SUBSTITUTE(L98&amp;tabGERAL[[#This Row],[CorSorteada]],tabGERAL[[#Headers],[Sequencia]],""),$P$2),
        SUBSTITUTE(L98&amp;tabGERAL[[#This Row],[CorSorteada]],tabGERAL[[#Headers],[Sequencia]],"")
    )
)</f>
        <v>212121</v>
      </c>
      <c r="M99" t="b">
        <f>tabGERAL[[#This Row],[SugestaoIA]]=tabGERAL[[#This Row],[CorSorteada]]</f>
        <v>0</v>
      </c>
    </row>
    <row r="100" spans="1:13" x14ac:dyDescent="0.25">
      <c r="A100" t="s">
        <v>18</v>
      </c>
      <c r="B100" s="1">
        <v>35</v>
      </c>
      <c r="C100">
        <v>1190.2000000000005</v>
      </c>
      <c r="D100">
        <v>1</v>
      </c>
      <c r="E100">
        <v>5</v>
      </c>
      <c r="F100">
        <v>0</v>
      </c>
      <c r="G100" t="s">
        <v>13</v>
      </c>
      <c r="H100" t="s">
        <v>14</v>
      </c>
      <c r="I100">
        <v>1194.2000000000005</v>
      </c>
      <c r="J100" s="4">
        <f>VLOOKUP(tabGERAL[[#This Row],[Column1.lances.SugestaoIA]],'DE-PARA'!$A:$B,2,FALSE)</f>
        <v>1</v>
      </c>
      <c r="K100" s="4">
        <f>VLOOKUP(tabGERAL[[#This Row],[Column1.lances.CorSorteada]],'DE-PARA'!$A:$B,2,FALSE)</f>
        <v>1</v>
      </c>
      <c r="L100" t="str">
        <f xml:space="preserve">
IF(tabGERAL[[#This Row],[Column1.lances.'#]]=0,
    TEXT(tabGERAL[[#This Row],[CorSorteada]],"0"),
    IF(LEN(L99&amp;tabGERAL[[#This Row],[CorSorteada]])&gt;$P$2,
        RIGHT(SUBSTITUTE(L99&amp;tabGERAL[[#This Row],[CorSorteada]],tabGERAL[[#Headers],[Sequencia]],""),$P$2),
        SUBSTITUTE(L99&amp;tabGERAL[[#This Row],[CorSorteada]],tabGERAL[[#Headers],[Sequencia]],"")
    )
)</f>
        <v>121211</v>
      </c>
      <c r="M100" t="b">
        <f>tabGERAL[[#This Row],[SugestaoIA]]=tabGERAL[[#This Row],[CorSorteada]]</f>
        <v>1</v>
      </c>
    </row>
    <row r="101" spans="1:13" x14ac:dyDescent="0.25">
      <c r="A101" t="s">
        <v>18</v>
      </c>
      <c r="B101" s="1">
        <v>36</v>
      </c>
      <c r="C101">
        <v>1194.2000000000005</v>
      </c>
      <c r="D101">
        <v>1</v>
      </c>
      <c r="E101">
        <v>0</v>
      </c>
      <c r="F101">
        <v>5</v>
      </c>
      <c r="G101" t="s">
        <v>17</v>
      </c>
      <c r="H101" t="s">
        <v>15</v>
      </c>
      <c r="I101">
        <v>1198.2000000000005</v>
      </c>
      <c r="J101" s="4">
        <f>VLOOKUP(tabGERAL[[#This Row],[Column1.lances.SugestaoIA]],'DE-PARA'!$A:$B,2,FALSE)</f>
        <v>2</v>
      </c>
      <c r="K101" s="4">
        <f>VLOOKUP(tabGERAL[[#This Row],[Column1.lances.CorSorteada]],'DE-PARA'!$A:$B,2,FALSE)</f>
        <v>2</v>
      </c>
      <c r="L101" t="str">
        <f xml:space="preserve">
IF(tabGERAL[[#This Row],[Column1.lances.'#]]=0,
    TEXT(tabGERAL[[#This Row],[CorSorteada]],"0"),
    IF(LEN(L100&amp;tabGERAL[[#This Row],[CorSorteada]])&gt;$P$2,
        RIGHT(SUBSTITUTE(L100&amp;tabGERAL[[#This Row],[CorSorteada]],tabGERAL[[#Headers],[Sequencia]],""),$P$2),
        SUBSTITUTE(L100&amp;tabGERAL[[#This Row],[CorSorteada]],tabGERAL[[#Headers],[Sequencia]],"")
    )
)</f>
        <v>212112</v>
      </c>
      <c r="M101" t="b">
        <f>tabGERAL[[#This Row],[SugestaoIA]]=tabGERAL[[#This Row],[CorSorteada]]</f>
        <v>1</v>
      </c>
    </row>
    <row r="102" spans="1:13" x14ac:dyDescent="0.25">
      <c r="A102" t="s">
        <v>18</v>
      </c>
      <c r="B102" s="1">
        <v>37</v>
      </c>
      <c r="C102">
        <v>1198.2000000000005</v>
      </c>
      <c r="D102">
        <v>1</v>
      </c>
      <c r="E102">
        <v>5</v>
      </c>
      <c r="F102">
        <v>0</v>
      </c>
      <c r="G102" t="s">
        <v>13</v>
      </c>
      <c r="H102" t="s">
        <v>14</v>
      </c>
      <c r="I102">
        <v>1202.2000000000005</v>
      </c>
      <c r="J102" s="4">
        <f>VLOOKUP(tabGERAL[[#This Row],[Column1.lances.SugestaoIA]],'DE-PARA'!$A:$B,2,FALSE)</f>
        <v>1</v>
      </c>
      <c r="K102" s="4">
        <f>VLOOKUP(tabGERAL[[#This Row],[Column1.lances.CorSorteada]],'DE-PARA'!$A:$B,2,FALSE)</f>
        <v>1</v>
      </c>
      <c r="L102" t="str">
        <f xml:space="preserve">
IF(tabGERAL[[#This Row],[Column1.lances.'#]]=0,
    TEXT(tabGERAL[[#This Row],[CorSorteada]],"0"),
    IF(LEN(L101&amp;tabGERAL[[#This Row],[CorSorteada]])&gt;$P$2,
        RIGHT(SUBSTITUTE(L101&amp;tabGERAL[[#This Row],[CorSorteada]],tabGERAL[[#Headers],[Sequencia]],""),$P$2),
        SUBSTITUTE(L101&amp;tabGERAL[[#This Row],[CorSorteada]],tabGERAL[[#Headers],[Sequencia]],"")
    )
)</f>
        <v>121121</v>
      </c>
      <c r="M102" t="b">
        <f>tabGERAL[[#This Row],[SugestaoIA]]=tabGERAL[[#This Row],[CorSorteada]]</f>
        <v>1</v>
      </c>
    </row>
    <row r="103" spans="1:13" x14ac:dyDescent="0.25">
      <c r="A103" t="s">
        <v>18</v>
      </c>
      <c r="B103" s="1">
        <v>38</v>
      </c>
      <c r="C103">
        <v>1202.2000000000005</v>
      </c>
      <c r="D103">
        <v>7.8</v>
      </c>
      <c r="E103">
        <v>23.4</v>
      </c>
      <c r="F103">
        <v>0</v>
      </c>
      <c r="G103" t="s">
        <v>13</v>
      </c>
      <c r="H103" t="s">
        <v>14</v>
      </c>
      <c r="I103">
        <v>1217.8000000000002</v>
      </c>
      <c r="J103" s="4">
        <f>VLOOKUP(tabGERAL[[#This Row],[Column1.lances.SugestaoIA]],'DE-PARA'!$A:$B,2,FALSE)</f>
        <v>1</v>
      </c>
      <c r="K103" s="4">
        <f>VLOOKUP(tabGERAL[[#This Row],[Column1.lances.CorSorteada]],'DE-PARA'!$A:$B,2,FALSE)</f>
        <v>1</v>
      </c>
      <c r="L103" t="str">
        <f xml:space="preserve">
IF(tabGERAL[[#This Row],[Column1.lances.'#]]=0,
    TEXT(tabGERAL[[#This Row],[CorSorteada]],"0"),
    IF(LEN(L102&amp;tabGERAL[[#This Row],[CorSorteada]])&gt;$P$2,
        RIGHT(SUBSTITUTE(L102&amp;tabGERAL[[#This Row],[CorSorteada]],tabGERAL[[#Headers],[Sequencia]],""),$P$2),
        SUBSTITUTE(L102&amp;tabGERAL[[#This Row],[CorSorteada]],tabGERAL[[#Headers],[Sequencia]],"")
    )
)</f>
        <v>211211</v>
      </c>
      <c r="M103" t="b">
        <f>tabGERAL[[#This Row],[SugestaoIA]]=tabGERAL[[#This Row],[CorSorteada]]</f>
        <v>1</v>
      </c>
    </row>
    <row r="104" spans="1:13" x14ac:dyDescent="0.25">
      <c r="A104" t="s">
        <v>18</v>
      </c>
      <c r="B104" s="1">
        <v>39</v>
      </c>
      <c r="C104">
        <v>1217.8000000000002</v>
      </c>
      <c r="D104">
        <v>6.6</v>
      </c>
      <c r="E104">
        <v>19.799999999999997</v>
      </c>
      <c r="F104">
        <v>0</v>
      </c>
      <c r="G104" t="s">
        <v>13</v>
      </c>
      <c r="H104" t="s">
        <v>14</v>
      </c>
      <c r="I104">
        <v>1231.0000000000002</v>
      </c>
      <c r="J104" s="4">
        <f>VLOOKUP(tabGERAL[[#This Row],[Column1.lances.SugestaoIA]],'DE-PARA'!$A:$B,2,FALSE)</f>
        <v>1</v>
      </c>
      <c r="K104" s="4">
        <f>VLOOKUP(tabGERAL[[#This Row],[Column1.lances.CorSorteada]],'DE-PARA'!$A:$B,2,FALSE)</f>
        <v>1</v>
      </c>
      <c r="L104" t="str">
        <f xml:space="preserve">
IF(tabGERAL[[#This Row],[Column1.lances.'#]]=0,
    TEXT(tabGERAL[[#This Row],[CorSorteada]],"0"),
    IF(LEN(L103&amp;tabGERAL[[#This Row],[CorSorteada]])&gt;$P$2,
        RIGHT(SUBSTITUTE(L103&amp;tabGERAL[[#This Row],[CorSorteada]],tabGERAL[[#Headers],[Sequencia]],""),$P$2),
        SUBSTITUTE(L103&amp;tabGERAL[[#This Row],[CorSorteada]],tabGERAL[[#Headers],[Sequencia]],"")
    )
)</f>
        <v>112111</v>
      </c>
      <c r="M104" t="b">
        <f>tabGERAL[[#This Row],[SugestaoIA]]=tabGERAL[[#This Row],[CorSorteada]]</f>
        <v>1</v>
      </c>
    </row>
    <row r="105" spans="1:13" x14ac:dyDescent="0.25">
      <c r="A105" t="s">
        <v>18</v>
      </c>
      <c r="B105" s="1">
        <v>40</v>
      </c>
      <c r="C105">
        <v>1231.0000000000002</v>
      </c>
      <c r="D105">
        <v>5.6</v>
      </c>
      <c r="E105">
        <v>0</v>
      </c>
      <c r="F105">
        <v>16.799999999999997</v>
      </c>
      <c r="G105" t="s">
        <v>17</v>
      </c>
      <c r="H105" t="s">
        <v>15</v>
      </c>
      <c r="I105">
        <v>1242.2000000000005</v>
      </c>
      <c r="J105" s="4">
        <f>VLOOKUP(tabGERAL[[#This Row],[Column1.lances.SugestaoIA]],'DE-PARA'!$A:$B,2,FALSE)</f>
        <v>2</v>
      </c>
      <c r="K105" s="4">
        <f>VLOOKUP(tabGERAL[[#This Row],[Column1.lances.CorSorteada]],'DE-PARA'!$A:$B,2,FALSE)</f>
        <v>2</v>
      </c>
      <c r="L105" t="str">
        <f xml:space="preserve">
IF(tabGERAL[[#This Row],[Column1.lances.'#]]=0,
    TEXT(tabGERAL[[#This Row],[CorSorteada]],"0"),
    IF(LEN(L104&amp;tabGERAL[[#This Row],[CorSorteada]])&gt;$P$2,
        RIGHT(SUBSTITUTE(L104&amp;tabGERAL[[#This Row],[CorSorteada]],tabGERAL[[#Headers],[Sequencia]],""),$P$2),
        SUBSTITUTE(L104&amp;tabGERAL[[#This Row],[CorSorteada]],tabGERAL[[#Headers],[Sequencia]],"")
    )
)</f>
        <v>121112</v>
      </c>
      <c r="M105" t="b">
        <f>tabGERAL[[#This Row],[SugestaoIA]]=tabGERAL[[#This Row],[CorSorteada]]</f>
        <v>1</v>
      </c>
    </row>
    <row r="106" spans="1:13" x14ac:dyDescent="0.25">
      <c r="A106" t="s">
        <v>18</v>
      </c>
      <c r="B106" s="1">
        <v>41</v>
      </c>
      <c r="C106">
        <v>1242.2000000000005</v>
      </c>
      <c r="D106">
        <v>4.7</v>
      </c>
      <c r="E106">
        <v>14.1</v>
      </c>
      <c r="F106">
        <v>0</v>
      </c>
      <c r="G106" t="s">
        <v>13</v>
      </c>
      <c r="H106" t="s">
        <v>15</v>
      </c>
      <c r="I106">
        <v>1223.4000000000003</v>
      </c>
      <c r="J106" s="4">
        <f>VLOOKUP(tabGERAL[[#This Row],[Column1.lances.SugestaoIA]],'DE-PARA'!$A:$B,2,FALSE)</f>
        <v>1</v>
      </c>
      <c r="K106" s="4">
        <f>VLOOKUP(tabGERAL[[#This Row],[Column1.lances.CorSorteada]],'DE-PARA'!$A:$B,2,FALSE)</f>
        <v>2</v>
      </c>
      <c r="L106" t="str">
        <f xml:space="preserve">
IF(tabGERAL[[#This Row],[Column1.lances.'#]]=0,
    TEXT(tabGERAL[[#This Row],[CorSorteada]],"0"),
    IF(LEN(L105&amp;tabGERAL[[#This Row],[CorSorteada]])&gt;$P$2,
        RIGHT(SUBSTITUTE(L105&amp;tabGERAL[[#This Row],[CorSorteada]],tabGERAL[[#Headers],[Sequencia]],""),$P$2),
        SUBSTITUTE(L105&amp;tabGERAL[[#This Row],[CorSorteada]],tabGERAL[[#Headers],[Sequencia]],"")
    )
)</f>
        <v>211122</v>
      </c>
      <c r="M106" t="b">
        <f>tabGERAL[[#This Row],[SugestaoIA]]=tabGERAL[[#This Row],[CorSorteada]]</f>
        <v>0</v>
      </c>
    </row>
    <row r="107" spans="1:13" x14ac:dyDescent="0.25">
      <c r="A107" t="s">
        <v>18</v>
      </c>
      <c r="B107" s="1">
        <v>42</v>
      </c>
      <c r="C107">
        <v>1223.4000000000003</v>
      </c>
      <c r="D107">
        <v>6.1</v>
      </c>
      <c r="E107">
        <v>18.299999999999997</v>
      </c>
      <c r="F107">
        <v>0</v>
      </c>
      <c r="G107" t="s">
        <v>13</v>
      </c>
      <c r="H107" t="s">
        <v>14</v>
      </c>
      <c r="I107">
        <v>1235.6000000000004</v>
      </c>
      <c r="J107" s="4">
        <f>VLOOKUP(tabGERAL[[#This Row],[Column1.lances.SugestaoIA]],'DE-PARA'!$A:$B,2,FALSE)</f>
        <v>1</v>
      </c>
      <c r="K107" s="4">
        <f>VLOOKUP(tabGERAL[[#This Row],[Column1.lances.CorSorteada]],'DE-PARA'!$A:$B,2,FALSE)</f>
        <v>1</v>
      </c>
      <c r="L107" t="str">
        <f xml:space="preserve">
IF(tabGERAL[[#This Row],[Column1.lances.'#]]=0,
    TEXT(tabGERAL[[#This Row],[CorSorteada]],"0"),
    IF(LEN(L106&amp;tabGERAL[[#This Row],[CorSorteada]])&gt;$P$2,
        RIGHT(SUBSTITUTE(L106&amp;tabGERAL[[#This Row],[CorSorteada]],tabGERAL[[#Headers],[Sequencia]],""),$P$2),
        SUBSTITUTE(L106&amp;tabGERAL[[#This Row],[CorSorteada]],tabGERAL[[#Headers],[Sequencia]],"")
    )
)</f>
        <v>111221</v>
      </c>
      <c r="M107" t="b">
        <f>tabGERAL[[#This Row],[SugestaoIA]]=tabGERAL[[#This Row],[CorSorteada]]</f>
        <v>1</v>
      </c>
    </row>
    <row r="108" spans="1:13" x14ac:dyDescent="0.25">
      <c r="A108" t="s">
        <v>18</v>
      </c>
      <c r="B108" s="1">
        <v>43</v>
      </c>
      <c r="C108">
        <v>1235.6000000000004</v>
      </c>
      <c r="D108">
        <v>5.2</v>
      </c>
      <c r="E108">
        <v>15.6</v>
      </c>
      <c r="F108">
        <v>0</v>
      </c>
      <c r="G108" t="s">
        <v>13</v>
      </c>
      <c r="H108" t="s">
        <v>14</v>
      </c>
      <c r="I108">
        <v>1246.0000000000005</v>
      </c>
      <c r="J108" s="4">
        <f>VLOOKUP(tabGERAL[[#This Row],[Column1.lances.SugestaoIA]],'DE-PARA'!$A:$B,2,FALSE)</f>
        <v>1</v>
      </c>
      <c r="K108" s="4">
        <f>VLOOKUP(tabGERAL[[#This Row],[Column1.lances.CorSorteada]],'DE-PARA'!$A:$B,2,FALSE)</f>
        <v>1</v>
      </c>
      <c r="L108" t="str">
        <f xml:space="preserve">
IF(tabGERAL[[#This Row],[Column1.lances.'#]]=0,
    TEXT(tabGERAL[[#This Row],[CorSorteada]],"0"),
    IF(LEN(L107&amp;tabGERAL[[#This Row],[CorSorteada]])&gt;$P$2,
        RIGHT(SUBSTITUTE(L107&amp;tabGERAL[[#This Row],[CorSorteada]],tabGERAL[[#Headers],[Sequencia]],""),$P$2),
        SUBSTITUTE(L107&amp;tabGERAL[[#This Row],[CorSorteada]],tabGERAL[[#Headers],[Sequencia]],"")
    )
)</f>
        <v>112211</v>
      </c>
      <c r="M108" t="b">
        <f>tabGERAL[[#This Row],[SugestaoIA]]=tabGERAL[[#This Row],[CorSorteada]]</f>
        <v>1</v>
      </c>
    </row>
    <row r="109" spans="1:13" x14ac:dyDescent="0.25">
      <c r="A109" t="s">
        <v>18</v>
      </c>
      <c r="B109" s="1">
        <v>44</v>
      </c>
      <c r="C109">
        <v>1246.0000000000005</v>
      </c>
      <c r="D109">
        <v>4.4000000000000004</v>
      </c>
      <c r="E109">
        <v>0</v>
      </c>
      <c r="F109">
        <v>13.2</v>
      </c>
      <c r="G109" t="s">
        <v>17</v>
      </c>
      <c r="H109" t="s">
        <v>14</v>
      </c>
      <c r="I109">
        <v>1228.4000000000003</v>
      </c>
      <c r="J109" s="4">
        <f>VLOOKUP(tabGERAL[[#This Row],[Column1.lances.SugestaoIA]],'DE-PARA'!$A:$B,2,FALSE)</f>
        <v>2</v>
      </c>
      <c r="K109" s="4">
        <f>VLOOKUP(tabGERAL[[#This Row],[Column1.lances.CorSorteada]],'DE-PARA'!$A:$B,2,FALSE)</f>
        <v>1</v>
      </c>
      <c r="L109" t="str">
        <f xml:space="preserve">
IF(tabGERAL[[#This Row],[Column1.lances.'#]]=0,
    TEXT(tabGERAL[[#This Row],[CorSorteada]],"0"),
    IF(LEN(L108&amp;tabGERAL[[#This Row],[CorSorteada]])&gt;$P$2,
        RIGHT(SUBSTITUTE(L108&amp;tabGERAL[[#This Row],[CorSorteada]],tabGERAL[[#Headers],[Sequencia]],""),$P$2),
        SUBSTITUTE(L108&amp;tabGERAL[[#This Row],[CorSorteada]],tabGERAL[[#Headers],[Sequencia]],"")
    )
)</f>
        <v>122111</v>
      </c>
      <c r="M109" t="b">
        <f>tabGERAL[[#This Row],[SugestaoIA]]=tabGERAL[[#This Row],[CorSorteada]]</f>
        <v>0</v>
      </c>
    </row>
    <row r="110" spans="1:13" x14ac:dyDescent="0.25">
      <c r="A110" t="s">
        <v>18</v>
      </c>
      <c r="B110" s="1">
        <v>45</v>
      </c>
      <c r="C110">
        <v>1228.4000000000003</v>
      </c>
      <c r="D110">
        <v>5.8</v>
      </c>
      <c r="E110">
        <v>0</v>
      </c>
      <c r="F110">
        <v>17.399999999999999</v>
      </c>
      <c r="G110" t="s">
        <v>17</v>
      </c>
      <c r="H110" t="s">
        <v>14</v>
      </c>
      <c r="I110">
        <v>1205.2000000000005</v>
      </c>
      <c r="J110" s="4">
        <f>VLOOKUP(tabGERAL[[#This Row],[Column1.lances.SugestaoIA]],'DE-PARA'!$A:$B,2,FALSE)</f>
        <v>2</v>
      </c>
      <c r="K110" s="4">
        <f>VLOOKUP(tabGERAL[[#This Row],[Column1.lances.CorSorteada]],'DE-PARA'!$A:$B,2,FALSE)</f>
        <v>1</v>
      </c>
      <c r="L110" t="str">
        <f xml:space="preserve">
IF(tabGERAL[[#This Row],[Column1.lances.'#]]=0,
    TEXT(tabGERAL[[#This Row],[CorSorteada]],"0"),
    IF(LEN(L109&amp;tabGERAL[[#This Row],[CorSorteada]])&gt;$P$2,
        RIGHT(SUBSTITUTE(L109&amp;tabGERAL[[#This Row],[CorSorteada]],tabGERAL[[#Headers],[Sequencia]],""),$P$2),
        SUBSTITUTE(L109&amp;tabGERAL[[#This Row],[CorSorteada]],tabGERAL[[#Headers],[Sequencia]],"")
    )
)</f>
        <v>221111</v>
      </c>
      <c r="M110" t="b">
        <f>tabGERAL[[#This Row],[SugestaoIA]]=tabGERAL[[#This Row],[CorSorteada]]</f>
        <v>0</v>
      </c>
    </row>
    <row r="111" spans="1:13" x14ac:dyDescent="0.25">
      <c r="A111" t="s">
        <v>18</v>
      </c>
      <c r="B111" s="1">
        <v>46</v>
      </c>
      <c r="C111">
        <v>1205.2000000000005</v>
      </c>
      <c r="D111">
        <v>7.5</v>
      </c>
      <c r="E111">
        <v>22.5</v>
      </c>
      <c r="F111">
        <v>0</v>
      </c>
      <c r="G111" t="s">
        <v>13</v>
      </c>
      <c r="H111" t="s">
        <v>14</v>
      </c>
      <c r="I111">
        <v>1220.2000000000005</v>
      </c>
      <c r="J111" s="4">
        <f>VLOOKUP(tabGERAL[[#This Row],[Column1.lances.SugestaoIA]],'DE-PARA'!$A:$B,2,FALSE)</f>
        <v>1</v>
      </c>
      <c r="K111" s="4">
        <f>VLOOKUP(tabGERAL[[#This Row],[Column1.lances.CorSorteada]],'DE-PARA'!$A:$B,2,FALSE)</f>
        <v>1</v>
      </c>
      <c r="L111" t="str">
        <f xml:space="preserve">
IF(tabGERAL[[#This Row],[Column1.lances.'#]]=0,
    TEXT(tabGERAL[[#This Row],[CorSorteada]],"0"),
    IF(LEN(L110&amp;tabGERAL[[#This Row],[CorSorteada]])&gt;$P$2,
        RIGHT(SUBSTITUTE(L110&amp;tabGERAL[[#This Row],[CorSorteada]],tabGERAL[[#Headers],[Sequencia]],""),$P$2),
        SUBSTITUTE(L110&amp;tabGERAL[[#This Row],[CorSorteada]],tabGERAL[[#Headers],[Sequencia]],"")
    )
)</f>
        <v>211111</v>
      </c>
      <c r="M111" t="b">
        <f>tabGERAL[[#This Row],[SugestaoIA]]=tabGERAL[[#This Row],[CorSorteada]]</f>
        <v>1</v>
      </c>
    </row>
    <row r="112" spans="1:13" x14ac:dyDescent="0.25">
      <c r="A112" t="s">
        <v>18</v>
      </c>
      <c r="B112" s="1">
        <v>47</v>
      </c>
      <c r="C112">
        <v>1220.2000000000005</v>
      </c>
      <c r="D112">
        <v>6.4</v>
      </c>
      <c r="E112">
        <v>19.200000000000003</v>
      </c>
      <c r="F112">
        <v>0</v>
      </c>
      <c r="G112" t="s">
        <v>13</v>
      </c>
      <c r="H112" t="s">
        <v>15</v>
      </c>
      <c r="I112">
        <v>1194.5999999999999</v>
      </c>
      <c r="J112" s="4">
        <f>VLOOKUP(tabGERAL[[#This Row],[Column1.lances.SugestaoIA]],'DE-PARA'!$A:$B,2,FALSE)</f>
        <v>1</v>
      </c>
      <c r="K112" s="4">
        <f>VLOOKUP(tabGERAL[[#This Row],[Column1.lances.CorSorteada]],'DE-PARA'!$A:$B,2,FALSE)</f>
        <v>2</v>
      </c>
      <c r="L112" t="str">
        <f xml:space="preserve">
IF(tabGERAL[[#This Row],[Column1.lances.'#]]=0,
    TEXT(tabGERAL[[#This Row],[CorSorteada]],"0"),
    IF(LEN(L111&amp;tabGERAL[[#This Row],[CorSorteada]])&gt;$P$2,
        RIGHT(SUBSTITUTE(L111&amp;tabGERAL[[#This Row],[CorSorteada]],tabGERAL[[#Headers],[Sequencia]],""),$P$2),
        SUBSTITUTE(L111&amp;tabGERAL[[#This Row],[CorSorteada]],tabGERAL[[#Headers],[Sequencia]],"")
    )
)</f>
        <v>111112</v>
      </c>
      <c r="M112" t="b">
        <f>tabGERAL[[#This Row],[SugestaoIA]]=tabGERAL[[#This Row],[CorSorteada]]</f>
        <v>0</v>
      </c>
    </row>
    <row r="113" spans="1:13" x14ac:dyDescent="0.25">
      <c r="A113" t="s">
        <v>18</v>
      </c>
      <c r="B113" s="1">
        <v>48</v>
      </c>
      <c r="C113">
        <v>1194.5999999999999</v>
      </c>
      <c r="D113">
        <v>8.3000000000000007</v>
      </c>
      <c r="E113">
        <v>0</v>
      </c>
      <c r="F113">
        <v>24.9</v>
      </c>
      <c r="G113" t="s">
        <v>17</v>
      </c>
      <c r="H113" t="s">
        <v>14</v>
      </c>
      <c r="I113">
        <v>1161.4000000000001</v>
      </c>
      <c r="J113" s="4">
        <f>VLOOKUP(tabGERAL[[#This Row],[Column1.lances.SugestaoIA]],'DE-PARA'!$A:$B,2,FALSE)</f>
        <v>2</v>
      </c>
      <c r="K113" s="4">
        <f>VLOOKUP(tabGERAL[[#This Row],[Column1.lances.CorSorteada]],'DE-PARA'!$A:$B,2,FALSE)</f>
        <v>1</v>
      </c>
      <c r="L113" t="str">
        <f xml:space="preserve">
IF(tabGERAL[[#This Row],[Column1.lances.'#]]=0,
    TEXT(tabGERAL[[#This Row],[CorSorteada]],"0"),
    IF(LEN(L112&amp;tabGERAL[[#This Row],[CorSorteada]])&gt;$P$2,
        RIGHT(SUBSTITUTE(L112&amp;tabGERAL[[#This Row],[CorSorteada]],tabGERAL[[#Headers],[Sequencia]],""),$P$2),
        SUBSTITUTE(L112&amp;tabGERAL[[#This Row],[CorSorteada]],tabGERAL[[#Headers],[Sequencia]],"")
    )
)</f>
        <v>111121</v>
      </c>
      <c r="M113" t="b">
        <f>tabGERAL[[#This Row],[SugestaoIA]]=tabGERAL[[#This Row],[CorSorteada]]</f>
        <v>0</v>
      </c>
    </row>
    <row r="114" spans="1:13" x14ac:dyDescent="0.25">
      <c r="A114" t="s">
        <v>18</v>
      </c>
      <c r="B114" s="1">
        <v>49</v>
      </c>
      <c r="C114">
        <v>1161.4000000000001</v>
      </c>
      <c r="D114">
        <v>10.9</v>
      </c>
      <c r="E114">
        <v>32.700000000000003</v>
      </c>
      <c r="F114">
        <v>0</v>
      </c>
      <c r="G114" t="s">
        <v>13</v>
      </c>
      <c r="H114" t="s">
        <v>15</v>
      </c>
      <c r="I114">
        <v>1117.8</v>
      </c>
      <c r="J114" s="4">
        <f>VLOOKUP(tabGERAL[[#This Row],[Column1.lances.SugestaoIA]],'DE-PARA'!$A:$B,2,FALSE)</f>
        <v>1</v>
      </c>
      <c r="K114" s="4">
        <f>VLOOKUP(tabGERAL[[#This Row],[Column1.lances.CorSorteada]],'DE-PARA'!$A:$B,2,FALSE)</f>
        <v>2</v>
      </c>
      <c r="L114" t="str">
        <f xml:space="preserve">
IF(tabGERAL[[#This Row],[Column1.lances.'#]]=0,
    TEXT(tabGERAL[[#This Row],[CorSorteada]],"0"),
    IF(LEN(L113&amp;tabGERAL[[#This Row],[CorSorteada]])&gt;$P$2,
        RIGHT(SUBSTITUTE(L113&amp;tabGERAL[[#This Row],[CorSorteada]],tabGERAL[[#Headers],[Sequencia]],""),$P$2),
        SUBSTITUTE(L113&amp;tabGERAL[[#This Row],[CorSorteada]],tabGERAL[[#Headers],[Sequencia]],"")
    )
)</f>
        <v>111212</v>
      </c>
      <c r="M114" t="b">
        <f>tabGERAL[[#This Row],[SugestaoIA]]=tabGERAL[[#This Row],[CorSorteada]]</f>
        <v>0</v>
      </c>
    </row>
    <row r="115" spans="1:13" x14ac:dyDescent="0.25">
      <c r="A115" t="s">
        <v>18</v>
      </c>
      <c r="B115" s="1">
        <v>50</v>
      </c>
      <c r="C115">
        <v>1117.8</v>
      </c>
      <c r="D115">
        <v>14.2</v>
      </c>
      <c r="E115">
        <v>42.599999999999994</v>
      </c>
      <c r="F115">
        <v>0</v>
      </c>
      <c r="G115" t="s">
        <v>13</v>
      </c>
      <c r="H115" t="s">
        <v>16</v>
      </c>
      <c r="I115">
        <v>1259.8</v>
      </c>
      <c r="J115" s="4">
        <f>VLOOKUP(tabGERAL[[#This Row],[Column1.lances.SugestaoIA]],'DE-PARA'!$A:$B,2,FALSE)</f>
        <v>1</v>
      </c>
      <c r="K115" s="4">
        <f>VLOOKUP(tabGERAL[[#This Row],[Column1.lances.CorSorteada]],'DE-PARA'!$A:$B,2,FALSE)</f>
        <v>0</v>
      </c>
      <c r="L115" t="str">
        <f xml:space="preserve">
IF(tabGERAL[[#This Row],[Column1.lances.'#]]=0,
    TEXT(tabGERAL[[#This Row],[CorSorteada]],"0"),
    IF(LEN(L114&amp;tabGERAL[[#This Row],[CorSorteada]])&gt;$P$2,
        RIGHT(SUBSTITUTE(L114&amp;tabGERAL[[#This Row],[CorSorteada]],tabGERAL[[#Headers],[Sequencia]],""),$P$2),
        SUBSTITUTE(L114&amp;tabGERAL[[#This Row],[CorSorteada]],tabGERAL[[#Headers],[Sequencia]],"")
    )
)</f>
        <v>112120</v>
      </c>
      <c r="M115" t="b">
        <f>tabGERAL[[#This Row],[SugestaoIA]]=tabGERAL[[#This Row],[CorSorteada]]</f>
        <v>0</v>
      </c>
    </row>
    <row r="116" spans="1:13" x14ac:dyDescent="0.25">
      <c r="A116" t="s">
        <v>18</v>
      </c>
      <c r="B116" s="1">
        <v>51</v>
      </c>
      <c r="C116">
        <v>1259.8</v>
      </c>
      <c r="D116">
        <v>3.4</v>
      </c>
      <c r="E116">
        <v>10.199999999999999</v>
      </c>
      <c r="F116">
        <v>0</v>
      </c>
      <c r="G116" t="s">
        <v>13</v>
      </c>
      <c r="H116" t="s">
        <v>14</v>
      </c>
      <c r="I116">
        <v>1266.5999999999999</v>
      </c>
      <c r="J116" s="4">
        <f>VLOOKUP(tabGERAL[[#This Row],[Column1.lances.SugestaoIA]],'DE-PARA'!$A:$B,2,FALSE)</f>
        <v>1</v>
      </c>
      <c r="K116" s="4">
        <f>VLOOKUP(tabGERAL[[#This Row],[Column1.lances.CorSorteada]],'DE-PARA'!$A:$B,2,FALSE)</f>
        <v>1</v>
      </c>
      <c r="L116" t="str">
        <f xml:space="preserve">
IF(tabGERAL[[#This Row],[Column1.lances.'#]]=0,
    TEXT(tabGERAL[[#This Row],[CorSorteada]],"0"),
    IF(LEN(L115&amp;tabGERAL[[#This Row],[CorSorteada]])&gt;$P$2,
        RIGHT(SUBSTITUTE(L115&amp;tabGERAL[[#This Row],[CorSorteada]],tabGERAL[[#Headers],[Sequencia]],""),$P$2),
        SUBSTITUTE(L115&amp;tabGERAL[[#This Row],[CorSorteada]],tabGERAL[[#Headers],[Sequencia]],"")
    )
)</f>
        <v>121201</v>
      </c>
      <c r="M116" t="b">
        <f>tabGERAL[[#This Row],[SugestaoIA]]=tabGERAL[[#This Row],[CorSorteada]]</f>
        <v>1</v>
      </c>
    </row>
    <row r="117" spans="1:13" x14ac:dyDescent="0.25">
      <c r="A117" t="s">
        <v>18</v>
      </c>
      <c r="B117" s="1">
        <v>52</v>
      </c>
      <c r="C117">
        <v>1266.5999999999999</v>
      </c>
      <c r="D117">
        <v>2.8</v>
      </c>
      <c r="E117">
        <v>0</v>
      </c>
      <c r="F117">
        <v>8.3999999999999986</v>
      </c>
      <c r="G117" t="s">
        <v>17</v>
      </c>
      <c r="H117" t="s">
        <v>15</v>
      </c>
      <c r="I117">
        <v>1272.1999999999998</v>
      </c>
      <c r="J117" s="4">
        <f>VLOOKUP(tabGERAL[[#This Row],[Column1.lances.SugestaoIA]],'DE-PARA'!$A:$B,2,FALSE)</f>
        <v>2</v>
      </c>
      <c r="K117" s="4">
        <f>VLOOKUP(tabGERAL[[#This Row],[Column1.lances.CorSorteada]],'DE-PARA'!$A:$B,2,FALSE)</f>
        <v>2</v>
      </c>
      <c r="L117" t="str">
        <f xml:space="preserve">
IF(tabGERAL[[#This Row],[Column1.lances.'#]]=0,
    TEXT(tabGERAL[[#This Row],[CorSorteada]],"0"),
    IF(LEN(L116&amp;tabGERAL[[#This Row],[CorSorteada]])&gt;$P$2,
        RIGHT(SUBSTITUTE(L116&amp;tabGERAL[[#This Row],[CorSorteada]],tabGERAL[[#Headers],[Sequencia]],""),$P$2),
        SUBSTITUTE(L116&amp;tabGERAL[[#This Row],[CorSorteada]],tabGERAL[[#Headers],[Sequencia]],"")
    )
)</f>
        <v>212012</v>
      </c>
      <c r="M117" t="b">
        <f>tabGERAL[[#This Row],[SugestaoIA]]=tabGERAL[[#This Row],[CorSorteada]]</f>
        <v>1</v>
      </c>
    </row>
    <row r="118" spans="1:13" x14ac:dyDescent="0.25">
      <c r="A118" t="s">
        <v>18</v>
      </c>
      <c r="B118" s="1">
        <v>53</v>
      </c>
      <c r="C118">
        <v>1272.1999999999998</v>
      </c>
      <c r="D118">
        <v>2.4</v>
      </c>
      <c r="E118">
        <v>7.1999999999999993</v>
      </c>
      <c r="F118">
        <v>0</v>
      </c>
      <c r="G118" t="s">
        <v>13</v>
      </c>
      <c r="H118" t="s">
        <v>15</v>
      </c>
      <c r="I118">
        <v>1262.5999999999997</v>
      </c>
      <c r="J118" s="4">
        <f>VLOOKUP(tabGERAL[[#This Row],[Column1.lances.SugestaoIA]],'DE-PARA'!$A:$B,2,FALSE)</f>
        <v>1</v>
      </c>
      <c r="K118" s="4">
        <f>VLOOKUP(tabGERAL[[#This Row],[Column1.lances.CorSorteada]],'DE-PARA'!$A:$B,2,FALSE)</f>
        <v>2</v>
      </c>
      <c r="L118" t="str">
        <f xml:space="preserve">
IF(tabGERAL[[#This Row],[Column1.lances.'#]]=0,
    TEXT(tabGERAL[[#This Row],[CorSorteada]],"0"),
    IF(LEN(L117&amp;tabGERAL[[#This Row],[CorSorteada]])&gt;$P$2,
        RIGHT(SUBSTITUTE(L117&amp;tabGERAL[[#This Row],[CorSorteada]],tabGERAL[[#Headers],[Sequencia]],""),$P$2),
        SUBSTITUTE(L117&amp;tabGERAL[[#This Row],[CorSorteada]],tabGERAL[[#Headers],[Sequencia]],"")
    )
)</f>
        <v>120122</v>
      </c>
      <c r="M118" t="b">
        <f>tabGERAL[[#This Row],[SugestaoIA]]=tabGERAL[[#This Row],[CorSorteada]]</f>
        <v>0</v>
      </c>
    </row>
    <row r="119" spans="1:13" x14ac:dyDescent="0.25">
      <c r="A119" t="s">
        <v>18</v>
      </c>
      <c r="B119" s="1">
        <v>54</v>
      </c>
      <c r="C119">
        <v>1262.5999999999997</v>
      </c>
      <c r="D119">
        <v>3.1</v>
      </c>
      <c r="E119">
        <v>9.3000000000000007</v>
      </c>
      <c r="F119">
        <v>0</v>
      </c>
      <c r="G119" t="s">
        <v>13</v>
      </c>
      <c r="H119" t="s">
        <v>14</v>
      </c>
      <c r="I119">
        <v>1268.7999999999995</v>
      </c>
      <c r="J119" s="4">
        <f>VLOOKUP(tabGERAL[[#This Row],[Column1.lances.SugestaoIA]],'DE-PARA'!$A:$B,2,FALSE)</f>
        <v>1</v>
      </c>
      <c r="K119" s="4">
        <f>VLOOKUP(tabGERAL[[#This Row],[Column1.lances.CorSorteada]],'DE-PARA'!$A:$B,2,FALSE)</f>
        <v>1</v>
      </c>
      <c r="L119" t="str">
        <f xml:space="preserve">
IF(tabGERAL[[#This Row],[Column1.lances.'#]]=0,
    TEXT(tabGERAL[[#This Row],[CorSorteada]],"0"),
    IF(LEN(L118&amp;tabGERAL[[#This Row],[CorSorteada]])&gt;$P$2,
        RIGHT(SUBSTITUTE(L118&amp;tabGERAL[[#This Row],[CorSorteada]],tabGERAL[[#Headers],[Sequencia]],""),$P$2),
        SUBSTITUTE(L118&amp;tabGERAL[[#This Row],[CorSorteada]],tabGERAL[[#Headers],[Sequencia]],"")
    )
)</f>
        <v>201221</v>
      </c>
      <c r="M119" t="b">
        <f>tabGERAL[[#This Row],[SugestaoIA]]=tabGERAL[[#This Row],[CorSorteada]]</f>
        <v>1</v>
      </c>
    </row>
    <row r="120" spans="1:13" x14ac:dyDescent="0.25">
      <c r="A120" t="s">
        <v>18</v>
      </c>
      <c r="B120" s="1">
        <v>55</v>
      </c>
      <c r="C120">
        <v>1268.7999999999995</v>
      </c>
      <c r="D120">
        <v>2.7</v>
      </c>
      <c r="E120">
        <v>8.1000000000000014</v>
      </c>
      <c r="F120">
        <v>0</v>
      </c>
      <c r="G120" t="s">
        <v>13</v>
      </c>
      <c r="H120" t="s">
        <v>15</v>
      </c>
      <c r="I120">
        <v>1257.9999999999998</v>
      </c>
      <c r="J120" s="4">
        <f>VLOOKUP(tabGERAL[[#This Row],[Column1.lances.SugestaoIA]],'DE-PARA'!$A:$B,2,FALSE)</f>
        <v>1</v>
      </c>
      <c r="K120" s="4">
        <f>VLOOKUP(tabGERAL[[#This Row],[Column1.lances.CorSorteada]],'DE-PARA'!$A:$B,2,FALSE)</f>
        <v>2</v>
      </c>
      <c r="L120" t="str">
        <f xml:space="preserve">
IF(tabGERAL[[#This Row],[Column1.lances.'#]]=0,
    TEXT(tabGERAL[[#This Row],[CorSorteada]],"0"),
    IF(LEN(L119&amp;tabGERAL[[#This Row],[CorSorteada]])&gt;$P$2,
        RIGHT(SUBSTITUTE(L119&amp;tabGERAL[[#This Row],[CorSorteada]],tabGERAL[[#Headers],[Sequencia]],""),$P$2),
        SUBSTITUTE(L119&amp;tabGERAL[[#This Row],[CorSorteada]],tabGERAL[[#Headers],[Sequencia]],"")
    )
)</f>
        <v>012212</v>
      </c>
      <c r="M120" t="b">
        <f>tabGERAL[[#This Row],[SugestaoIA]]=tabGERAL[[#This Row],[CorSorteada]]</f>
        <v>0</v>
      </c>
    </row>
    <row r="121" spans="1:13" x14ac:dyDescent="0.25">
      <c r="A121" t="s">
        <v>18</v>
      </c>
      <c r="B121" s="1">
        <v>56</v>
      </c>
      <c r="C121">
        <v>1257.9999999999998</v>
      </c>
      <c r="D121">
        <v>3.5</v>
      </c>
      <c r="E121">
        <v>0</v>
      </c>
      <c r="F121">
        <v>10.5</v>
      </c>
      <c r="G121" t="s">
        <v>17</v>
      </c>
      <c r="H121" t="s">
        <v>14</v>
      </c>
      <c r="I121">
        <v>1243.9999999999998</v>
      </c>
      <c r="J121" s="4">
        <f>VLOOKUP(tabGERAL[[#This Row],[Column1.lances.SugestaoIA]],'DE-PARA'!$A:$B,2,FALSE)</f>
        <v>2</v>
      </c>
      <c r="K121" s="4">
        <f>VLOOKUP(tabGERAL[[#This Row],[Column1.lances.CorSorteada]],'DE-PARA'!$A:$B,2,FALSE)</f>
        <v>1</v>
      </c>
      <c r="L121" t="str">
        <f xml:space="preserve">
IF(tabGERAL[[#This Row],[Column1.lances.'#]]=0,
    TEXT(tabGERAL[[#This Row],[CorSorteada]],"0"),
    IF(LEN(L120&amp;tabGERAL[[#This Row],[CorSorteada]])&gt;$P$2,
        RIGHT(SUBSTITUTE(L120&amp;tabGERAL[[#This Row],[CorSorteada]],tabGERAL[[#Headers],[Sequencia]],""),$P$2),
        SUBSTITUTE(L120&amp;tabGERAL[[#This Row],[CorSorteada]],tabGERAL[[#Headers],[Sequencia]],"")
    )
)</f>
        <v>122121</v>
      </c>
      <c r="M121" t="b">
        <f>tabGERAL[[#This Row],[SugestaoIA]]=tabGERAL[[#This Row],[CorSorteada]]</f>
        <v>0</v>
      </c>
    </row>
    <row r="122" spans="1:13" x14ac:dyDescent="0.25">
      <c r="A122" t="s">
        <v>18</v>
      </c>
      <c r="B122" s="1">
        <v>57</v>
      </c>
      <c r="C122">
        <v>1243.9999999999998</v>
      </c>
      <c r="D122">
        <v>4.5999999999999996</v>
      </c>
      <c r="E122">
        <v>13.8</v>
      </c>
      <c r="F122">
        <v>0</v>
      </c>
      <c r="G122" t="s">
        <v>13</v>
      </c>
      <c r="H122" t="s">
        <v>15</v>
      </c>
      <c r="I122">
        <v>1225.5999999999999</v>
      </c>
      <c r="J122" s="4">
        <f>VLOOKUP(tabGERAL[[#This Row],[Column1.lances.SugestaoIA]],'DE-PARA'!$A:$B,2,FALSE)</f>
        <v>1</v>
      </c>
      <c r="K122" s="4">
        <f>VLOOKUP(tabGERAL[[#This Row],[Column1.lances.CorSorteada]],'DE-PARA'!$A:$B,2,FALSE)</f>
        <v>2</v>
      </c>
      <c r="L122" t="str">
        <f xml:space="preserve">
IF(tabGERAL[[#This Row],[Column1.lances.'#]]=0,
    TEXT(tabGERAL[[#This Row],[CorSorteada]],"0"),
    IF(LEN(L121&amp;tabGERAL[[#This Row],[CorSorteada]])&gt;$P$2,
        RIGHT(SUBSTITUTE(L121&amp;tabGERAL[[#This Row],[CorSorteada]],tabGERAL[[#Headers],[Sequencia]],""),$P$2),
        SUBSTITUTE(L121&amp;tabGERAL[[#This Row],[CorSorteada]],tabGERAL[[#Headers],[Sequencia]],"")
    )
)</f>
        <v>221212</v>
      </c>
      <c r="M122" t="b">
        <f>tabGERAL[[#This Row],[SugestaoIA]]=tabGERAL[[#This Row],[CorSorteada]]</f>
        <v>0</v>
      </c>
    </row>
    <row r="123" spans="1:13" x14ac:dyDescent="0.25">
      <c r="A123" t="s">
        <v>18</v>
      </c>
      <c r="B123" s="1">
        <v>58</v>
      </c>
      <c r="C123">
        <v>1225.5999999999999</v>
      </c>
      <c r="D123">
        <v>6</v>
      </c>
      <c r="E123">
        <v>18</v>
      </c>
      <c r="F123">
        <v>0</v>
      </c>
      <c r="G123" t="s">
        <v>13</v>
      </c>
      <c r="H123" t="s">
        <v>14</v>
      </c>
      <c r="I123">
        <v>1237.5999999999999</v>
      </c>
      <c r="J123" s="4">
        <f>VLOOKUP(tabGERAL[[#This Row],[Column1.lances.SugestaoIA]],'DE-PARA'!$A:$B,2,FALSE)</f>
        <v>1</v>
      </c>
      <c r="K123" s="4">
        <f>VLOOKUP(tabGERAL[[#This Row],[Column1.lances.CorSorteada]],'DE-PARA'!$A:$B,2,FALSE)</f>
        <v>1</v>
      </c>
      <c r="L123" t="str">
        <f xml:space="preserve">
IF(tabGERAL[[#This Row],[Column1.lances.'#]]=0,
    TEXT(tabGERAL[[#This Row],[CorSorteada]],"0"),
    IF(LEN(L122&amp;tabGERAL[[#This Row],[CorSorteada]])&gt;$P$2,
        RIGHT(SUBSTITUTE(L122&amp;tabGERAL[[#This Row],[CorSorteada]],tabGERAL[[#Headers],[Sequencia]],""),$P$2),
        SUBSTITUTE(L122&amp;tabGERAL[[#This Row],[CorSorteada]],tabGERAL[[#Headers],[Sequencia]],"")
    )
)</f>
        <v>212121</v>
      </c>
      <c r="M123" t="b">
        <f>tabGERAL[[#This Row],[SugestaoIA]]=tabGERAL[[#This Row],[CorSorteada]]</f>
        <v>1</v>
      </c>
    </row>
    <row r="124" spans="1:13" x14ac:dyDescent="0.25">
      <c r="A124" t="s">
        <v>18</v>
      </c>
      <c r="B124" s="1">
        <v>59</v>
      </c>
      <c r="C124">
        <v>1237.5999999999999</v>
      </c>
      <c r="D124">
        <v>5.0999999999999996</v>
      </c>
      <c r="E124">
        <v>15.3</v>
      </c>
      <c r="F124">
        <v>0</v>
      </c>
      <c r="G124" t="s">
        <v>13</v>
      </c>
      <c r="H124" t="s">
        <v>14</v>
      </c>
      <c r="I124">
        <v>1247.8</v>
      </c>
      <c r="J124" s="4">
        <f>VLOOKUP(tabGERAL[[#This Row],[Column1.lances.SugestaoIA]],'DE-PARA'!$A:$B,2,FALSE)</f>
        <v>1</v>
      </c>
      <c r="K124" s="4">
        <f>VLOOKUP(tabGERAL[[#This Row],[Column1.lances.CorSorteada]],'DE-PARA'!$A:$B,2,FALSE)</f>
        <v>1</v>
      </c>
      <c r="L124" t="str">
        <f xml:space="preserve">
IF(tabGERAL[[#This Row],[Column1.lances.'#]]=0,
    TEXT(tabGERAL[[#This Row],[CorSorteada]],"0"),
    IF(LEN(L123&amp;tabGERAL[[#This Row],[CorSorteada]])&gt;$P$2,
        RIGHT(SUBSTITUTE(L123&amp;tabGERAL[[#This Row],[CorSorteada]],tabGERAL[[#Headers],[Sequencia]],""),$P$2),
        SUBSTITUTE(L123&amp;tabGERAL[[#This Row],[CorSorteada]],tabGERAL[[#Headers],[Sequencia]],"")
    )
)</f>
        <v>121211</v>
      </c>
      <c r="M124" t="b">
        <f>tabGERAL[[#This Row],[SugestaoIA]]=tabGERAL[[#This Row],[CorSorteada]]</f>
        <v>1</v>
      </c>
    </row>
    <row r="125" spans="1:13" x14ac:dyDescent="0.25">
      <c r="A125" t="s">
        <v>18</v>
      </c>
      <c r="B125" s="1">
        <v>60</v>
      </c>
      <c r="C125">
        <v>1247.8</v>
      </c>
      <c r="D125">
        <v>4.3</v>
      </c>
      <c r="E125">
        <v>0</v>
      </c>
      <c r="F125">
        <v>12.9</v>
      </c>
      <c r="G125" t="s">
        <v>17</v>
      </c>
      <c r="H125" t="s">
        <v>15</v>
      </c>
      <c r="I125">
        <v>1256.4000000000001</v>
      </c>
      <c r="J125" s="4">
        <f>VLOOKUP(tabGERAL[[#This Row],[Column1.lances.SugestaoIA]],'DE-PARA'!$A:$B,2,FALSE)</f>
        <v>2</v>
      </c>
      <c r="K125" s="4">
        <f>VLOOKUP(tabGERAL[[#This Row],[Column1.lances.CorSorteada]],'DE-PARA'!$A:$B,2,FALSE)</f>
        <v>2</v>
      </c>
      <c r="L125" t="str">
        <f xml:space="preserve">
IF(tabGERAL[[#This Row],[Column1.lances.'#]]=0,
    TEXT(tabGERAL[[#This Row],[CorSorteada]],"0"),
    IF(LEN(L124&amp;tabGERAL[[#This Row],[CorSorteada]])&gt;$P$2,
        RIGHT(SUBSTITUTE(L124&amp;tabGERAL[[#This Row],[CorSorteada]],tabGERAL[[#Headers],[Sequencia]],""),$P$2),
        SUBSTITUTE(L124&amp;tabGERAL[[#This Row],[CorSorteada]],tabGERAL[[#Headers],[Sequencia]],"")
    )
)</f>
        <v>212112</v>
      </c>
      <c r="M125" t="b">
        <f>tabGERAL[[#This Row],[SugestaoIA]]=tabGERAL[[#This Row],[CorSorteada]]</f>
        <v>1</v>
      </c>
    </row>
    <row r="126" spans="1:13" x14ac:dyDescent="0.25">
      <c r="A126" t="s">
        <v>18</v>
      </c>
      <c r="B126" s="1">
        <v>61</v>
      </c>
      <c r="C126">
        <v>1256.4000000000001</v>
      </c>
      <c r="D126">
        <v>3.6</v>
      </c>
      <c r="E126">
        <v>10.8</v>
      </c>
      <c r="F126">
        <v>0</v>
      </c>
      <c r="G126" t="s">
        <v>13</v>
      </c>
      <c r="H126" t="s">
        <v>14</v>
      </c>
      <c r="I126">
        <v>1263.5999999999999</v>
      </c>
      <c r="J126" s="4">
        <f>VLOOKUP(tabGERAL[[#This Row],[Column1.lances.SugestaoIA]],'DE-PARA'!$A:$B,2,FALSE)</f>
        <v>1</v>
      </c>
      <c r="K126" s="4">
        <f>VLOOKUP(tabGERAL[[#This Row],[Column1.lances.CorSorteada]],'DE-PARA'!$A:$B,2,FALSE)</f>
        <v>1</v>
      </c>
      <c r="L126" t="str">
        <f xml:space="preserve">
IF(tabGERAL[[#This Row],[Column1.lances.'#]]=0,
    TEXT(tabGERAL[[#This Row],[CorSorteada]],"0"),
    IF(LEN(L125&amp;tabGERAL[[#This Row],[CorSorteada]])&gt;$P$2,
        RIGHT(SUBSTITUTE(L125&amp;tabGERAL[[#This Row],[CorSorteada]],tabGERAL[[#Headers],[Sequencia]],""),$P$2),
        SUBSTITUTE(L125&amp;tabGERAL[[#This Row],[CorSorteada]],tabGERAL[[#Headers],[Sequencia]],"")
    )
)</f>
        <v>121121</v>
      </c>
      <c r="M126" t="b">
        <f>tabGERAL[[#This Row],[SugestaoIA]]=tabGERAL[[#This Row],[CorSorteada]]</f>
        <v>1</v>
      </c>
    </row>
    <row r="127" spans="1:13" x14ac:dyDescent="0.25">
      <c r="A127" t="s">
        <v>18</v>
      </c>
      <c r="B127" s="1">
        <v>62</v>
      </c>
      <c r="C127">
        <v>1263.5999999999999</v>
      </c>
      <c r="D127">
        <v>3.1</v>
      </c>
      <c r="E127">
        <v>9.3000000000000007</v>
      </c>
      <c r="F127">
        <v>0</v>
      </c>
      <c r="G127" t="s">
        <v>13</v>
      </c>
      <c r="H127" t="s">
        <v>14</v>
      </c>
      <c r="I127">
        <v>1269.8</v>
      </c>
      <c r="J127" s="4">
        <f>VLOOKUP(tabGERAL[[#This Row],[Column1.lances.SugestaoIA]],'DE-PARA'!$A:$B,2,FALSE)</f>
        <v>1</v>
      </c>
      <c r="K127" s="4">
        <f>VLOOKUP(tabGERAL[[#This Row],[Column1.lances.CorSorteada]],'DE-PARA'!$A:$B,2,FALSE)</f>
        <v>1</v>
      </c>
      <c r="L127" t="str">
        <f xml:space="preserve">
IF(tabGERAL[[#This Row],[Column1.lances.'#]]=0,
    TEXT(tabGERAL[[#This Row],[CorSorteada]],"0"),
    IF(LEN(L126&amp;tabGERAL[[#This Row],[CorSorteada]])&gt;$P$2,
        RIGHT(SUBSTITUTE(L126&amp;tabGERAL[[#This Row],[CorSorteada]],tabGERAL[[#Headers],[Sequencia]],""),$P$2),
        SUBSTITUTE(L126&amp;tabGERAL[[#This Row],[CorSorteada]],tabGERAL[[#Headers],[Sequencia]],"")
    )
)</f>
        <v>211211</v>
      </c>
      <c r="M127" t="b">
        <f>tabGERAL[[#This Row],[SugestaoIA]]=tabGERAL[[#This Row],[CorSorteada]]</f>
        <v>1</v>
      </c>
    </row>
    <row r="128" spans="1:13" x14ac:dyDescent="0.25">
      <c r="A128" t="s">
        <v>18</v>
      </c>
      <c r="B128" s="1">
        <v>63</v>
      </c>
      <c r="C128">
        <v>1269.8</v>
      </c>
      <c r="D128">
        <v>2.6</v>
      </c>
      <c r="E128">
        <v>7.8000000000000007</v>
      </c>
      <c r="F128">
        <v>0</v>
      </c>
      <c r="G128" t="s">
        <v>13</v>
      </c>
      <c r="H128" t="s">
        <v>15</v>
      </c>
      <c r="I128">
        <v>1259.4000000000001</v>
      </c>
      <c r="J128" s="4">
        <f>VLOOKUP(tabGERAL[[#This Row],[Column1.lances.SugestaoIA]],'DE-PARA'!$A:$B,2,FALSE)</f>
        <v>1</v>
      </c>
      <c r="K128" s="4">
        <f>VLOOKUP(tabGERAL[[#This Row],[Column1.lances.CorSorteada]],'DE-PARA'!$A:$B,2,FALSE)</f>
        <v>2</v>
      </c>
      <c r="L128" t="str">
        <f xml:space="preserve">
IF(tabGERAL[[#This Row],[Column1.lances.'#]]=0,
    TEXT(tabGERAL[[#This Row],[CorSorteada]],"0"),
    IF(LEN(L127&amp;tabGERAL[[#This Row],[CorSorteada]])&gt;$P$2,
        RIGHT(SUBSTITUTE(L127&amp;tabGERAL[[#This Row],[CorSorteada]],tabGERAL[[#Headers],[Sequencia]],""),$P$2),
        SUBSTITUTE(L127&amp;tabGERAL[[#This Row],[CorSorteada]],tabGERAL[[#Headers],[Sequencia]],"")
    )
)</f>
        <v>112112</v>
      </c>
      <c r="M128" t="b">
        <f>tabGERAL[[#This Row],[SugestaoIA]]=tabGERAL[[#This Row],[CorSorteada]]</f>
        <v>0</v>
      </c>
    </row>
    <row r="129" spans="1:13" x14ac:dyDescent="0.25">
      <c r="A129" t="s">
        <v>18</v>
      </c>
      <c r="B129" s="1">
        <v>64</v>
      </c>
      <c r="C129">
        <v>1259.4000000000001</v>
      </c>
      <c r="D129">
        <v>3.4</v>
      </c>
      <c r="E129">
        <v>0</v>
      </c>
      <c r="F129">
        <v>10.199999999999999</v>
      </c>
      <c r="G129" t="s">
        <v>17</v>
      </c>
      <c r="H129" t="s">
        <v>15</v>
      </c>
      <c r="I129">
        <v>1266.2</v>
      </c>
      <c r="J129" s="4">
        <f>VLOOKUP(tabGERAL[[#This Row],[Column1.lances.SugestaoIA]],'DE-PARA'!$A:$B,2,FALSE)</f>
        <v>2</v>
      </c>
      <c r="K129" s="4">
        <f>VLOOKUP(tabGERAL[[#This Row],[Column1.lances.CorSorteada]],'DE-PARA'!$A:$B,2,FALSE)</f>
        <v>2</v>
      </c>
      <c r="L129" t="str">
        <f xml:space="preserve">
IF(tabGERAL[[#This Row],[Column1.lances.'#]]=0,
    TEXT(tabGERAL[[#This Row],[CorSorteada]],"0"),
    IF(LEN(L128&amp;tabGERAL[[#This Row],[CorSorteada]])&gt;$P$2,
        RIGHT(SUBSTITUTE(L128&amp;tabGERAL[[#This Row],[CorSorteada]],tabGERAL[[#Headers],[Sequencia]],""),$P$2),
        SUBSTITUTE(L128&amp;tabGERAL[[#This Row],[CorSorteada]],tabGERAL[[#Headers],[Sequencia]],"")
    )
)</f>
        <v>121122</v>
      </c>
      <c r="M129" t="b">
        <f>tabGERAL[[#This Row],[SugestaoIA]]=tabGERAL[[#This Row],[CorSorteada]]</f>
        <v>1</v>
      </c>
    </row>
    <row r="130" spans="1:13" x14ac:dyDescent="0.25">
      <c r="A130" t="s">
        <v>18</v>
      </c>
      <c r="B130" s="1">
        <v>65</v>
      </c>
      <c r="C130">
        <v>1266.2</v>
      </c>
      <c r="D130">
        <v>2.9</v>
      </c>
      <c r="E130">
        <v>8.6999999999999993</v>
      </c>
      <c r="F130">
        <v>0</v>
      </c>
      <c r="G130" t="s">
        <v>13</v>
      </c>
      <c r="H130" t="s">
        <v>15</v>
      </c>
      <c r="I130">
        <v>1254.5999999999999</v>
      </c>
      <c r="J130" s="4">
        <f>VLOOKUP(tabGERAL[[#This Row],[Column1.lances.SugestaoIA]],'DE-PARA'!$A:$B,2,FALSE)</f>
        <v>1</v>
      </c>
      <c r="K130" s="4">
        <f>VLOOKUP(tabGERAL[[#This Row],[Column1.lances.CorSorteada]],'DE-PARA'!$A:$B,2,FALSE)</f>
        <v>2</v>
      </c>
      <c r="L130" t="str">
        <f xml:space="preserve">
IF(tabGERAL[[#This Row],[Column1.lances.'#]]=0,
    TEXT(tabGERAL[[#This Row],[CorSorteada]],"0"),
    IF(LEN(L129&amp;tabGERAL[[#This Row],[CorSorteada]])&gt;$P$2,
        RIGHT(SUBSTITUTE(L129&amp;tabGERAL[[#This Row],[CorSorteada]],tabGERAL[[#Headers],[Sequencia]],""),$P$2),
        SUBSTITUTE(L129&amp;tabGERAL[[#This Row],[CorSorteada]],tabGERAL[[#Headers],[Sequencia]],"")
    )
)</f>
        <v>211222</v>
      </c>
      <c r="M130" t="b">
        <f>tabGERAL[[#This Row],[SugestaoIA]]=tabGERAL[[#This Row],[CorSorteada]]</f>
        <v>0</v>
      </c>
    </row>
    <row r="131" spans="1:13" x14ac:dyDescent="0.25">
      <c r="A131" t="s">
        <v>18</v>
      </c>
      <c r="B131" s="1">
        <v>66</v>
      </c>
      <c r="C131">
        <v>1254.5999999999999</v>
      </c>
      <c r="D131">
        <v>3.8</v>
      </c>
      <c r="E131">
        <v>11.4</v>
      </c>
      <c r="F131">
        <v>0</v>
      </c>
      <c r="G131" t="s">
        <v>13</v>
      </c>
      <c r="H131" t="s">
        <v>14</v>
      </c>
      <c r="I131">
        <v>1262.1999999999998</v>
      </c>
      <c r="J131" s="4">
        <f>VLOOKUP(tabGERAL[[#This Row],[Column1.lances.SugestaoIA]],'DE-PARA'!$A:$B,2,FALSE)</f>
        <v>1</v>
      </c>
      <c r="K131" s="4">
        <f>VLOOKUP(tabGERAL[[#This Row],[Column1.lances.CorSorteada]],'DE-PARA'!$A:$B,2,FALSE)</f>
        <v>1</v>
      </c>
      <c r="L131" t="str">
        <f xml:space="preserve">
IF(tabGERAL[[#This Row],[Column1.lances.'#]]=0,
    TEXT(tabGERAL[[#This Row],[CorSorteada]],"0"),
    IF(LEN(L130&amp;tabGERAL[[#This Row],[CorSorteada]])&gt;$P$2,
        RIGHT(SUBSTITUTE(L130&amp;tabGERAL[[#This Row],[CorSorteada]],tabGERAL[[#Headers],[Sequencia]],""),$P$2),
        SUBSTITUTE(L130&amp;tabGERAL[[#This Row],[CorSorteada]],tabGERAL[[#Headers],[Sequencia]],"")
    )
)</f>
        <v>112221</v>
      </c>
      <c r="M131" t="b">
        <f>tabGERAL[[#This Row],[SugestaoIA]]=tabGERAL[[#This Row],[CorSorteada]]</f>
        <v>1</v>
      </c>
    </row>
    <row r="132" spans="1:13" x14ac:dyDescent="0.25">
      <c r="A132" t="s">
        <v>18</v>
      </c>
      <c r="B132" s="1">
        <v>67</v>
      </c>
      <c r="C132">
        <v>1262.1999999999998</v>
      </c>
      <c r="D132">
        <v>3.2</v>
      </c>
      <c r="E132">
        <v>0</v>
      </c>
      <c r="F132">
        <v>9.6</v>
      </c>
      <c r="G132" t="s">
        <v>17</v>
      </c>
      <c r="H132" t="s">
        <v>16</v>
      </c>
      <c r="I132">
        <v>1294.1999999999998</v>
      </c>
      <c r="J132" s="4">
        <f>VLOOKUP(tabGERAL[[#This Row],[Column1.lances.SugestaoIA]],'DE-PARA'!$A:$B,2,FALSE)</f>
        <v>2</v>
      </c>
      <c r="K132" s="4">
        <f>VLOOKUP(tabGERAL[[#This Row],[Column1.lances.CorSorteada]],'DE-PARA'!$A:$B,2,FALSE)</f>
        <v>0</v>
      </c>
      <c r="L132" t="str">
        <f xml:space="preserve">
IF(tabGERAL[[#This Row],[Column1.lances.'#]]=0,
    TEXT(tabGERAL[[#This Row],[CorSorteada]],"0"),
    IF(LEN(L131&amp;tabGERAL[[#This Row],[CorSorteada]])&gt;$P$2,
        RIGHT(SUBSTITUTE(L131&amp;tabGERAL[[#This Row],[CorSorteada]],tabGERAL[[#Headers],[Sequencia]],""),$P$2),
        SUBSTITUTE(L131&amp;tabGERAL[[#This Row],[CorSorteada]],tabGERAL[[#Headers],[Sequencia]],"")
    )
)</f>
        <v>122210</v>
      </c>
      <c r="M132" t="b">
        <f>tabGERAL[[#This Row],[SugestaoIA]]=tabGERAL[[#This Row],[CorSorteada]]</f>
        <v>0</v>
      </c>
    </row>
    <row r="133" spans="1:13" x14ac:dyDescent="0.25">
      <c r="A133" t="s">
        <v>18</v>
      </c>
      <c r="B133" s="1">
        <v>68</v>
      </c>
      <c r="C133">
        <v>1294.1999999999998</v>
      </c>
      <c r="D133">
        <v>1</v>
      </c>
      <c r="E133">
        <v>0</v>
      </c>
      <c r="F133">
        <v>5</v>
      </c>
      <c r="G133" t="s">
        <v>17</v>
      </c>
      <c r="H133" t="s">
        <v>14</v>
      </c>
      <c r="I133">
        <v>1288.1999999999998</v>
      </c>
      <c r="J133" s="4">
        <f>VLOOKUP(tabGERAL[[#This Row],[Column1.lances.SugestaoIA]],'DE-PARA'!$A:$B,2,FALSE)</f>
        <v>2</v>
      </c>
      <c r="K133" s="4">
        <f>VLOOKUP(tabGERAL[[#This Row],[Column1.lances.CorSorteada]],'DE-PARA'!$A:$B,2,FALSE)</f>
        <v>1</v>
      </c>
      <c r="L133" t="str">
        <f xml:space="preserve">
IF(tabGERAL[[#This Row],[Column1.lances.'#]]=0,
    TEXT(tabGERAL[[#This Row],[CorSorteada]],"0"),
    IF(LEN(L132&amp;tabGERAL[[#This Row],[CorSorteada]])&gt;$P$2,
        RIGHT(SUBSTITUTE(L132&amp;tabGERAL[[#This Row],[CorSorteada]],tabGERAL[[#Headers],[Sequencia]],""),$P$2),
        SUBSTITUTE(L132&amp;tabGERAL[[#This Row],[CorSorteada]],tabGERAL[[#Headers],[Sequencia]],"")
    )
)</f>
        <v>222101</v>
      </c>
      <c r="M133" t="b">
        <f>tabGERAL[[#This Row],[SugestaoIA]]=tabGERAL[[#This Row],[CorSorteada]]</f>
        <v>0</v>
      </c>
    </row>
    <row r="134" spans="1:13" x14ac:dyDescent="0.25">
      <c r="A134" t="s">
        <v>18</v>
      </c>
      <c r="B134" s="1">
        <v>69</v>
      </c>
      <c r="C134">
        <v>1288.1999999999998</v>
      </c>
      <c r="D134">
        <v>1.1000000000000001</v>
      </c>
      <c r="E134">
        <v>0</v>
      </c>
      <c r="F134">
        <v>5</v>
      </c>
      <c r="G134" t="s">
        <v>17</v>
      </c>
      <c r="H134" t="s">
        <v>15</v>
      </c>
      <c r="I134">
        <v>1292.0999999999999</v>
      </c>
      <c r="J134" s="4">
        <f>VLOOKUP(tabGERAL[[#This Row],[Column1.lances.SugestaoIA]],'DE-PARA'!$A:$B,2,FALSE)</f>
        <v>2</v>
      </c>
      <c r="K134" s="4">
        <f>VLOOKUP(tabGERAL[[#This Row],[Column1.lances.CorSorteada]],'DE-PARA'!$A:$B,2,FALSE)</f>
        <v>2</v>
      </c>
      <c r="L134" t="str">
        <f xml:space="preserve">
IF(tabGERAL[[#This Row],[Column1.lances.'#]]=0,
    TEXT(tabGERAL[[#This Row],[CorSorteada]],"0"),
    IF(LEN(L133&amp;tabGERAL[[#This Row],[CorSorteada]])&gt;$P$2,
        RIGHT(SUBSTITUTE(L133&amp;tabGERAL[[#This Row],[CorSorteada]],tabGERAL[[#Headers],[Sequencia]],""),$P$2),
        SUBSTITUTE(L133&amp;tabGERAL[[#This Row],[CorSorteada]],tabGERAL[[#Headers],[Sequencia]],"")
    )
)</f>
        <v>221012</v>
      </c>
      <c r="M134" t="b">
        <f>tabGERAL[[#This Row],[SugestaoIA]]=tabGERAL[[#This Row],[CorSorteada]]</f>
        <v>1</v>
      </c>
    </row>
    <row r="135" spans="1:13" x14ac:dyDescent="0.25">
      <c r="A135" t="s">
        <v>18</v>
      </c>
      <c r="B135" s="1">
        <v>70</v>
      </c>
      <c r="C135">
        <v>1292.0999999999999</v>
      </c>
      <c r="D135">
        <v>1</v>
      </c>
      <c r="E135">
        <v>5</v>
      </c>
      <c r="F135">
        <v>0</v>
      </c>
      <c r="G135" t="s">
        <v>13</v>
      </c>
      <c r="H135" t="s">
        <v>14</v>
      </c>
      <c r="I135">
        <v>1296.0999999999999</v>
      </c>
      <c r="J135" s="4">
        <f>VLOOKUP(tabGERAL[[#This Row],[Column1.lances.SugestaoIA]],'DE-PARA'!$A:$B,2,FALSE)</f>
        <v>1</v>
      </c>
      <c r="K135" s="4">
        <f>VLOOKUP(tabGERAL[[#This Row],[Column1.lances.CorSorteada]],'DE-PARA'!$A:$B,2,FALSE)</f>
        <v>1</v>
      </c>
      <c r="L135" t="str">
        <f xml:space="preserve">
IF(tabGERAL[[#This Row],[Column1.lances.'#]]=0,
    TEXT(tabGERAL[[#This Row],[CorSorteada]],"0"),
    IF(LEN(L134&amp;tabGERAL[[#This Row],[CorSorteada]])&gt;$P$2,
        RIGHT(SUBSTITUTE(L134&amp;tabGERAL[[#This Row],[CorSorteada]],tabGERAL[[#Headers],[Sequencia]],""),$P$2),
        SUBSTITUTE(L134&amp;tabGERAL[[#This Row],[CorSorteada]],tabGERAL[[#Headers],[Sequencia]],"")
    )
)</f>
        <v>210121</v>
      </c>
      <c r="M135" t="b">
        <f>tabGERAL[[#This Row],[SugestaoIA]]=tabGERAL[[#This Row],[CorSorteada]]</f>
        <v>1</v>
      </c>
    </row>
    <row r="136" spans="1:13" x14ac:dyDescent="0.25">
      <c r="A136" t="s">
        <v>18</v>
      </c>
      <c r="B136" s="1">
        <v>71</v>
      </c>
      <c r="C136">
        <v>1296.0999999999999</v>
      </c>
      <c r="D136">
        <v>1</v>
      </c>
      <c r="E136">
        <v>5</v>
      </c>
      <c r="F136">
        <v>0</v>
      </c>
      <c r="G136" t="s">
        <v>13</v>
      </c>
      <c r="H136" t="s">
        <v>14</v>
      </c>
      <c r="I136">
        <v>1300.0999999999999</v>
      </c>
      <c r="J136" s="4">
        <f>VLOOKUP(tabGERAL[[#This Row],[Column1.lances.SugestaoIA]],'DE-PARA'!$A:$B,2,FALSE)</f>
        <v>1</v>
      </c>
      <c r="K136" s="4">
        <f>VLOOKUP(tabGERAL[[#This Row],[Column1.lances.CorSorteada]],'DE-PARA'!$A:$B,2,FALSE)</f>
        <v>1</v>
      </c>
      <c r="L136" t="str">
        <f xml:space="preserve">
IF(tabGERAL[[#This Row],[Column1.lances.'#]]=0,
    TEXT(tabGERAL[[#This Row],[CorSorteada]],"0"),
    IF(LEN(L135&amp;tabGERAL[[#This Row],[CorSorteada]])&gt;$P$2,
        RIGHT(SUBSTITUTE(L135&amp;tabGERAL[[#This Row],[CorSorteada]],tabGERAL[[#Headers],[Sequencia]],""),$P$2),
        SUBSTITUTE(L135&amp;tabGERAL[[#This Row],[CorSorteada]],tabGERAL[[#Headers],[Sequencia]],"")
    )
)</f>
        <v>101211</v>
      </c>
      <c r="M136" t="b">
        <f>tabGERAL[[#This Row],[SugestaoIA]]=tabGERAL[[#This Row],[CorSorteada]]</f>
        <v>1</v>
      </c>
    </row>
    <row r="137" spans="1:13" x14ac:dyDescent="0.25">
      <c r="A137" t="s">
        <v>18</v>
      </c>
      <c r="B137" s="1">
        <v>72</v>
      </c>
      <c r="C137">
        <v>1300.0999999999999</v>
      </c>
      <c r="D137">
        <v>1</v>
      </c>
      <c r="E137">
        <v>0</v>
      </c>
      <c r="F137">
        <v>5</v>
      </c>
      <c r="G137" t="s">
        <v>17</v>
      </c>
      <c r="H137" t="s">
        <v>15</v>
      </c>
      <c r="I137">
        <v>1304.0999999999999</v>
      </c>
      <c r="J137" s="4">
        <f>VLOOKUP(tabGERAL[[#This Row],[Column1.lances.SugestaoIA]],'DE-PARA'!$A:$B,2,FALSE)</f>
        <v>2</v>
      </c>
      <c r="K137" s="4">
        <f>VLOOKUP(tabGERAL[[#This Row],[Column1.lances.CorSorteada]],'DE-PARA'!$A:$B,2,FALSE)</f>
        <v>2</v>
      </c>
      <c r="L137" t="str">
        <f xml:space="preserve">
IF(tabGERAL[[#This Row],[Column1.lances.'#]]=0,
    TEXT(tabGERAL[[#This Row],[CorSorteada]],"0"),
    IF(LEN(L136&amp;tabGERAL[[#This Row],[CorSorteada]])&gt;$P$2,
        RIGHT(SUBSTITUTE(L136&amp;tabGERAL[[#This Row],[CorSorteada]],tabGERAL[[#Headers],[Sequencia]],""),$P$2),
        SUBSTITUTE(L136&amp;tabGERAL[[#This Row],[CorSorteada]],tabGERAL[[#Headers],[Sequencia]],"")
    )
)</f>
        <v>012112</v>
      </c>
      <c r="M137" t="b">
        <f>tabGERAL[[#This Row],[SugestaoIA]]=tabGERAL[[#This Row],[CorSorteada]]</f>
        <v>1</v>
      </c>
    </row>
    <row r="138" spans="1:13" x14ac:dyDescent="0.25">
      <c r="A138" t="s">
        <v>18</v>
      </c>
      <c r="B138" s="1">
        <v>73</v>
      </c>
      <c r="C138">
        <v>1304.0999999999999</v>
      </c>
      <c r="D138">
        <v>7.8</v>
      </c>
      <c r="E138">
        <v>0</v>
      </c>
      <c r="F138">
        <v>23.4</v>
      </c>
      <c r="G138" t="s">
        <v>17</v>
      </c>
      <c r="H138" t="s">
        <v>15</v>
      </c>
      <c r="I138">
        <v>1319.6999999999998</v>
      </c>
      <c r="J138" s="4">
        <f>VLOOKUP(tabGERAL[[#This Row],[Column1.lances.SugestaoIA]],'DE-PARA'!$A:$B,2,FALSE)</f>
        <v>2</v>
      </c>
      <c r="K138" s="4">
        <f>VLOOKUP(tabGERAL[[#This Row],[Column1.lances.CorSorteada]],'DE-PARA'!$A:$B,2,FALSE)</f>
        <v>2</v>
      </c>
      <c r="L138" t="str">
        <f xml:space="preserve">
IF(tabGERAL[[#This Row],[Column1.lances.'#]]=0,
    TEXT(tabGERAL[[#This Row],[CorSorteada]],"0"),
    IF(LEN(L137&amp;tabGERAL[[#This Row],[CorSorteada]])&gt;$P$2,
        RIGHT(SUBSTITUTE(L137&amp;tabGERAL[[#This Row],[CorSorteada]],tabGERAL[[#Headers],[Sequencia]],""),$P$2),
        SUBSTITUTE(L137&amp;tabGERAL[[#This Row],[CorSorteada]],tabGERAL[[#Headers],[Sequencia]],"")
    )
)</f>
        <v>121122</v>
      </c>
      <c r="M138" t="b">
        <f>tabGERAL[[#This Row],[SugestaoIA]]=tabGERAL[[#This Row],[CorSorteada]]</f>
        <v>1</v>
      </c>
    </row>
    <row r="139" spans="1:13" x14ac:dyDescent="0.25">
      <c r="A139" t="s">
        <v>18</v>
      </c>
      <c r="B139" s="1">
        <v>74</v>
      </c>
      <c r="C139">
        <v>1319.6999999999998</v>
      </c>
      <c r="D139">
        <v>6.6</v>
      </c>
      <c r="E139">
        <v>19.799999999999997</v>
      </c>
      <c r="F139">
        <v>0</v>
      </c>
      <c r="G139" t="s">
        <v>13</v>
      </c>
      <c r="H139" t="s">
        <v>15</v>
      </c>
      <c r="I139">
        <v>1293.3</v>
      </c>
      <c r="J139" s="4">
        <f>VLOOKUP(tabGERAL[[#This Row],[Column1.lances.SugestaoIA]],'DE-PARA'!$A:$B,2,FALSE)</f>
        <v>1</v>
      </c>
      <c r="K139" s="4">
        <f>VLOOKUP(tabGERAL[[#This Row],[Column1.lances.CorSorteada]],'DE-PARA'!$A:$B,2,FALSE)</f>
        <v>2</v>
      </c>
      <c r="L139" t="str">
        <f xml:space="preserve">
IF(tabGERAL[[#This Row],[Column1.lances.'#]]=0,
    TEXT(tabGERAL[[#This Row],[CorSorteada]],"0"),
    IF(LEN(L138&amp;tabGERAL[[#This Row],[CorSorteada]])&gt;$P$2,
        RIGHT(SUBSTITUTE(L138&amp;tabGERAL[[#This Row],[CorSorteada]],tabGERAL[[#Headers],[Sequencia]],""),$P$2),
        SUBSTITUTE(L138&amp;tabGERAL[[#This Row],[CorSorteada]],tabGERAL[[#Headers],[Sequencia]],"")
    )
)</f>
        <v>211222</v>
      </c>
      <c r="M139" t="b">
        <f>tabGERAL[[#This Row],[SugestaoIA]]=tabGERAL[[#This Row],[CorSorteada]]</f>
        <v>0</v>
      </c>
    </row>
    <row r="140" spans="1:13" x14ac:dyDescent="0.25">
      <c r="A140" t="s">
        <v>19</v>
      </c>
      <c r="B140" s="1">
        <v>0</v>
      </c>
      <c r="C140">
        <v>1000</v>
      </c>
      <c r="D140">
        <v>7.8</v>
      </c>
      <c r="E140">
        <v>0</v>
      </c>
      <c r="F140">
        <v>23.4</v>
      </c>
      <c r="G140" t="s">
        <v>17</v>
      </c>
      <c r="H140" t="s">
        <v>16</v>
      </c>
      <c r="I140">
        <v>1078</v>
      </c>
      <c r="J140" s="4">
        <f>VLOOKUP(tabGERAL[[#This Row],[Column1.lances.SugestaoIA]],'DE-PARA'!$A:$B,2,FALSE)</f>
        <v>2</v>
      </c>
      <c r="K140" s="4">
        <f>VLOOKUP(tabGERAL[[#This Row],[Column1.lances.CorSorteada]],'DE-PARA'!$A:$B,2,FALSE)</f>
        <v>0</v>
      </c>
      <c r="L140" t="str">
        <f xml:space="preserve">
IF(tabGERAL[[#This Row],[Column1.lances.'#]]=0,
    TEXT(tabGERAL[[#This Row],[CorSorteada]],"0"),
    IF(LEN(L139&amp;tabGERAL[[#This Row],[CorSorteada]])&gt;$P$2,
        RIGHT(SUBSTITUTE(L139&amp;tabGERAL[[#This Row],[CorSorteada]],tabGERAL[[#Headers],[Sequencia]],""),$P$2),
        SUBSTITUTE(L139&amp;tabGERAL[[#This Row],[CorSorteada]],tabGERAL[[#Headers],[Sequencia]],"")
    )
)</f>
        <v>0</v>
      </c>
      <c r="M140" t="b">
        <f>tabGERAL[[#This Row],[SugestaoIA]]=tabGERAL[[#This Row],[CorSorteada]]</f>
        <v>0</v>
      </c>
    </row>
    <row r="141" spans="1:13" x14ac:dyDescent="0.25">
      <c r="A141" t="s">
        <v>19</v>
      </c>
      <c r="B141" s="1">
        <v>1</v>
      </c>
      <c r="C141">
        <v>1078</v>
      </c>
      <c r="D141">
        <v>1.7</v>
      </c>
      <c r="E141">
        <v>5.0999999999999996</v>
      </c>
      <c r="F141">
        <v>0</v>
      </c>
      <c r="G141" t="s">
        <v>13</v>
      </c>
      <c r="H141" t="s">
        <v>14</v>
      </c>
      <c r="I141">
        <v>1081.4000000000001</v>
      </c>
      <c r="J141" s="4">
        <f>VLOOKUP(tabGERAL[[#This Row],[Column1.lances.SugestaoIA]],'DE-PARA'!$A:$B,2,FALSE)</f>
        <v>1</v>
      </c>
      <c r="K141" s="4">
        <f>VLOOKUP(tabGERAL[[#This Row],[Column1.lances.CorSorteada]],'DE-PARA'!$A:$B,2,FALSE)</f>
        <v>1</v>
      </c>
      <c r="L141" t="str">
        <f xml:space="preserve">
IF(tabGERAL[[#This Row],[Column1.lances.'#]]=0,
    TEXT(tabGERAL[[#This Row],[CorSorteada]],"0"),
    IF(LEN(L140&amp;tabGERAL[[#This Row],[CorSorteada]])&gt;$P$2,
        RIGHT(SUBSTITUTE(L140&amp;tabGERAL[[#This Row],[CorSorteada]],tabGERAL[[#Headers],[Sequencia]],""),$P$2),
        SUBSTITUTE(L140&amp;tabGERAL[[#This Row],[CorSorteada]],tabGERAL[[#Headers],[Sequencia]],"")
    )
)</f>
        <v>01</v>
      </c>
      <c r="M141" t="b">
        <f>tabGERAL[[#This Row],[SugestaoIA]]=tabGERAL[[#This Row],[CorSorteada]]</f>
        <v>1</v>
      </c>
    </row>
    <row r="142" spans="1:13" x14ac:dyDescent="0.25">
      <c r="A142" t="s">
        <v>19</v>
      </c>
      <c r="B142" s="1">
        <v>2</v>
      </c>
      <c r="C142">
        <v>1081.4000000000001</v>
      </c>
      <c r="D142">
        <v>1.5</v>
      </c>
      <c r="E142">
        <v>5</v>
      </c>
      <c r="F142">
        <v>0</v>
      </c>
      <c r="G142" t="s">
        <v>13</v>
      </c>
      <c r="H142" t="s">
        <v>16</v>
      </c>
      <c r="I142">
        <v>1095.9000000000001</v>
      </c>
      <c r="J142" s="4">
        <f>VLOOKUP(tabGERAL[[#This Row],[Column1.lances.SugestaoIA]],'DE-PARA'!$A:$B,2,FALSE)</f>
        <v>1</v>
      </c>
      <c r="K142" s="4">
        <f>VLOOKUP(tabGERAL[[#This Row],[Column1.lances.CorSorteada]],'DE-PARA'!$A:$B,2,FALSE)</f>
        <v>0</v>
      </c>
      <c r="L142" t="str">
        <f xml:space="preserve">
IF(tabGERAL[[#This Row],[Column1.lances.'#]]=0,
    TEXT(tabGERAL[[#This Row],[CorSorteada]],"0"),
    IF(LEN(L141&amp;tabGERAL[[#This Row],[CorSorteada]])&gt;$P$2,
        RIGHT(SUBSTITUTE(L141&amp;tabGERAL[[#This Row],[CorSorteada]],tabGERAL[[#Headers],[Sequencia]],""),$P$2),
        SUBSTITUTE(L141&amp;tabGERAL[[#This Row],[CorSorteada]],tabGERAL[[#Headers],[Sequencia]],"")
    )
)</f>
        <v>010</v>
      </c>
      <c r="M142" t="b">
        <f>tabGERAL[[#This Row],[SugestaoIA]]=tabGERAL[[#This Row],[CorSorteada]]</f>
        <v>0</v>
      </c>
    </row>
    <row r="143" spans="1:13" x14ac:dyDescent="0.25">
      <c r="A143" t="s">
        <v>19</v>
      </c>
      <c r="B143" s="1">
        <v>3</v>
      </c>
      <c r="C143">
        <v>1095.9000000000001</v>
      </c>
      <c r="D143">
        <v>1</v>
      </c>
      <c r="E143">
        <v>0</v>
      </c>
      <c r="F143">
        <v>5</v>
      </c>
      <c r="G143" t="s">
        <v>17</v>
      </c>
      <c r="H143" t="s">
        <v>15</v>
      </c>
      <c r="I143">
        <v>1099.9000000000001</v>
      </c>
      <c r="J143" s="4">
        <f>VLOOKUP(tabGERAL[[#This Row],[Column1.lances.SugestaoIA]],'DE-PARA'!$A:$B,2,FALSE)</f>
        <v>2</v>
      </c>
      <c r="K143" s="4">
        <f>VLOOKUP(tabGERAL[[#This Row],[Column1.lances.CorSorteada]],'DE-PARA'!$A:$B,2,FALSE)</f>
        <v>2</v>
      </c>
      <c r="L143" t="str">
        <f xml:space="preserve">
IF(tabGERAL[[#This Row],[Column1.lances.'#]]=0,
    TEXT(tabGERAL[[#This Row],[CorSorteada]],"0"),
    IF(LEN(L142&amp;tabGERAL[[#This Row],[CorSorteada]])&gt;$P$2,
        RIGHT(SUBSTITUTE(L142&amp;tabGERAL[[#This Row],[CorSorteada]],tabGERAL[[#Headers],[Sequencia]],""),$P$2),
        SUBSTITUTE(L142&amp;tabGERAL[[#This Row],[CorSorteada]],tabGERAL[[#Headers],[Sequencia]],"")
    )
)</f>
        <v>0102</v>
      </c>
      <c r="M143" t="b">
        <f>tabGERAL[[#This Row],[SugestaoIA]]=tabGERAL[[#This Row],[CorSorteada]]</f>
        <v>1</v>
      </c>
    </row>
    <row r="144" spans="1:13" x14ac:dyDescent="0.25">
      <c r="A144" t="s">
        <v>19</v>
      </c>
      <c r="B144" s="1">
        <v>4</v>
      </c>
      <c r="C144">
        <v>1099.9000000000001</v>
      </c>
      <c r="D144">
        <v>1</v>
      </c>
      <c r="E144">
        <v>5</v>
      </c>
      <c r="F144">
        <v>0</v>
      </c>
      <c r="G144" t="s">
        <v>13</v>
      </c>
      <c r="H144" t="s">
        <v>15</v>
      </c>
      <c r="I144">
        <v>1093.9000000000001</v>
      </c>
      <c r="J144" s="4">
        <f>VLOOKUP(tabGERAL[[#This Row],[Column1.lances.SugestaoIA]],'DE-PARA'!$A:$B,2,FALSE)</f>
        <v>1</v>
      </c>
      <c r="K144" s="4">
        <f>VLOOKUP(tabGERAL[[#This Row],[Column1.lances.CorSorteada]],'DE-PARA'!$A:$B,2,FALSE)</f>
        <v>2</v>
      </c>
      <c r="L144" t="str">
        <f xml:space="preserve">
IF(tabGERAL[[#This Row],[Column1.lances.'#]]=0,
    TEXT(tabGERAL[[#This Row],[CorSorteada]],"0"),
    IF(LEN(L143&amp;tabGERAL[[#This Row],[CorSorteada]])&gt;$P$2,
        RIGHT(SUBSTITUTE(L143&amp;tabGERAL[[#This Row],[CorSorteada]],tabGERAL[[#Headers],[Sequencia]],""),$P$2),
        SUBSTITUTE(L143&amp;tabGERAL[[#This Row],[CorSorteada]],tabGERAL[[#Headers],[Sequencia]],"")
    )
)</f>
        <v>01022</v>
      </c>
      <c r="M144" t="b">
        <f>tabGERAL[[#This Row],[SugestaoIA]]=tabGERAL[[#This Row],[CorSorteada]]</f>
        <v>0</v>
      </c>
    </row>
    <row r="145" spans="1:13" x14ac:dyDescent="0.25">
      <c r="A145" t="s">
        <v>19</v>
      </c>
      <c r="B145" s="1">
        <v>5</v>
      </c>
      <c r="C145">
        <v>1093.9000000000001</v>
      </c>
      <c r="D145">
        <v>1</v>
      </c>
      <c r="E145">
        <v>5</v>
      </c>
      <c r="F145">
        <v>0</v>
      </c>
      <c r="G145" t="s">
        <v>13</v>
      </c>
      <c r="H145" t="s">
        <v>14</v>
      </c>
      <c r="I145">
        <v>1097.9000000000001</v>
      </c>
      <c r="J145" s="4">
        <f>VLOOKUP(tabGERAL[[#This Row],[Column1.lances.SugestaoIA]],'DE-PARA'!$A:$B,2,FALSE)</f>
        <v>1</v>
      </c>
      <c r="K145" s="4">
        <f>VLOOKUP(tabGERAL[[#This Row],[Column1.lances.CorSorteada]],'DE-PARA'!$A:$B,2,FALSE)</f>
        <v>1</v>
      </c>
      <c r="L145" t="str">
        <f xml:space="preserve">
IF(tabGERAL[[#This Row],[Column1.lances.'#]]=0,
    TEXT(tabGERAL[[#This Row],[CorSorteada]],"0"),
    IF(LEN(L144&amp;tabGERAL[[#This Row],[CorSorteada]])&gt;$P$2,
        RIGHT(SUBSTITUTE(L144&amp;tabGERAL[[#This Row],[CorSorteada]],tabGERAL[[#Headers],[Sequencia]],""),$P$2),
        SUBSTITUTE(L144&amp;tabGERAL[[#This Row],[CorSorteada]],tabGERAL[[#Headers],[Sequencia]],"")
    )
)</f>
        <v>010221</v>
      </c>
      <c r="M145" t="b">
        <f>tabGERAL[[#This Row],[SugestaoIA]]=tabGERAL[[#This Row],[CorSorteada]]</f>
        <v>1</v>
      </c>
    </row>
    <row r="146" spans="1:13" x14ac:dyDescent="0.25">
      <c r="A146" t="s">
        <v>19</v>
      </c>
      <c r="B146" s="1">
        <v>6</v>
      </c>
      <c r="C146">
        <v>1097.9000000000001</v>
      </c>
      <c r="D146">
        <v>1</v>
      </c>
      <c r="E146">
        <v>5</v>
      </c>
      <c r="F146">
        <v>0</v>
      </c>
      <c r="G146" t="s">
        <v>13</v>
      </c>
      <c r="H146" t="s">
        <v>14</v>
      </c>
      <c r="I146">
        <v>1101.9000000000001</v>
      </c>
      <c r="J146" s="4">
        <f>VLOOKUP(tabGERAL[[#This Row],[Column1.lances.SugestaoIA]],'DE-PARA'!$A:$B,2,FALSE)</f>
        <v>1</v>
      </c>
      <c r="K146" s="4">
        <f>VLOOKUP(tabGERAL[[#This Row],[Column1.lances.CorSorteada]],'DE-PARA'!$A:$B,2,FALSE)</f>
        <v>1</v>
      </c>
      <c r="L146" t="str">
        <f xml:space="preserve">
IF(tabGERAL[[#This Row],[Column1.lances.'#]]=0,
    TEXT(tabGERAL[[#This Row],[CorSorteada]],"0"),
    IF(LEN(L145&amp;tabGERAL[[#This Row],[CorSorteada]])&gt;$P$2,
        RIGHT(SUBSTITUTE(L145&amp;tabGERAL[[#This Row],[CorSorteada]],tabGERAL[[#Headers],[Sequencia]],""),$P$2),
        SUBSTITUTE(L145&amp;tabGERAL[[#This Row],[CorSorteada]],tabGERAL[[#Headers],[Sequencia]],"")
    )
)</f>
        <v>102211</v>
      </c>
      <c r="M146" t="b">
        <f>tabGERAL[[#This Row],[SugestaoIA]]=tabGERAL[[#This Row],[CorSorteada]]</f>
        <v>1</v>
      </c>
    </row>
    <row r="147" spans="1:13" x14ac:dyDescent="0.25">
      <c r="A147" t="s">
        <v>19</v>
      </c>
      <c r="B147" s="1">
        <v>7</v>
      </c>
      <c r="C147">
        <v>1101.9000000000001</v>
      </c>
      <c r="D147">
        <v>7.8</v>
      </c>
      <c r="E147">
        <v>0</v>
      </c>
      <c r="F147">
        <v>23.4</v>
      </c>
      <c r="G147" t="s">
        <v>17</v>
      </c>
      <c r="H147" t="s">
        <v>14</v>
      </c>
      <c r="I147">
        <v>1070.7</v>
      </c>
      <c r="J147" s="4">
        <f>VLOOKUP(tabGERAL[[#This Row],[Column1.lances.SugestaoIA]],'DE-PARA'!$A:$B,2,FALSE)</f>
        <v>2</v>
      </c>
      <c r="K147" s="4">
        <f>VLOOKUP(tabGERAL[[#This Row],[Column1.lances.CorSorteada]],'DE-PARA'!$A:$B,2,FALSE)</f>
        <v>1</v>
      </c>
      <c r="L147" t="str">
        <f xml:space="preserve">
IF(tabGERAL[[#This Row],[Column1.lances.'#]]=0,
    TEXT(tabGERAL[[#This Row],[CorSorteada]],"0"),
    IF(LEN(L146&amp;tabGERAL[[#This Row],[CorSorteada]])&gt;$P$2,
        RIGHT(SUBSTITUTE(L146&amp;tabGERAL[[#This Row],[CorSorteada]],tabGERAL[[#Headers],[Sequencia]],""),$P$2),
        SUBSTITUTE(L146&amp;tabGERAL[[#This Row],[CorSorteada]],tabGERAL[[#Headers],[Sequencia]],"")
    )
)</f>
        <v>022111</v>
      </c>
      <c r="M147" t="b">
        <f>tabGERAL[[#This Row],[SugestaoIA]]=tabGERAL[[#This Row],[CorSorteada]]</f>
        <v>0</v>
      </c>
    </row>
    <row r="148" spans="1:13" x14ac:dyDescent="0.25">
      <c r="A148" t="s">
        <v>19</v>
      </c>
      <c r="B148" s="1">
        <v>8</v>
      </c>
      <c r="C148">
        <v>1070.7</v>
      </c>
      <c r="D148">
        <v>10.199999999999999</v>
      </c>
      <c r="E148">
        <v>0</v>
      </c>
      <c r="F148">
        <v>30.6</v>
      </c>
      <c r="G148" t="s">
        <v>17</v>
      </c>
      <c r="H148" t="s">
        <v>15</v>
      </c>
      <c r="I148">
        <v>1091.0999999999999</v>
      </c>
      <c r="J148" s="4">
        <f>VLOOKUP(tabGERAL[[#This Row],[Column1.lances.SugestaoIA]],'DE-PARA'!$A:$B,2,FALSE)</f>
        <v>2</v>
      </c>
      <c r="K148" s="4">
        <f>VLOOKUP(tabGERAL[[#This Row],[Column1.lances.CorSorteada]],'DE-PARA'!$A:$B,2,FALSE)</f>
        <v>2</v>
      </c>
      <c r="L148" t="str">
        <f xml:space="preserve">
IF(tabGERAL[[#This Row],[Column1.lances.'#]]=0,
    TEXT(tabGERAL[[#This Row],[CorSorteada]],"0"),
    IF(LEN(L147&amp;tabGERAL[[#This Row],[CorSorteada]])&gt;$P$2,
        RIGHT(SUBSTITUTE(L147&amp;tabGERAL[[#This Row],[CorSorteada]],tabGERAL[[#Headers],[Sequencia]],""),$P$2),
        SUBSTITUTE(L147&amp;tabGERAL[[#This Row],[CorSorteada]],tabGERAL[[#Headers],[Sequencia]],"")
    )
)</f>
        <v>221112</v>
      </c>
      <c r="M148" t="b">
        <f>tabGERAL[[#This Row],[SugestaoIA]]=tabGERAL[[#This Row],[CorSorteada]]</f>
        <v>1</v>
      </c>
    </row>
    <row r="149" spans="1:13" x14ac:dyDescent="0.25">
      <c r="A149" t="s">
        <v>19</v>
      </c>
      <c r="B149" s="1">
        <v>9</v>
      </c>
      <c r="C149">
        <v>1091.0999999999999</v>
      </c>
      <c r="D149">
        <v>8.6</v>
      </c>
      <c r="E149">
        <v>25.799999999999997</v>
      </c>
      <c r="F149">
        <v>0</v>
      </c>
      <c r="G149" t="s">
        <v>13</v>
      </c>
      <c r="H149" t="s">
        <v>14</v>
      </c>
      <c r="I149">
        <v>1108.3000000000002</v>
      </c>
      <c r="J149" s="4">
        <f>VLOOKUP(tabGERAL[[#This Row],[Column1.lances.SugestaoIA]],'DE-PARA'!$A:$B,2,FALSE)</f>
        <v>1</v>
      </c>
      <c r="K149" s="4">
        <f>VLOOKUP(tabGERAL[[#This Row],[Column1.lances.CorSorteada]],'DE-PARA'!$A:$B,2,FALSE)</f>
        <v>1</v>
      </c>
      <c r="L149" t="str">
        <f xml:space="preserve">
IF(tabGERAL[[#This Row],[Column1.lances.'#]]=0,
    TEXT(tabGERAL[[#This Row],[CorSorteada]],"0"),
    IF(LEN(L148&amp;tabGERAL[[#This Row],[CorSorteada]])&gt;$P$2,
        RIGHT(SUBSTITUTE(L148&amp;tabGERAL[[#This Row],[CorSorteada]],tabGERAL[[#Headers],[Sequencia]],""),$P$2),
        SUBSTITUTE(L148&amp;tabGERAL[[#This Row],[CorSorteada]],tabGERAL[[#Headers],[Sequencia]],"")
    )
)</f>
        <v>211121</v>
      </c>
      <c r="M149" t="b">
        <f>tabGERAL[[#This Row],[SugestaoIA]]=tabGERAL[[#This Row],[CorSorteada]]</f>
        <v>1</v>
      </c>
    </row>
    <row r="150" spans="1:13" x14ac:dyDescent="0.25">
      <c r="A150" t="s">
        <v>19</v>
      </c>
      <c r="B150" s="1">
        <v>10</v>
      </c>
      <c r="C150">
        <v>1108.3000000000002</v>
      </c>
      <c r="D150">
        <v>7.3</v>
      </c>
      <c r="E150">
        <v>21.9</v>
      </c>
      <c r="F150">
        <v>0</v>
      </c>
      <c r="G150" t="s">
        <v>13</v>
      </c>
      <c r="H150" t="s">
        <v>14</v>
      </c>
      <c r="I150">
        <v>1122.9000000000001</v>
      </c>
      <c r="J150" s="4">
        <f>VLOOKUP(tabGERAL[[#This Row],[Column1.lances.SugestaoIA]],'DE-PARA'!$A:$B,2,FALSE)</f>
        <v>1</v>
      </c>
      <c r="K150" s="4">
        <f>VLOOKUP(tabGERAL[[#This Row],[Column1.lances.CorSorteada]],'DE-PARA'!$A:$B,2,FALSE)</f>
        <v>1</v>
      </c>
      <c r="L150" t="str">
        <f xml:space="preserve">
IF(tabGERAL[[#This Row],[Column1.lances.'#]]=0,
    TEXT(tabGERAL[[#This Row],[CorSorteada]],"0"),
    IF(LEN(L149&amp;tabGERAL[[#This Row],[CorSorteada]])&gt;$P$2,
        RIGHT(SUBSTITUTE(L149&amp;tabGERAL[[#This Row],[CorSorteada]],tabGERAL[[#Headers],[Sequencia]],""),$P$2),
        SUBSTITUTE(L149&amp;tabGERAL[[#This Row],[CorSorteada]],tabGERAL[[#Headers],[Sequencia]],"")
    )
)</f>
        <v>111211</v>
      </c>
      <c r="M150" t="b">
        <f>tabGERAL[[#This Row],[SugestaoIA]]=tabGERAL[[#This Row],[CorSorteada]]</f>
        <v>1</v>
      </c>
    </row>
    <row r="151" spans="1:13" x14ac:dyDescent="0.25">
      <c r="A151" t="s">
        <v>19</v>
      </c>
      <c r="B151" s="1">
        <v>11</v>
      </c>
      <c r="C151">
        <v>1122.9000000000001</v>
      </c>
      <c r="D151">
        <v>6.2</v>
      </c>
      <c r="E151">
        <v>0</v>
      </c>
      <c r="F151">
        <v>18.600000000000001</v>
      </c>
      <c r="G151" t="s">
        <v>17</v>
      </c>
      <c r="H151" t="s">
        <v>14</v>
      </c>
      <c r="I151">
        <v>1098.0999999999999</v>
      </c>
      <c r="J151" s="4">
        <f>VLOOKUP(tabGERAL[[#This Row],[Column1.lances.SugestaoIA]],'DE-PARA'!$A:$B,2,FALSE)</f>
        <v>2</v>
      </c>
      <c r="K151" s="4">
        <f>VLOOKUP(tabGERAL[[#This Row],[Column1.lances.CorSorteada]],'DE-PARA'!$A:$B,2,FALSE)</f>
        <v>1</v>
      </c>
      <c r="L151" t="str">
        <f xml:space="preserve">
IF(tabGERAL[[#This Row],[Column1.lances.'#]]=0,
    TEXT(tabGERAL[[#This Row],[CorSorteada]],"0"),
    IF(LEN(L150&amp;tabGERAL[[#This Row],[CorSorteada]])&gt;$P$2,
        RIGHT(SUBSTITUTE(L150&amp;tabGERAL[[#This Row],[CorSorteada]],tabGERAL[[#Headers],[Sequencia]],""),$P$2),
        SUBSTITUTE(L150&amp;tabGERAL[[#This Row],[CorSorteada]],tabGERAL[[#Headers],[Sequencia]],"")
    )
)</f>
        <v>112111</v>
      </c>
      <c r="M151" t="b">
        <f>tabGERAL[[#This Row],[SugestaoIA]]=tabGERAL[[#This Row],[CorSorteada]]</f>
        <v>0</v>
      </c>
    </row>
    <row r="152" spans="1:13" x14ac:dyDescent="0.25">
      <c r="A152" t="s">
        <v>19</v>
      </c>
      <c r="B152" s="1">
        <v>12</v>
      </c>
      <c r="C152">
        <v>1098.0999999999999</v>
      </c>
      <c r="D152">
        <v>8</v>
      </c>
      <c r="E152">
        <v>0</v>
      </c>
      <c r="F152">
        <v>24</v>
      </c>
      <c r="G152" t="s">
        <v>17</v>
      </c>
      <c r="H152" t="s">
        <v>16</v>
      </c>
      <c r="I152">
        <v>1178.0999999999999</v>
      </c>
      <c r="J152" s="4">
        <f>VLOOKUP(tabGERAL[[#This Row],[Column1.lances.SugestaoIA]],'DE-PARA'!$A:$B,2,FALSE)</f>
        <v>2</v>
      </c>
      <c r="K152" s="4">
        <f>VLOOKUP(tabGERAL[[#This Row],[Column1.lances.CorSorteada]],'DE-PARA'!$A:$B,2,FALSE)</f>
        <v>0</v>
      </c>
      <c r="L152" t="str">
        <f xml:space="preserve">
IF(tabGERAL[[#This Row],[Column1.lances.'#]]=0,
    TEXT(tabGERAL[[#This Row],[CorSorteada]],"0"),
    IF(LEN(L151&amp;tabGERAL[[#This Row],[CorSorteada]])&gt;$P$2,
        RIGHT(SUBSTITUTE(L151&amp;tabGERAL[[#This Row],[CorSorteada]],tabGERAL[[#Headers],[Sequencia]],""),$P$2),
        SUBSTITUTE(L151&amp;tabGERAL[[#This Row],[CorSorteada]],tabGERAL[[#Headers],[Sequencia]],"")
    )
)</f>
        <v>121110</v>
      </c>
      <c r="M152" t="b">
        <f>tabGERAL[[#This Row],[SugestaoIA]]=tabGERAL[[#This Row],[CorSorteada]]</f>
        <v>0</v>
      </c>
    </row>
    <row r="153" spans="1:13" x14ac:dyDescent="0.25">
      <c r="A153" t="s">
        <v>19</v>
      </c>
      <c r="B153" s="1">
        <v>13</v>
      </c>
      <c r="C153">
        <v>1178.0999999999999</v>
      </c>
      <c r="D153">
        <v>1.9</v>
      </c>
      <c r="E153">
        <v>5.6999999999999993</v>
      </c>
      <c r="F153">
        <v>0</v>
      </c>
      <c r="G153" t="s">
        <v>13</v>
      </c>
      <c r="H153" t="s">
        <v>14</v>
      </c>
      <c r="I153">
        <v>1181.9000000000001</v>
      </c>
      <c r="J153" s="4">
        <f>VLOOKUP(tabGERAL[[#This Row],[Column1.lances.SugestaoIA]],'DE-PARA'!$A:$B,2,FALSE)</f>
        <v>1</v>
      </c>
      <c r="K153" s="4">
        <f>VLOOKUP(tabGERAL[[#This Row],[Column1.lances.CorSorteada]],'DE-PARA'!$A:$B,2,FALSE)</f>
        <v>1</v>
      </c>
      <c r="L153" t="str">
        <f xml:space="preserve">
IF(tabGERAL[[#This Row],[Column1.lances.'#]]=0,
    TEXT(tabGERAL[[#This Row],[CorSorteada]],"0"),
    IF(LEN(L152&amp;tabGERAL[[#This Row],[CorSorteada]])&gt;$P$2,
        RIGHT(SUBSTITUTE(L152&amp;tabGERAL[[#This Row],[CorSorteada]],tabGERAL[[#Headers],[Sequencia]],""),$P$2),
        SUBSTITUTE(L152&amp;tabGERAL[[#This Row],[CorSorteada]],tabGERAL[[#Headers],[Sequencia]],"")
    )
)</f>
        <v>211101</v>
      </c>
      <c r="M153" t="b">
        <f>tabGERAL[[#This Row],[SugestaoIA]]=tabGERAL[[#This Row],[CorSorteada]]</f>
        <v>1</v>
      </c>
    </row>
    <row r="154" spans="1:13" x14ac:dyDescent="0.25">
      <c r="A154" t="s">
        <v>19</v>
      </c>
      <c r="B154" s="1">
        <v>14</v>
      </c>
      <c r="C154">
        <v>1181.9000000000001</v>
      </c>
      <c r="D154">
        <v>1.6</v>
      </c>
      <c r="E154">
        <v>5</v>
      </c>
      <c r="F154">
        <v>0</v>
      </c>
      <c r="G154" t="s">
        <v>13</v>
      </c>
      <c r="H154" t="s">
        <v>14</v>
      </c>
      <c r="I154">
        <v>1185.3000000000002</v>
      </c>
      <c r="J154" s="4">
        <f>VLOOKUP(tabGERAL[[#This Row],[Column1.lances.SugestaoIA]],'DE-PARA'!$A:$B,2,FALSE)</f>
        <v>1</v>
      </c>
      <c r="K154" s="4">
        <f>VLOOKUP(tabGERAL[[#This Row],[Column1.lances.CorSorteada]],'DE-PARA'!$A:$B,2,FALSE)</f>
        <v>1</v>
      </c>
      <c r="L154" t="str">
        <f xml:space="preserve">
IF(tabGERAL[[#This Row],[Column1.lances.'#]]=0,
    TEXT(tabGERAL[[#This Row],[CorSorteada]],"0"),
    IF(LEN(L153&amp;tabGERAL[[#This Row],[CorSorteada]])&gt;$P$2,
        RIGHT(SUBSTITUTE(L153&amp;tabGERAL[[#This Row],[CorSorteada]],tabGERAL[[#Headers],[Sequencia]],""),$P$2),
        SUBSTITUTE(L153&amp;tabGERAL[[#This Row],[CorSorteada]],tabGERAL[[#Headers],[Sequencia]],"")
    )
)</f>
        <v>111011</v>
      </c>
      <c r="M154" t="b">
        <f>tabGERAL[[#This Row],[SugestaoIA]]=tabGERAL[[#This Row],[CorSorteada]]</f>
        <v>1</v>
      </c>
    </row>
    <row r="155" spans="1:13" x14ac:dyDescent="0.25">
      <c r="A155" t="s">
        <v>19</v>
      </c>
      <c r="B155" s="1">
        <v>15</v>
      </c>
      <c r="C155">
        <v>1185.3000000000002</v>
      </c>
      <c r="D155">
        <v>1.3</v>
      </c>
      <c r="E155">
        <v>0</v>
      </c>
      <c r="F155">
        <v>5</v>
      </c>
      <c r="G155" t="s">
        <v>17</v>
      </c>
      <c r="H155" t="s">
        <v>15</v>
      </c>
      <c r="I155">
        <v>1189.0000000000002</v>
      </c>
      <c r="J155" s="4">
        <f>VLOOKUP(tabGERAL[[#This Row],[Column1.lances.SugestaoIA]],'DE-PARA'!$A:$B,2,FALSE)</f>
        <v>2</v>
      </c>
      <c r="K155" s="4">
        <f>VLOOKUP(tabGERAL[[#This Row],[Column1.lances.CorSorteada]],'DE-PARA'!$A:$B,2,FALSE)</f>
        <v>2</v>
      </c>
      <c r="L155" t="str">
        <f xml:space="preserve">
IF(tabGERAL[[#This Row],[Column1.lances.'#]]=0,
    TEXT(tabGERAL[[#This Row],[CorSorteada]],"0"),
    IF(LEN(L154&amp;tabGERAL[[#This Row],[CorSorteada]])&gt;$P$2,
        RIGHT(SUBSTITUTE(L154&amp;tabGERAL[[#This Row],[CorSorteada]],tabGERAL[[#Headers],[Sequencia]],""),$P$2),
        SUBSTITUTE(L154&amp;tabGERAL[[#This Row],[CorSorteada]],tabGERAL[[#Headers],[Sequencia]],"")
    )
)</f>
        <v>110112</v>
      </c>
      <c r="M155" t="b">
        <f>tabGERAL[[#This Row],[SugestaoIA]]=tabGERAL[[#This Row],[CorSorteada]]</f>
        <v>1</v>
      </c>
    </row>
    <row r="156" spans="1:13" x14ac:dyDescent="0.25">
      <c r="A156" t="s">
        <v>19</v>
      </c>
      <c r="B156" s="1">
        <v>16</v>
      </c>
      <c r="C156">
        <v>1189.0000000000002</v>
      </c>
      <c r="D156">
        <v>1</v>
      </c>
      <c r="E156">
        <v>5</v>
      </c>
      <c r="F156">
        <v>0</v>
      </c>
      <c r="G156" t="s">
        <v>13</v>
      </c>
      <c r="H156" t="s">
        <v>15</v>
      </c>
      <c r="I156">
        <v>1183.0000000000002</v>
      </c>
      <c r="J156" s="4">
        <f>VLOOKUP(tabGERAL[[#This Row],[Column1.lances.SugestaoIA]],'DE-PARA'!$A:$B,2,FALSE)</f>
        <v>1</v>
      </c>
      <c r="K156" s="4">
        <f>VLOOKUP(tabGERAL[[#This Row],[Column1.lances.CorSorteada]],'DE-PARA'!$A:$B,2,FALSE)</f>
        <v>2</v>
      </c>
      <c r="L156" t="str">
        <f xml:space="preserve">
IF(tabGERAL[[#This Row],[Column1.lances.'#]]=0,
    TEXT(tabGERAL[[#This Row],[CorSorteada]],"0"),
    IF(LEN(L155&amp;tabGERAL[[#This Row],[CorSorteada]])&gt;$P$2,
        RIGHT(SUBSTITUTE(L155&amp;tabGERAL[[#This Row],[CorSorteada]],tabGERAL[[#Headers],[Sequencia]],""),$P$2),
        SUBSTITUTE(L155&amp;tabGERAL[[#This Row],[CorSorteada]],tabGERAL[[#Headers],[Sequencia]],"")
    )
)</f>
        <v>101122</v>
      </c>
      <c r="M156" t="b">
        <f>tabGERAL[[#This Row],[SugestaoIA]]=tabGERAL[[#This Row],[CorSorteada]]</f>
        <v>0</v>
      </c>
    </row>
    <row r="157" spans="1:13" x14ac:dyDescent="0.25">
      <c r="A157" t="s">
        <v>19</v>
      </c>
      <c r="B157" s="1">
        <v>17</v>
      </c>
      <c r="C157">
        <v>1183.0000000000002</v>
      </c>
      <c r="D157">
        <v>1.5</v>
      </c>
      <c r="E157">
        <v>5</v>
      </c>
      <c r="F157">
        <v>0</v>
      </c>
      <c r="G157" t="s">
        <v>13</v>
      </c>
      <c r="H157" t="s">
        <v>14</v>
      </c>
      <c r="I157">
        <v>1186.5000000000002</v>
      </c>
      <c r="J157" s="4">
        <f>VLOOKUP(tabGERAL[[#This Row],[Column1.lances.SugestaoIA]],'DE-PARA'!$A:$B,2,FALSE)</f>
        <v>1</v>
      </c>
      <c r="K157" s="4">
        <f>VLOOKUP(tabGERAL[[#This Row],[Column1.lances.CorSorteada]],'DE-PARA'!$A:$B,2,FALSE)</f>
        <v>1</v>
      </c>
      <c r="L157" t="str">
        <f xml:space="preserve">
IF(tabGERAL[[#This Row],[Column1.lances.'#]]=0,
    TEXT(tabGERAL[[#This Row],[CorSorteada]],"0"),
    IF(LEN(L156&amp;tabGERAL[[#This Row],[CorSorteada]])&gt;$P$2,
        RIGHT(SUBSTITUTE(L156&amp;tabGERAL[[#This Row],[CorSorteada]],tabGERAL[[#Headers],[Sequencia]],""),$P$2),
        SUBSTITUTE(L156&amp;tabGERAL[[#This Row],[CorSorteada]],tabGERAL[[#Headers],[Sequencia]],"")
    )
)</f>
        <v>011221</v>
      </c>
      <c r="M157" t="b">
        <f>tabGERAL[[#This Row],[SugestaoIA]]=tabGERAL[[#This Row],[CorSorteada]]</f>
        <v>1</v>
      </c>
    </row>
    <row r="158" spans="1:13" x14ac:dyDescent="0.25">
      <c r="A158" t="s">
        <v>19</v>
      </c>
      <c r="B158" s="1">
        <v>18</v>
      </c>
      <c r="C158">
        <v>1186.5000000000002</v>
      </c>
      <c r="D158">
        <v>1.2</v>
      </c>
      <c r="E158">
        <v>5</v>
      </c>
      <c r="F158">
        <v>0</v>
      </c>
      <c r="G158" t="s">
        <v>13</v>
      </c>
      <c r="H158" t="s">
        <v>16</v>
      </c>
      <c r="I158">
        <v>1197.0999999999999</v>
      </c>
      <c r="J158" s="4">
        <f>VLOOKUP(tabGERAL[[#This Row],[Column1.lances.SugestaoIA]],'DE-PARA'!$A:$B,2,FALSE)</f>
        <v>1</v>
      </c>
      <c r="K158" s="4">
        <f>VLOOKUP(tabGERAL[[#This Row],[Column1.lances.CorSorteada]],'DE-PARA'!$A:$B,2,FALSE)</f>
        <v>0</v>
      </c>
      <c r="L158" t="str">
        <f xml:space="preserve">
IF(tabGERAL[[#This Row],[Column1.lances.'#]]=0,
    TEXT(tabGERAL[[#This Row],[CorSorteada]],"0"),
    IF(LEN(L157&amp;tabGERAL[[#This Row],[CorSorteada]])&gt;$P$2,
        RIGHT(SUBSTITUTE(L157&amp;tabGERAL[[#This Row],[CorSorteada]],tabGERAL[[#Headers],[Sequencia]],""),$P$2),
        SUBSTITUTE(L157&amp;tabGERAL[[#This Row],[CorSorteada]],tabGERAL[[#Headers],[Sequencia]],"")
    )
)</f>
        <v>112210</v>
      </c>
      <c r="M158" t="b">
        <f>tabGERAL[[#This Row],[SugestaoIA]]=tabGERAL[[#This Row],[CorSorteada]]</f>
        <v>0</v>
      </c>
    </row>
    <row r="159" spans="1:13" x14ac:dyDescent="0.25">
      <c r="A159" t="s">
        <v>19</v>
      </c>
      <c r="B159" s="1">
        <v>19</v>
      </c>
      <c r="C159">
        <v>1197.0999999999999</v>
      </c>
      <c r="D159">
        <v>1</v>
      </c>
      <c r="E159">
        <v>0</v>
      </c>
      <c r="F159">
        <v>5</v>
      </c>
      <c r="G159" t="s">
        <v>17</v>
      </c>
      <c r="H159" t="s">
        <v>15</v>
      </c>
      <c r="I159">
        <v>1201.0999999999999</v>
      </c>
      <c r="J159" s="4">
        <f>VLOOKUP(tabGERAL[[#This Row],[Column1.lances.SugestaoIA]],'DE-PARA'!$A:$B,2,FALSE)</f>
        <v>2</v>
      </c>
      <c r="K159" s="4">
        <f>VLOOKUP(tabGERAL[[#This Row],[Column1.lances.CorSorteada]],'DE-PARA'!$A:$B,2,FALSE)</f>
        <v>2</v>
      </c>
      <c r="L159" t="str">
        <f xml:space="preserve">
IF(tabGERAL[[#This Row],[Column1.lances.'#]]=0,
    TEXT(tabGERAL[[#This Row],[CorSorteada]],"0"),
    IF(LEN(L158&amp;tabGERAL[[#This Row],[CorSorteada]])&gt;$P$2,
        RIGHT(SUBSTITUTE(L158&amp;tabGERAL[[#This Row],[CorSorteada]],tabGERAL[[#Headers],[Sequencia]],""),$P$2),
        SUBSTITUTE(L158&amp;tabGERAL[[#This Row],[CorSorteada]],tabGERAL[[#Headers],[Sequencia]],"")
    )
)</f>
        <v>122102</v>
      </c>
      <c r="M159" t="b">
        <f>tabGERAL[[#This Row],[SugestaoIA]]=tabGERAL[[#This Row],[CorSorteada]]</f>
        <v>1</v>
      </c>
    </row>
    <row r="160" spans="1:13" x14ac:dyDescent="0.25">
      <c r="A160" t="s">
        <v>19</v>
      </c>
      <c r="B160" s="1">
        <v>20</v>
      </c>
      <c r="C160">
        <v>1201.0999999999999</v>
      </c>
      <c r="D160">
        <v>1</v>
      </c>
      <c r="E160">
        <v>0</v>
      </c>
      <c r="F160">
        <v>5</v>
      </c>
      <c r="G160" t="s">
        <v>17</v>
      </c>
      <c r="H160" t="s">
        <v>14</v>
      </c>
      <c r="I160">
        <v>1195.0999999999999</v>
      </c>
      <c r="J160" s="4">
        <f>VLOOKUP(tabGERAL[[#This Row],[Column1.lances.SugestaoIA]],'DE-PARA'!$A:$B,2,FALSE)</f>
        <v>2</v>
      </c>
      <c r="K160" s="4">
        <f>VLOOKUP(tabGERAL[[#This Row],[Column1.lances.CorSorteada]],'DE-PARA'!$A:$B,2,FALSE)</f>
        <v>1</v>
      </c>
      <c r="L160" t="str">
        <f xml:space="preserve">
IF(tabGERAL[[#This Row],[Column1.lances.'#]]=0,
    TEXT(tabGERAL[[#This Row],[CorSorteada]],"0"),
    IF(LEN(L159&amp;tabGERAL[[#This Row],[CorSorteada]])&gt;$P$2,
        RIGHT(SUBSTITUTE(L159&amp;tabGERAL[[#This Row],[CorSorteada]],tabGERAL[[#Headers],[Sequencia]],""),$P$2),
        SUBSTITUTE(L159&amp;tabGERAL[[#This Row],[CorSorteada]],tabGERAL[[#Headers],[Sequencia]],"")
    )
)</f>
        <v>221021</v>
      </c>
      <c r="M160" t="b">
        <f>tabGERAL[[#This Row],[SugestaoIA]]=tabGERAL[[#This Row],[CorSorteada]]</f>
        <v>0</v>
      </c>
    </row>
    <row r="161" spans="1:13" x14ac:dyDescent="0.25">
      <c r="A161" t="s">
        <v>19</v>
      </c>
      <c r="B161" s="1">
        <v>21</v>
      </c>
      <c r="C161">
        <v>1195.0999999999999</v>
      </c>
      <c r="D161">
        <v>1</v>
      </c>
      <c r="E161">
        <v>5</v>
      </c>
      <c r="F161">
        <v>0</v>
      </c>
      <c r="G161" t="s">
        <v>13</v>
      </c>
      <c r="H161" t="s">
        <v>15</v>
      </c>
      <c r="I161">
        <v>1189.0999999999999</v>
      </c>
      <c r="J161" s="4">
        <f>VLOOKUP(tabGERAL[[#This Row],[Column1.lances.SugestaoIA]],'DE-PARA'!$A:$B,2,FALSE)</f>
        <v>1</v>
      </c>
      <c r="K161" s="4">
        <f>VLOOKUP(tabGERAL[[#This Row],[Column1.lances.CorSorteada]],'DE-PARA'!$A:$B,2,FALSE)</f>
        <v>2</v>
      </c>
      <c r="L161" t="str">
        <f xml:space="preserve">
IF(tabGERAL[[#This Row],[Column1.lances.'#]]=0,
    TEXT(tabGERAL[[#This Row],[CorSorteada]],"0"),
    IF(LEN(L160&amp;tabGERAL[[#This Row],[CorSorteada]])&gt;$P$2,
        RIGHT(SUBSTITUTE(L160&amp;tabGERAL[[#This Row],[CorSorteada]],tabGERAL[[#Headers],[Sequencia]],""),$P$2),
        SUBSTITUTE(L160&amp;tabGERAL[[#This Row],[CorSorteada]],tabGERAL[[#Headers],[Sequencia]],"")
    )
)</f>
        <v>210212</v>
      </c>
      <c r="M161" t="b">
        <f>tabGERAL[[#This Row],[SugestaoIA]]=tabGERAL[[#This Row],[CorSorteada]]</f>
        <v>0</v>
      </c>
    </row>
    <row r="162" spans="1:13" x14ac:dyDescent="0.25">
      <c r="A162" t="s">
        <v>19</v>
      </c>
      <c r="B162" s="1">
        <v>22</v>
      </c>
      <c r="C162">
        <v>1189.0999999999999</v>
      </c>
      <c r="D162">
        <v>1</v>
      </c>
      <c r="E162">
        <v>5</v>
      </c>
      <c r="F162">
        <v>0</v>
      </c>
      <c r="G162" t="s">
        <v>13</v>
      </c>
      <c r="H162" t="s">
        <v>14</v>
      </c>
      <c r="I162">
        <v>1193.0999999999999</v>
      </c>
      <c r="J162" s="4">
        <f>VLOOKUP(tabGERAL[[#This Row],[Column1.lances.SugestaoIA]],'DE-PARA'!$A:$B,2,FALSE)</f>
        <v>1</v>
      </c>
      <c r="K162" s="4">
        <f>VLOOKUP(tabGERAL[[#This Row],[Column1.lances.CorSorteada]],'DE-PARA'!$A:$B,2,FALSE)</f>
        <v>1</v>
      </c>
      <c r="L162" t="str">
        <f xml:space="preserve">
IF(tabGERAL[[#This Row],[Column1.lances.'#]]=0,
    TEXT(tabGERAL[[#This Row],[CorSorteada]],"0"),
    IF(LEN(L161&amp;tabGERAL[[#This Row],[CorSorteada]])&gt;$P$2,
        RIGHT(SUBSTITUTE(L161&amp;tabGERAL[[#This Row],[CorSorteada]],tabGERAL[[#Headers],[Sequencia]],""),$P$2),
        SUBSTITUTE(L161&amp;tabGERAL[[#This Row],[CorSorteada]],tabGERAL[[#Headers],[Sequencia]],"")
    )
)</f>
        <v>102121</v>
      </c>
      <c r="M162" t="b">
        <f>tabGERAL[[#This Row],[SugestaoIA]]=tabGERAL[[#This Row],[CorSorteada]]</f>
        <v>1</v>
      </c>
    </row>
    <row r="163" spans="1:13" x14ac:dyDescent="0.25">
      <c r="A163" t="s">
        <v>19</v>
      </c>
      <c r="B163" s="1">
        <v>23</v>
      </c>
      <c r="C163">
        <v>1193.0999999999999</v>
      </c>
      <c r="D163">
        <v>1</v>
      </c>
      <c r="E163">
        <v>0</v>
      </c>
      <c r="F163">
        <v>5</v>
      </c>
      <c r="G163" t="s">
        <v>17</v>
      </c>
      <c r="H163" t="s">
        <v>15</v>
      </c>
      <c r="I163">
        <v>1197.0999999999999</v>
      </c>
      <c r="J163" s="4">
        <f>VLOOKUP(tabGERAL[[#This Row],[Column1.lances.SugestaoIA]],'DE-PARA'!$A:$B,2,FALSE)</f>
        <v>2</v>
      </c>
      <c r="K163" s="4">
        <f>VLOOKUP(tabGERAL[[#This Row],[Column1.lances.CorSorteada]],'DE-PARA'!$A:$B,2,FALSE)</f>
        <v>2</v>
      </c>
      <c r="L163" t="str">
        <f xml:space="preserve">
IF(tabGERAL[[#This Row],[Column1.lances.'#]]=0,
    TEXT(tabGERAL[[#This Row],[CorSorteada]],"0"),
    IF(LEN(L162&amp;tabGERAL[[#This Row],[CorSorteada]])&gt;$P$2,
        RIGHT(SUBSTITUTE(L162&amp;tabGERAL[[#This Row],[CorSorteada]],tabGERAL[[#Headers],[Sequencia]],""),$P$2),
        SUBSTITUTE(L162&amp;tabGERAL[[#This Row],[CorSorteada]],tabGERAL[[#Headers],[Sequencia]],"")
    )
)</f>
        <v>021212</v>
      </c>
      <c r="M163" t="b">
        <f>tabGERAL[[#This Row],[SugestaoIA]]=tabGERAL[[#This Row],[CorSorteada]]</f>
        <v>1</v>
      </c>
    </row>
    <row r="164" spans="1:13" x14ac:dyDescent="0.25">
      <c r="A164" t="s">
        <v>19</v>
      </c>
      <c r="B164" s="1">
        <v>24</v>
      </c>
      <c r="C164">
        <v>1197.0999999999999</v>
      </c>
      <c r="D164">
        <v>1</v>
      </c>
      <c r="E164">
        <v>0</v>
      </c>
      <c r="F164">
        <v>5</v>
      </c>
      <c r="G164" t="s">
        <v>17</v>
      </c>
      <c r="H164" t="s">
        <v>14</v>
      </c>
      <c r="I164">
        <v>1191.0999999999999</v>
      </c>
      <c r="J164" s="4">
        <f>VLOOKUP(tabGERAL[[#This Row],[Column1.lances.SugestaoIA]],'DE-PARA'!$A:$B,2,FALSE)</f>
        <v>2</v>
      </c>
      <c r="K164" s="4">
        <f>VLOOKUP(tabGERAL[[#This Row],[Column1.lances.CorSorteada]],'DE-PARA'!$A:$B,2,FALSE)</f>
        <v>1</v>
      </c>
      <c r="L164" t="str">
        <f xml:space="preserve">
IF(tabGERAL[[#This Row],[Column1.lances.'#]]=0,
    TEXT(tabGERAL[[#This Row],[CorSorteada]],"0"),
    IF(LEN(L163&amp;tabGERAL[[#This Row],[CorSorteada]])&gt;$P$2,
        RIGHT(SUBSTITUTE(L163&amp;tabGERAL[[#This Row],[CorSorteada]],tabGERAL[[#Headers],[Sequencia]],""),$P$2),
        SUBSTITUTE(L163&amp;tabGERAL[[#This Row],[CorSorteada]],tabGERAL[[#Headers],[Sequencia]],"")
    )
)</f>
        <v>212121</v>
      </c>
      <c r="M164" t="b">
        <f>tabGERAL[[#This Row],[SugestaoIA]]=tabGERAL[[#This Row],[CorSorteada]]</f>
        <v>0</v>
      </c>
    </row>
    <row r="165" spans="1:13" x14ac:dyDescent="0.25">
      <c r="A165" t="s">
        <v>19</v>
      </c>
      <c r="B165" s="1">
        <v>25</v>
      </c>
      <c r="C165">
        <v>1191.0999999999999</v>
      </c>
      <c r="D165">
        <v>1</v>
      </c>
      <c r="E165">
        <v>5</v>
      </c>
      <c r="F165">
        <v>0</v>
      </c>
      <c r="G165" t="s">
        <v>13</v>
      </c>
      <c r="H165" t="s">
        <v>14</v>
      </c>
      <c r="I165">
        <v>1195.0999999999999</v>
      </c>
      <c r="J165" s="4">
        <f>VLOOKUP(tabGERAL[[#This Row],[Column1.lances.SugestaoIA]],'DE-PARA'!$A:$B,2,FALSE)</f>
        <v>1</v>
      </c>
      <c r="K165" s="4">
        <f>VLOOKUP(tabGERAL[[#This Row],[Column1.lances.CorSorteada]],'DE-PARA'!$A:$B,2,FALSE)</f>
        <v>1</v>
      </c>
      <c r="L165" t="str">
        <f xml:space="preserve">
IF(tabGERAL[[#This Row],[Column1.lances.'#]]=0,
    TEXT(tabGERAL[[#This Row],[CorSorteada]],"0"),
    IF(LEN(L164&amp;tabGERAL[[#This Row],[CorSorteada]])&gt;$P$2,
        RIGHT(SUBSTITUTE(L164&amp;tabGERAL[[#This Row],[CorSorteada]],tabGERAL[[#Headers],[Sequencia]],""),$P$2),
        SUBSTITUTE(L164&amp;tabGERAL[[#This Row],[CorSorteada]],tabGERAL[[#Headers],[Sequencia]],"")
    )
)</f>
        <v>121211</v>
      </c>
      <c r="M165" t="b">
        <f>tabGERAL[[#This Row],[SugestaoIA]]=tabGERAL[[#This Row],[CorSorteada]]</f>
        <v>1</v>
      </c>
    </row>
    <row r="166" spans="1:13" x14ac:dyDescent="0.25">
      <c r="A166" t="s">
        <v>19</v>
      </c>
      <c r="B166" s="1">
        <v>26</v>
      </c>
      <c r="C166">
        <v>1195.0999999999999</v>
      </c>
      <c r="D166">
        <v>1</v>
      </c>
      <c r="E166">
        <v>0</v>
      </c>
      <c r="F166">
        <v>5</v>
      </c>
      <c r="G166" t="s">
        <v>17</v>
      </c>
      <c r="H166" t="s">
        <v>15</v>
      </c>
      <c r="I166">
        <v>1199.0999999999999</v>
      </c>
      <c r="J166" s="4">
        <f>VLOOKUP(tabGERAL[[#This Row],[Column1.lances.SugestaoIA]],'DE-PARA'!$A:$B,2,FALSE)</f>
        <v>2</v>
      </c>
      <c r="K166" s="4">
        <f>VLOOKUP(tabGERAL[[#This Row],[Column1.lances.CorSorteada]],'DE-PARA'!$A:$B,2,FALSE)</f>
        <v>2</v>
      </c>
      <c r="L166" t="str">
        <f xml:space="preserve">
IF(tabGERAL[[#This Row],[Column1.lances.'#]]=0,
    TEXT(tabGERAL[[#This Row],[CorSorteada]],"0"),
    IF(LEN(L165&amp;tabGERAL[[#This Row],[CorSorteada]])&gt;$P$2,
        RIGHT(SUBSTITUTE(L165&amp;tabGERAL[[#This Row],[CorSorteada]],tabGERAL[[#Headers],[Sequencia]],""),$P$2),
        SUBSTITUTE(L165&amp;tabGERAL[[#This Row],[CorSorteada]],tabGERAL[[#Headers],[Sequencia]],"")
    )
)</f>
        <v>212112</v>
      </c>
      <c r="M166" t="b">
        <f>tabGERAL[[#This Row],[SugestaoIA]]=tabGERAL[[#This Row],[CorSorteada]]</f>
        <v>1</v>
      </c>
    </row>
    <row r="167" spans="1:13" x14ac:dyDescent="0.25">
      <c r="A167" t="s">
        <v>19</v>
      </c>
      <c r="B167" s="1">
        <v>27</v>
      </c>
      <c r="C167">
        <v>1199.0999999999999</v>
      </c>
      <c r="D167">
        <v>1</v>
      </c>
      <c r="E167">
        <v>5</v>
      </c>
      <c r="F167">
        <v>0</v>
      </c>
      <c r="G167" t="s">
        <v>13</v>
      </c>
      <c r="H167" t="s">
        <v>14</v>
      </c>
      <c r="I167">
        <v>1203.0999999999999</v>
      </c>
      <c r="J167" s="4">
        <f>VLOOKUP(tabGERAL[[#This Row],[Column1.lances.SugestaoIA]],'DE-PARA'!$A:$B,2,FALSE)</f>
        <v>1</v>
      </c>
      <c r="K167" s="4">
        <f>VLOOKUP(tabGERAL[[#This Row],[Column1.lances.CorSorteada]],'DE-PARA'!$A:$B,2,FALSE)</f>
        <v>1</v>
      </c>
      <c r="L167" t="str">
        <f xml:space="preserve">
IF(tabGERAL[[#This Row],[Column1.lances.'#]]=0,
    TEXT(tabGERAL[[#This Row],[CorSorteada]],"0"),
    IF(LEN(L166&amp;tabGERAL[[#This Row],[CorSorteada]])&gt;$P$2,
        RIGHT(SUBSTITUTE(L166&amp;tabGERAL[[#This Row],[CorSorteada]],tabGERAL[[#Headers],[Sequencia]],""),$P$2),
        SUBSTITUTE(L166&amp;tabGERAL[[#This Row],[CorSorteada]],tabGERAL[[#Headers],[Sequencia]],"")
    )
)</f>
        <v>121121</v>
      </c>
      <c r="M167" t="b">
        <f>tabGERAL[[#This Row],[SugestaoIA]]=tabGERAL[[#This Row],[CorSorteada]]</f>
        <v>1</v>
      </c>
    </row>
    <row r="168" spans="1:13" x14ac:dyDescent="0.25">
      <c r="A168" t="s">
        <v>19</v>
      </c>
      <c r="B168" s="1">
        <v>28</v>
      </c>
      <c r="C168">
        <v>1203.0999999999999</v>
      </c>
      <c r="D168">
        <v>7.8</v>
      </c>
      <c r="E168">
        <v>23.4</v>
      </c>
      <c r="F168">
        <v>0</v>
      </c>
      <c r="G168" t="s">
        <v>13</v>
      </c>
      <c r="H168" t="s">
        <v>14</v>
      </c>
      <c r="I168">
        <v>1218.7</v>
      </c>
      <c r="J168" s="4">
        <f>VLOOKUP(tabGERAL[[#This Row],[Column1.lances.SugestaoIA]],'DE-PARA'!$A:$B,2,FALSE)</f>
        <v>1</v>
      </c>
      <c r="K168" s="4">
        <f>VLOOKUP(tabGERAL[[#This Row],[Column1.lances.CorSorteada]],'DE-PARA'!$A:$B,2,FALSE)</f>
        <v>1</v>
      </c>
      <c r="L168" t="str">
        <f xml:space="preserve">
IF(tabGERAL[[#This Row],[Column1.lances.'#]]=0,
    TEXT(tabGERAL[[#This Row],[CorSorteada]],"0"),
    IF(LEN(L167&amp;tabGERAL[[#This Row],[CorSorteada]])&gt;$P$2,
        RIGHT(SUBSTITUTE(L167&amp;tabGERAL[[#This Row],[CorSorteada]],tabGERAL[[#Headers],[Sequencia]],""),$P$2),
        SUBSTITUTE(L167&amp;tabGERAL[[#This Row],[CorSorteada]],tabGERAL[[#Headers],[Sequencia]],"")
    )
)</f>
        <v>211211</v>
      </c>
      <c r="M168" t="b">
        <f>tabGERAL[[#This Row],[SugestaoIA]]=tabGERAL[[#This Row],[CorSorteada]]</f>
        <v>1</v>
      </c>
    </row>
    <row r="169" spans="1:13" x14ac:dyDescent="0.25">
      <c r="A169" t="s">
        <v>19</v>
      </c>
      <c r="B169" s="1">
        <v>29</v>
      </c>
      <c r="C169">
        <v>1218.7</v>
      </c>
      <c r="D169">
        <v>6.6</v>
      </c>
      <c r="E169">
        <v>19.799999999999997</v>
      </c>
      <c r="F169">
        <v>0</v>
      </c>
      <c r="G169" t="s">
        <v>13</v>
      </c>
      <c r="H169" t="s">
        <v>14</v>
      </c>
      <c r="I169">
        <v>1231.9000000000001</v>
      </c>
      <c r="J169" s="4">
        <f>VLOOKUP(tabGERAL[[#This Row],[Column1.lances.SugestaoIA]],'DE-PARA'!$A:$B,2,FALSE)</f>
        <v>1</v>
      </c>
      <c r="K169" s="4">
        <f>VLOOKUP(tabGERAL[[#This Row],[Column1.lances.CorSorteada]],'DE-PARA'!$A:$B,2,FALSE)</f>
        <v>1</v>
      </c>
      <c r="L169" t="str">
        <f xml:space="preserve">
IF(tabGERAL[[#This Row],[Column1.lances.'#]]=0,
    TEXT(tabGERAL[[#This Row],[CorSorteada]],"0"),
    IF(LEN(L168&amp;tabGERAL[[#This Row],[CorSorteada]])&gt;$P$2,
        RIGHT(SUBSTITUTE(L168&amp;tabGERAL[[#This Row],[CorSorteada]],tabGERAL[[#Headers],[Sequencia]],""),$P$2),
        SUBSTITUTE(L168&amp;tabGERAL[[#This Row],[CorSorteada]],tabGERAL[[#Headers],[Sequencia]],"")
    )
)</f>
        <v>112111</v>
      </c>
      <c r="M169" t="b">
        <f>tabGERAL[[#This Row],[SugestaoIA]]=tabGERAL[[#This Row],[CorSorteada]]</f>
        <v>1</v>
      </c>
    </row>
    <row r="170" spans="1:13" x14ac:dyDescent="0.25">
      <c r="A170" t="s">
        <v>19</v>
      </c>
      <c r="B170" s="1">
        <v>30</v>
      </c>
      <c r="C170">
        <v>1231.9000000000001</v>
      </c>
      <c r="D170">
        <v>5.6</v>
      </c>
      <c r="E170">
        <v>0</v>
      </c>
      <c r="F170">
        <v>16.799999999999997</v>
      </c>
      <c r="G170" t="s">
        <v>17</v>
      </c>
      <c r="H170" t="s">
        <v>15</v>
      </c>
      <c r="I170">
        <v>1243.0999999999999</v>
      </c>
      <c r="J170" s="4">
        <f>VLOOKUP(tabGERAL[[#This Row],[Column1.lances.SugestaoIA]],'DE-PARA'!$A:$B,2,FALSE)</f>
        <v>2</v>
      </c>
      <c r="K170" s="4">
        <f>VLOOKUP(tabGERAL[[#This Row],[Column1.lances.CorSorteada]],'DE-PARA'!$A:$B,2,FALSE)</f>
        <v>2</v>
      </c>
      <c r="L170" t="str">
        <f xml:space="preserve">
IF(tabGERAL[[#This Row],[Column1.lances.'#]]=0,
    TEXT(tabGERAL[[#This Row],[CorSorteada]],"0"),
    IF(LEN(L169&amp;tabGERAL[[#This Row],[CorSorteada]])&gt;$P$2,
        RIGHT(SUBSTITUTE(L169&amp;tabGERAL[[#This Row],[CorSorteada]],tabGERAL[[#Headers],[Sequencia]],""),$P$2),
        SUBSTITUTE(L169&amp;tabGERAL[[#This Row],[CorSorteada]],tabGERAL[[#Headers],[Sequencia]],"")
    )
)</f>
        <v>121112</v>
      </c>
      <c r="M170" t="b">
        <f>tabGERAL[[#This Row],[SugestaoIA]]=tabGERAL[[#This Row],[CorSorteada]]</f>
        <v>1</v>
      </c>
    </row>
    <row r="171" spans="1:13" x14ac:dyDescent="0.25">
      <c r="A171" t="s">
        <v>19</v>
      </c>
      <c r="B171" s="1">
        <v>31</v>
      </c>
      <c r="C171">
        <v>1243.0999999999999</v>
      </c>
      <c r="D171">
        <v>4.7</v>
      </c>
      <c r="E171">
        <v>14.1</v>
      </c>
      <c r="F171">
        <v>0</v>
      </c>
      <c r="G171" t="s">
        <v>13</v>
      </c>
      <c r="H171" t="s">
        <v>15</v>
      </c>
      <c r="I171">
        <v>1224.3000000000002</v>
      </c>
      <c r="J171" s="4">
        <f>VLOOKUP(tabGERAL[[#This Row],[Column1.lances.SugestaoIA]],'DE-PARA'!$A:$B,2,FALSE)</f>
        <v>1</v>
      </c>
      <c r="K171" s="4">
        <f>VLOOKUP(tabGERAL[[#This Row],[Column1.lances.CorSorteada]],'DE-PARA'!$A:$B,2,FALSE)</f>
        <v>2</v>
      </c>
      <c r="L171" t="str">
        <f xml:space="preserve">
IF(tabGERAL[[#This Row],[Column1.lances.'#]]=0,
    TEXT(tabGERAL[[#This Row],[CorSorteada]],"0"),
    IF(LEN(L170&amp;tabGERAL[[#This Row],[CorSorteada]])&gt;$P$2,
        RIGHT(SUBSTITUTE(L170&amp;tabGERAL[[#This Row],[CorSorteada]],tabGERAL[[#Headers],[Sequencia]],""),$P$2),
        SUBSTITUTE(L170&amp;tabGERAL[[#This Row],[CorSorteada]],tabGERAL[[#Headers],[Sequencia]],"")
    )
)</f>
        <v>211122</v>
      </c>
      <c r="M171" t="b">
        <f>tabGERAL[[#This Row],[SugestaoIA]]=tabGERAL[[#This Row],[CorSorteada]]</f>
        <v>0</v>
      </c>
    </row>
    <row r="172" spans="1:13" x14ac:dyDescent="0.25">
      <c r="A172" t="s">
        <v>19</v>
      </c>
      <c r="B172" s="1">
        <v>32</v>
      </c>
      <c r="C172">
        <v>1224.3000000000002</v>
      </c>
      <c r="D172">
        <v>6.1</v>
      </c>
      <c r="E172">
        <v>18.299999999999997</v>
      </c>
      <c r="F172">
        <v>0</v>
      </c>
      <c r="G172" t="s">
        <v>13</v>
      </c>
      <c r="H172" t="s">
        <v>14</v>
      </c>
      <c r="I172">
        <v>1236.5000000000002</v>
      </c>
      <c r="J172" s="4">
        <f>VLOOKUP(tabGERAL[[#This Row],[Column1.lances.SugestaoIA]],'DE-PARA'!$A:$B,2,FALSE)</f>
        <v>1</v>
      </c>
      <c r="K172" s="4">
        <f>VLOOKUP(tabGERAL[[#This Row],[Column1.lances.CorSorteada]],'DE-PARA'!$A:$B,2,FALSE)</f>
        <v>1</v>
      </c>
      <c r="L172" t="str">
        <f xml:space="preserve">
IF(tabGERAL[[#This Row],[Column1.lances.'#]]=0,
    TEXT(tabGERAL[[#This Row],[CorSorteada]],"0"),
    IF(LEN(L171&amp;tabGERAL[[#This Row],[CorSorteada]])&gt;$P$2,
        RIGHT(SUBSTITUTE(L171&amp;tabGERAL[[#This Row],[CorSorteada]],tabGERAL[[#Headers],[Sequencia]],""),$P$2),
        SUBSTITUTE(L171&amp;tabGERAL[[#This Row],[CorSorteada]],tabGERAL[[#Headers],[Sequencia]],"")
    )
)</f>
        <v>111221</v>
      </c>
      <c r="M172" t="b">
        <f>tabGERAL[[#This Row],[SugestaoIA]]=tabGERAL[[#This Row],[CorSorteada]]</f>
        <v>1</v>
      </c>
    </row>
    <row r="173" spans="1:13" x14ac:dyDescent="0.25">
      <c r="A173" t="s">
        <v>19</v>
      </c>
      <c r="B173" s="1">
        <v>33</v>
      </c>
      <c r="C173">
        <v>1236.5000000000002</v>
      </c>
      <c r="D173">
        <v>5.2</v>
      </c>
      <c r="E173">
        <v>15.6</v>
      </c>
      <c r="F173">
        <v>0</v>
      </c>
      <c r="G173" t="s">
        <v>13</v>
      </c>
      <c r="H173" t="s">
        <v>14</v>
      </c>
      <c r="I173">
        <v>1246.9000000000003</v>
      </c>
      <c r="J173" s="4">
        <f>VLOOKUP(tabGERAL[[#This Row],[Column1.lances.SugestaoIA]],'DE-PARA'!$A:$B,2,FALSE)</f>
        <v>1</v>
      </c>
      <c r="K173" s="4">
        <f>VLOOKUP(tabGERAL[[#This Row],[Column1.lances.CorSorteada]],'DE-PARA'!$A:$B,2,FALSE)</f>
        <v>1</v>
      </c>
      <c r="L173" t="str">
        <f xml:space="preserve">
IF(tabGERAL[[#This Row],[Column1.lances.'#]]=0,
    TEXT(tabGERAL[[#This Row],[CorSorteada]],"0"),
    IF(LEN(L172&amp;tabGERAL[[#This Row],[CorSorteada]])&gt;$P$2,
        RIGHT(SUBSTITUTE(L172&amp;tabGERAL[[#This Row],[CorSorteada]],tabGERAL[[#Headers],[Sequencia]],""),$P$2),
        SUBSTITUTE(L172&amp;tabGERAL[[#This Row],[CorSorteada]],tabGERAL[[#Headers],[Sequencia]],"")
    )
)</f>
        <v>112211</v>
      </c>
      <c r="M173" t="b">
        <f>tabGERAL[[#This Row],[SugestaoIA]]=tabGERAL[[#This Row],[CorSorteada]]</f>
        <v>1</v>
      </c>
    </row>
    <row r="174" spans="1:13" x14ac:dyDescent="0.25">
      <c r="A174" t="s">
        <v>19</v>
      </c>
      <c r="B174" s="1">
        <v>34</v>
      </c>
      <c r="C174">
        <v>1246.9000000000003</v>
      </c>
      <c r="D174">
        <v>4.4000000000000004</v>
      </c>
      <c r="E174">
        <v>0</v>
      </c>
      <c r="F174">
        <v>13.2</v>
      </c>
      <c r="G174" t="s">
        <v>17</v>
      </c>
      <c r="H174" t="s">
        <v>14</v>
      </c>
      <c r="I174">
        <v>1229.3000000000002</v>
      </c>
      <c r="J174" s="4">
        <f>VLOOKUP(tabGERAL[[#This Row],[Column1.lances.SugestaoIA]],'DE-PARA'!$A:$B,2,FALSE)</f>
        <v>2</v>
      </c>
      <c r="K174" s="4">
        <f>VLOOKUP(tabGERAL[[#This Row],[Column1.lances.CorSorteada]],'DE-PARA'!$A:$B,2,FALSE)</f>
        <v>1</v>
      </c>
      <c r="L174" t="str">
        <f xml:space="preserve">
IF(tabGERAL[[#This Row],[Column1.lances.'#]]=0,
    TEXT(tabGERAL[[#This Row],[CorSorteada]],"0"),
    IF(LEN(L173&amp;tabGERAL[[#This Row],[CorSorteada]])&gt;$P$2,
        RIGHT(SUBSTITUTE(L173&amp;tabGERAL[[#This Row],[CorSorteada]],tabGERAL[[#Headers],[Sequencia]],""),$P$2),
        SUBSTITUTE(L173&amp;tabGERAL[[#This Row],[CorSorteada]],tabGERAL[[#Headers],[Sequencia]],"")
    )
)</f>
        <v>122111</v>
      </c>
      <c r="M174" t="b">
        <f>tabGERAL[[#This Row],[SugestaoIA]]=tabGERAL[[#This Row],[CorSorteada]]</f>
        <v>0</v>
      </c>
    </row>
    <row r="175" spans="1:13" x14ac:dyDescent="0.25">
      <c r="A175" t="s">
        <v>19</v>
      </c>
      <c r="B175" s="1">
        <v>35</v>
      </c>
      <c r="C175">
        <v>1229.3000000000002</v>
      </c>
      <c r="D175">
        <v>5.8</v>
      </c>
      <c r="E175">
        <v>0</v>
      </c>
      <c r="F175">
        <v>17.399999999999999</v>
      </c>
      <c r="G175" t="s">
        <v>17</v>
      </c>
      <c r="H175" t="s">
        <v>14</v>
      </c>
      <c r="I175">
        <v>1206.0999999999999</v>
      </c>
      <c r="J175" s="4">
        <f>VLOOKUP(tabGERAL[[#This Row],[Column1.lances.SugestaoIA]],'DE-PARA'!$A:$B,2,FALSE)</f>
        <v>2</v>
      </c>
      <c r="K175" s="4">
        <f>VLOOKUP(tabGERAL[[#This Row],[Column1.lances.CorSorteada]],'DE-PARA'!$A:$B,2,FALSE)</f>
        <v>1</v>
      </c>
      <c r="L175" t="str">
        <f xml:space="preserve">
IF(tabGERAL[[#This Row],[Column1.lances.'#]]=0,
    TEXT(tabGERAL[[#This Row],[CorSorteada]],"0"),
    IF(LEN(L174&amp;tabGERAL[[#This Row],[CorSorteada]])&gt;$P$2,
        RIGHT(SUBSTITUTE(L174&amp;tabGERAL[[#This Row],[CorSorteada]],tabGERAL[[#Headers],[Sequencia]],""),$P$2),
        SUBSTITUTE(L174&amp;tabGERAL[[#This Row],[CorSorteada]],tabGERAL[[#Headers],[Sequencia]],"")
    )
)</f>
        <v>221111</v>
      </c>
      <c r="M175" t="b">
        <f>tabGERAL[[#This Row],[SugestaoIA]]=tabGERAL[[#This Row],[CorSorteada]]</f>
        <v>0</v>
      </c>
    </row>
    <row r="176" spans="1:13" x14ac:dyDescent="0.25">
      <c r="A176" t="s">
        <v>19</v>
      </c>
      <c r="B176" s="1">
        <v>36</v>
      </c>
      <c r="C176">
        <v>1206.0999999999999</v>
      </c>
      <c r="D176">
        <v>7.5</v>
      </c>
      <c r="E176">
        <v>22.5</v>
      </c>
      <c r="F176">
        <v>0</v>
      </c>
      <c r="G176" t="s">
        <v>13</v>
      </c>
      <c r="H176" t="s">
        <v>14</v>
      </c>
      <c r="I176">
        <v>1221.0999999999999</v>
      </c>
      <c r="J176" s="4">
        <f>VLOOKUP(tabGERAL[[#This Row],[Column1.lances.SugestaoIA]],'DE-PARA'!$A:$B,2,FALSE)</f>
        <v>1</v>
      </c>
      <c r="K176" s="4">
        <f>VLOOKUP(tabGERAL[[#This Row],[Column1.lances.CorSorteada]],'DE-PARA'!$A:$B,2,FALSE)</f>
        <v>1</v>
      </c>
      <c r="L176" t="str">
        <f xml:space="preserve">
IF(tabGERAL[[#This Row],[Column1.lances.'#]]=0,
    TEXT(tabGERAL[[#This Row],[CorSorteada]],"0"),
    IF(LEN(L175&amp;tabGERAL[[#This Row],[CorSorteada]])&gt;$P$2,
        RIGHT(SUBSTITUTE(L175&amp;tabGERAL[[#This Row],[CorSorteada]],tabGERAL[[#Headers],[Sequencia]],""),$P$2),
        SUBSTITUTE(L175&amp;tabGERAL[[#This Row],[CorSorteada]],tabGERAL[[#Headers],[Sequencia]],"")
    )
)</f>
        <v>211111</v>
      </c>
      <c r="M176" t="b">
        <f>tabGERAL[[#This Row],[SugestaoIA]]=tabGERAL[[#This Row],[CorSorteada]]</f>
        <v>1</v>
      </c>
    </row>
    <row r="177" spans="1:13" x14ac:dyDescent="0.25">
      <c r="A177" t="s">
        <v>19</v>
      </c>
      <c r="B177" s="1">
        <v>37</v>
      </c>
      <c r="C177">
        <v>1221.0999999999999</v>
      </c>
      <c r="D177">
        <v>6.4</v>
      </c>
      <c r="E177">
        <v>19.200000000000003</v>
      </c>
      <c r="F177">
        <v>0</v>
      </c>
      <c r="G177" t="s">
        <v>13</v>
      </c>
      <c r="H177" t="s">
        <v>15</v>
      </c>
      <c r="I177">
        <v>1195.5</v>
      </c>
      <c r="J177" s="4">
        <f>VLOOKUP(tabGERAL[[#This Row],[Column1.lances.SugestaoIA]],'DE-PARA'!$A:$B,2,FALSE)</f>
        <v>1</v>
      </c>
      <c r="K177" s="4">
        <f>VLOOKUP(tabGERAL[[#This Row],[Column1.lances.CorSorteada]],'DE-PARA'!$A:$B,2,FALSE)</f>
        <v>2</v>
      </c>
      <c r="L177" t="str">
        <f xml:space="preserve">
IF(tabGERAL[[#This Row],[Column1.lances.'#]]=0,
    TEXT(tabGERAL[[#This Row],[CorSorteada]],"0"),
    IF(LEN(L176&amp;tabGERAL[[#This Row],[CorSorteada]])&gt;$P$2,
        RIGHT(SUBSTITUTE(L176&amp;tabGERAL[[#This Row],[CorSorteada]],tabGERAL[[#Headers],[Sequencia]],""),$P$2),
        SUBSTITUTE(L176&amp;tabGERAL[[#This Row],[CorSorteada]],tabGERAL[[#Headers],[Sequencia]],"")
    )
)</f>
        <v>111112</v>
      </c>
      <c r="M177" t="b">
        <f>tabGERAL[[#This Row],[SugestaoIA]]=tabGERAL[[#This Row],[CorSorteada]]</f>
        <v>0</v>
      </c>
    </row>
    <row r="178" spans="1:13" x14ac:dyDescent="0.25">
      <c r="A178" t="s">
        <v>19</v>
      </c>
      <c r="B178" s="1">
        <v>38</v>
      </c>
      <c r="C178">
        <v>1195.5</v>
      </c>
      <c r="D178">
        <v>8.3000000000000007</v>
      </c>
      <c r="E178">
        <v>0</v>
      </c>
      <c r="F178">
        <v>24.9</v>
      </c>
      <c r="G178" t="s">
        <v>17</v>
      </c>
      <c r="H178" t="s">
        <v>14</v>
      </c>
      <c r="I178">
        <v>1162.3</v>
      </c>
      <c r="J178" s="4">
        <f>VLOOKUP(tabGERAL[[#This Row],[Column1.lances.SugestaoIA]],'DE-PARA'!$A:$B,2,FALSE)</f>
        <v>2</v>
      </c>
      <c r="K178" s="4">
        <f>VLOOKUP(tabGERAL[[#This Row],[Column1.lances.CorSorteada]],'DE-PARA'!$A:$B,2,FALSE)</f>
        <v>1</v>
      </c>
      <c r="L178" t="str">
        <f xml:space="preserve">
IF(tabGERAL[[#This Row],[Column1.lances.'#]]=0,
    TEXT(tabGERAL[[#This Row],[CorSorteada]],"0"),
    IF(LEN(L177&amp;tabGERAL[[#This Row],[CorSorteada]])&gt;$P$2,
        RIGHT(SUBSTITUTE(L177&amp;tabGERAL[[#This Row],[CorSorteada]],tabGERAL[[#Headers],[Sequencia]],""),$P$2),
        SUBSTITUTE(L177&amp;tabGERAL[[#This Row],[CorSorteada]],tabGERAL[[#Headers],[Sequencia]],"")
    )
)</f>
        <v>111121</v>
      </c>
      <c r="M178" t="b">
        <f>tabGERAL[[#This Row],[SugestaoIA]]=tabGERAL[[#This Row],[CorSorteada]]</f>
        <v>0</v>
      </c>
    </row>
    <row r="179" spans="1:13" x14ac:dyDescent="0.25">
      <c r="A179" t="s">
        <v>19</v>
      </c>
      <c r="B179" s="1">
        <v>39</v>
      </c>
      <c r="C179">
        <v>1162.3</v>
      </c>
      <c r="D179">
        <v>10.9</v>
      </c>
      <c r="E179">
        <v>32.700000000000003</v>
      </c>
      <c r="F179">
        <v>0</v>
      </c>
      <c r="G179" t="s">
        <v>13</v>
      </c>
      <c r="H179" t="s">
        <v>15</v>
      </c>
      <c r="I179">
        <v>1118.6999999999998</v>
      </c>
      <c r="J179" s="4">
        <f>VLOOKUP(tabGERAL[[#This Row],[Column1.lances.SugestaoIA]],'DE-PARA'!$A:$B,2,FALSE)</f>
        <v>1</v>
      </c>
      <c r="K179" s="4">
        <f>VLOOKUP(tabGERAL[[#This Row],[Column1.lances.CorSorteada]],'DE-PARA'!$A:$B,2,FALSE)</f>
        <v>2</v>
      </c>
      <c r="L179" t="str">
        <f xml:space="preserve">
IF(tabGERAL[[#This Row],[Column1.lances.'#]]=0,
    TEXT(tabGERAL[[#This Row],[CorSorteada]],"0"),
    IF(LEN(L178&amp;tabGERAL[[#This Row],[CorSorteada]])&gt;$P$2,
        RIGHT(SUBSTITUTE(L178&amp;tabGERAL[[#This Row],[CorSorteada]],tabGERAL[[#Headers],[Sequencia]],""),$P$2),
        SUBSTITUTE(L178&amp;tabGERAL[[#This Row],[CorSorteada]],tabGERAL[[#Headers],[Sequencia]],"")
    )
)</f>
        <v>111212</v>
      </c>
      <c r="M179" t="b">
        <f>tabGERAL[[#This Row],[SugestaoIA]]=tabGERAL[[#This Row],[CorSorteada]]</f>
        <v>0</v>
      </c>
    </row>
    <row r="180" spans="1:13" x14ac:dyDescent="0.25">
      <c r="A180" t="s">
        <v>19</v>
      </c>
      <c r="B180" s="1">
        <v>40</v>
      </c>
      <c r="C180">
        <v>1118.6999999999998</v>
      </c>
      <c r="D180">
        <v>14.2</v>
      </c>
      <c r="E180">
        <v>42.599999999999994</v>
      </c>
      <c r="F180">
        <v>0</v>
      </c>
      <c r="G180" t="s">
        <v>13</v>
      </c>
      <c r="H180" t="s">
        <v>16</v>
      </c>
      <c r="I180">
        <v>1260.6999999999998</v>
      </c>
      <c r="J180" s="4">
        <f>VLOOKUP(tabGERAL[[#This Row],[Column1.lances.SugestaoIA]],'DE-PARA'!$A:$B,2,FALSE)</f>
        <v>1</v>
      </c>
      <c r="K180" s="4">
        <f>VLOOKUP(tabGERAL[[#This Row],[Column1.lances.CorSorteada]],'DE-PARA'!$A:$B,2,FALSE)</f>
        <v>0</v>
      </c>
      <c r="L180" t="str">
        <f xml:space="preserve">
IF(tabGERAL[[#This Row],[Column1.lances.'#]]=0,
    TEXT(tabGERAL[[#This Row],[CorSorteada]],"0"),
    IF(LEN(L179&amp;tabGERAL[[#This Row],[CorSorteada]])&gt;$P$2,
        RIGHT(SUBSTITUTE(L179&amp;tabGERAL[[#This Row],[CorSorteada]],tabGERAL[[#Headers],[Sequencia]],""),$P$2),
        SUBSTITUTE(L179&amp;tabGERAL[[#This Row],[CorSorteada]],tabGERAL[[#Headers],[Sequencia]],"")
    )
)</f>
        <v>112120</v>
      </c>
      <c r="M180" t="b">
        <f>tabGERAL[[#This Row],[SugestaoIA]]=tabGERAL[[#This Row],[CorSorteada]]</f>
        <v>0</v>
      </c>
    </row>
    <row r="181" spans="1:13" x14ac:dyDescent="0.25">
      <c r="A181" t="s">
        <v>19</v>
      </c>
      <c r="B181" s="1">
        <v>41</v>
      </c>
      <c r="C181">
        <v>1260.6999999999998</v>
      </c>
      <c r="D181">
        <v>3.4</v>
      </c>
      <c r="E181">
        <v>10.199999999999999</v>
      </c>
      <c r="F181">
        <v>0</v>
      </c>
      <c r="G181" t="s">
        <v>13</v>
      </c>
      <c r="H181" t="s">
        <v>14</v>
      </c>
      <c r="I181">
        <v>1267.4999999999998</v>
      </c>
      <c r="J181" s="4">
        <f>VLOOKUP(tabGERAL[[#This Row],[Column1.lances.SugestaoIA]],'DE-PARA'!$A:$B,2,FALSE)</f>
        <v>1</v>
      </c>
      <c r="K181" s="4">
        <f>VLOOKUP(tabGERAL[[#This Row],[Column1.lances.CorSorteada]],'DE-PARA'!$A:$B,2,FALSE)</f>
        <v>1</v>
      </c>
      <c r="L181" t="str">
        <f xml:space="preserve">
IF(tabGERAL[[#This Row],[Column1.lances.'#]]=0,
    TEXT(tabGERAL[[#This Row],[CorSorteada]],"0"),
    IF(LEN(L180&amp;tabGERAL[[#This Row],[CorSorteada]])&gt;$P$2,
        RIGHT(SUBSTITUTE(L180&amp;tabGERAL[[#This Row],[CorSorteada]],tabGERAL[[#Headers],[Sequencia]],""),$P$2),
        SUBSTITUTE(L180&amp;tabGERAL[[#This Row],[CorSorteada]],tabGERAL[[#Headers],[Sequencia]],"")
    )
)</f>
        <v>121201</v>
      </c>
      <c r="M181" t="b">
        <f>tabGERAL[[#This Row],[SugestaoIA]]=tabGERAL[[#This Row],[CorSorteada]]</f>
        <v>1</v>
      </c>
    </row>
    <row r="182" spans="1:13" x14ac:dyDescent="0.25">
      <c r="A182" t="s">
        <v>19</v>
      </c>
      <c r="B182" s="1">
        <v>42</v>
      </c>
      <c r="C182">
        <v>1267.4999999999998</v>
      </c>
      <c r="D182">
        <v>2.8</v>
      </c>
      <c r="E182">
        <v>0</v>
      </c>
      <c r="F182">
        <v>8.3999999999999986</v>
      </c>
      <c r="G182" t="s">
        <v>17</v>
      </c>
      <c r="H182" t="s">
        <v>15</v>
      </c>
      <c r="I182">
        <v>1273.0999999999997</v>
      </c>
      <c r="J182" s="4">
        <f>VLOOKUP(tabGERAL[[#This Row],[Column1.lances.SugestaoIA]],'DE-PARA'!$A:$B,2,FALSE)</f>
        <v>2</v>
      </c>
      <c r="K182" s="4">
        <f>VLOOKUP(tabGERAL[[#This Row],[Column1.lances.CorSorteada]],'DE-PARA'!$A:$B,2,FALSE)</f>
        <v>2</v>
      </c>
      <c r="L182" t="str">
        <f xml:space="preserve">
IF(tabGERAL[[#This Row],[Column1.lances.'#]]=0,
    TEXT(tabGERAL[[#This Row],[CorSorteada]],"0"),
    IF(LEN(L181&amp;tabGERAL[[#This Row],[CorSorteada]])&gt;$P$2,
        RIGHT(SUBSTITUTE(L181&amp;tabGERAL[[#This Row],[CorSorteada]],tabGERAL[[#Headers],[Sequencia]],""),$P$2),
        SUBSTITUTE(L181&amp;tabGERAL[[#This Row],[CorSorteada]],tabGERAL[[#Headers],[Sequencia]],"")
    )
)</f>
        <v>212012</v>
      </c>
      <c r="M182" t="b">
        <f>tabGERAL[[#This Row],[SugestaoIA]]=tabGERAL[[#This Row],[CorSorteada]]</f>
        <v>1</v>
      </c>
    </row>
    <row r="183" spans="1:13" x14ac:dyDescent="0.25">
      <c r="A183" t="s">
        <v>19</v>
      </c>
      <c r="B183" s="1">
        <v>43</v>
      </c>
      <c r="C183">
        <v>1273.0999999999997</v>
      </c>
      <c r="D183">
        <v>2.4</v>
      </c>
      <c r="E183">
        <v>7.1999999999999993</v>
      </c>
      <c r="F183">
        <v>0</v>
      </c>
      <c r="G183" t="s">
        <v>13</v>
      </c>
      <c r="H183" t="s">
        <v>15</v>
      </c>
      <c r="I183">
        <v>1263.4999999999995</v>
      </c>
      <c r="J183" s="4">
        <f>VLOOKUP(tabGERAL[[#This Row],[Column1.lances.SugestaoIA]],'DE-PARA'!$A:$B,2,FALSE)</f>
        <v>1</v>
      </c>
      <c r="K183" s="4">
        <f>VLOOKUP(tabGERAL[[#This Row],[Column1.lances.CorSorteada]],'DE-PARA'!$A:$B,2,FALSE)</f>
        <v>2</v>
      </c>
      <c r="L183" t="str">
        <f xml:space="preserve">
IF(tabGERAL[[#This Row],[Column1.lances.'#]]=0,
    TEXT(tabGERAL[[#This Row],[CorSorteada]],"0"),
    IF(LEN(L182&amp;tabGERAL[[#This Row],[CorSorteada]])&gt;$P$2,
        RIGHT(SUBSTITUTE(L182&amp;tabGERAL[[#This Row],[CorSorteada]],tabGERAL[[#Headers],[Sequencia]],""),$P$2),
        SUBSTITUTE(L182&amp;tabGERAL[[#This Row],[CorSorteada]],tabGERAL[[#Headers],[Sequencia]],"")
    )
)</f>
        <v>120122</v>
      </c>
      <c r="M183" t="b">
        <f>tabGERAL[[#This Row],[SugestaoIA]]=tabGERAL[[#This Row],[CorSorteada]]</f>
        <v>0</v>
      </c>
    </row>
    <row r="184" spans="1:13" x14ac:dyDescent="0.25">
      <c r="A184" t="s">
        <v>19</v>
      </c>
      <c r="B184" s="1">
        <v>44</v>
      </c>
      <c r="C184">
        <v>1263.4999999999995</v>
      </c>
      <c r="D184">
        <v>3.1</v>
      </c>
      <c r="E184">
        <v>9.3000000000000007</v>
      </c>
      <c r="F184">
        <v>0</v>
      </c>
      <c r="G184" t="s">
        <v>13</v>
      </c>
      <c r="H184" t="s">
        <v>14</v>
      </c>
      <c r="I184">
        <v>1269.6999999999996</v>
      </c>
      <c r="J184" s="4">
        <f>VLOOKUP(tabGERAL[[#This Row],[Column1.lances.SugestaoIA]],'DE-PARA'!$A:$B,2,FALSE)</f>
        <v>1</v>
      </c>
      <c r="K184" s="4">
        <f>VLOOKUP(tabGERAL[[#This Row],[Column1.lances.CorSorteada]],'DE-PARA'!$A:$B,2,FALSE)</f>
        <v>1</v>
      </c>
      <c r="L184" t="str">
        <f xml:space="preserve">
IF(tabGERAL[[#This Row],[Column1.lances.'#]]=0,
    TEXT(tabGERAL[[#This Row],[CorSorteada]],"0"),
    IF(LEN(L183&amp;tabGERAL[[#This Row],[CorSorteada]])&gt;$P$2,
        RIGHT(SUBSTITUTE(L183&amp;tabGERAL[[#This Row],[CorSorteada]],tabGERAL[[#Headers],[Sequencia]],""),$P$2),
        SUBSTITUTE(L183&amp;tabGERAL[[#This Row],[CorSorteada]],tabGERAL[[#Headers],[Sequencia]],"")
    )
)</f>
        <v>201221</v>
      </c>
      <c r="M184" t="b">
        <f>tabGERAL[[#This Row],[SugestaoIA]]=tabGERAL[[#This Row],[CorSorteada]]</f>
        <v>1</v>
      </c>
    </row>
    <row r="185" spans="1:13" x14ac:dyDescent="0.25">
      <c r="A185" t="s">
        <v>19</v>
      </c>
      <c r="B185" s="1">
        <v>45</v>
      </c>
      <c r="C185">
        <v>1269.6999999999996</v>
      </c>
      <c r="D185">
        <v>2.7</v>
      </c>
      <c r="E185">
        <v>8.1000000000000014</v>
      </c>
      <c r="F185">
        <v>0</v>
      </c>
      <c r="G185" t="s">
        <v>13</v>
      </c>
      <c r="H185" t="s">
        <v>15</v>
      </c>
      <c r="I185">
        <v>1258.8999999999996</v>
      </c>
      <c r="J185" s="4">
        <f>VLOOKUP(tabGERAL[[#This Row],[Column1.lances.SugestaoIA]],'DE-PARA'!$A:$B,2,FALSE)</f>
        <v>1</v>
      </c>
      <c r="K185" s="4">
        <f>VLOOKUP(tabGERAL[[#This Row],[Column1.lances.CorSorteada]],'DE-PARA'!$A:$B,2,FALSE)</f>
        <v>2</v>
      </c>
      <c r="L185" t="str">
        <f xml:space="preserve">
IF(tabGERAL[[#This Row],[Column1.lances.'#]]=0,
    TEXT(tabGERAL[[#This Row],[CorSorteada]],"0"),
    IF(LEN(L184&amp;tabGERAL[[#This Row],[CorSorteada]])&gt;$P$2,
        RIGHT(SUBSTITUTE(L184&amp;tabGERAL[[#This Row],[CorSorteada]],tabGERAL[[#Headers],[Sequencia]],""),$P$2),
        SUBSTITUTE(L184&amp;tabGERAL[[#This Row],[CorSorteada]],tabGERAL[[#Headers],[Sequencia]],"")
    )
)</f>
        <v>012212</v>
      </c>
      <c r="M185" t="b">
        <f>tabGERAL[[#This Row],[SugestaoIA]]=tabGERAL[[#This Row],[CorSorteada]]</f>
        <v>0</v>
      </c>
    </row>
    <row r="186" spans="1:13" x14ac:dyDescent="0.25">
      <c r="A186" t="s">
        <v>19</v>
      </c>
      <c r="B186" s="1">
        <v>46</v>
      </c>
      <c r="C186">
        <v>1258.8999999999996</v>
      </c>
      <c r="D186">
        <v>3.5</v>
      </c>
      <c r="E186">
        <v>0</v>
      </c>
      <c r="F186">
        <v>10.5</v>
      </c>
      <c r="G186" t="s">
        <v>17</v>
      </c>
      <c r="H186" t="s">
        <v>14</v>
      </c>
      <c r="I186">
        <v>1244.8999999999996</v>
      </c>
      <c r="J186" s="4">
        <f>VLOOKUP(tabGERAL[[#This Row],[Column1.lances.SugestaoIA]],'DE-PARA'!$A:$B,2,FALSE)</f>
        <v>2</v>
      </c>
      <c r="K186" s="4">
        <f>VLOOKUP(tabGERAL[[#This Row],[Column1.lances.CorSorteada]],'DE-PARA'!$A:$B,2,FALSE)</f>
        <v>1</v>
      </c>
      <c r="L186" t="str">
        <f xml:space="preserve">
IF(tabGERAL[[#This Row],[Column1.lances.'#]]=0,
    TEXT(tabGERAL[[#This Row],[CorSorteada]],"0"),
    IF(LEN(L185&amp;tabGERAL[[#This Row],[CorSorteada]])&gt;$P$2,
        RIGHT(SUBSTITUTE(L185&amp;tabGERAL[[#This Row],[CorSorteada]],tabGERAL[[#Headers],[Sequencia]],""),$P$2),
        SUBSTITUTE(L185&amp;tabGERAL[[#This Row],[CorSorteada]],tabGERAL[[#Headers],[Sequencia]],"")
    )
)</f>
        <v>122121</v>
      </c>
      <c r="M186" t="b">
        <f>tabGERAL[[#This Row],[SugestaoIA]]=tabGERAL[[#This Row],[CorSorteada]]</f>
        <v>0</v>
      </c>
    </row>
    <row r="187" spans="1:13" x14ac:dyDescent="0.25">
      <c r="A187" t="s">
        <v>19</v>
      </c>
      <c r="B187" s="1">
        <v>47</v>
      </c>
      <c r="C187">
        <v>1244.8999999999996</v>
      </c>
      <c r="D187">
        <v>4.5999999999999996</v>
      </c>
      <c r="E187">
        <v>13.8</v>
      </c>
      <c r="F187">
        <v>0</v>
      </c>
      <c r="G187" t="s">
        <v>13</v>
      </c>
      <c r="H187" t="s">
        <v>15</v>
      </c>
      <c r="I187">
        <v>1226.4999999999998</v>
      </c>
      <c r="J187" s="4">
        <f>VLOOKUP(tabGERAL[[#This Row],[Column1.lances.SugestaoIA]],'DE-PARA'!$A:$B,2,FALSE)</f>
        <v>1</v>
      </c>
      <c r="K187" s="4">
        <f>VLOOKUP(tabGERAL[[#This Row],[Column1.lances.CorSorteada]],'DE-PARA'!$A:$B,2,FALSE)</f>
        <v>2</v>
      </c>
      <c r="L187" t="str">
        <f xml:space="preserve">
IF(tabGERAL[[#This Row],[Column1.lances.'#]]=0,
    TEXT(tabGERAL[[#This Row],[CorSorteada]],"0"),
    IF(LEN(L186&amp;tabGERAL[[#This Row],[CorSorteada]])&gt;$P$2,
        RIGHT(SUBSTITUTE(L186&amp;tabGERAL[[#This Row],[CorSorteada]],tabGERAL[[#Headers],[Sequencia]],""),$P$2),
        SUBSTITUTE(L186&amp;tabGERAL[[#This Row],[CorSorteada]],tabGERAL[[#Headers],[Sequencia]],"")
    )
)</f>
        <v>221212</v>
      </c>
      <c r="M187" t="b">
        <f>tabGERAL[[#This Row],[SugestaoIA]]=tabGERAL[[#This Row],[CorSorteada]]</f>
        <v>0</v>
      </c>
    </row>
    <row r="188" spans="1:13" x14ac:dyDescent="0.25">
      <c r="A188" t="s">
        <v>19</v>
      </c>
      <c r="B188" s="1">
        <v>48</v>
      </c>
      <c r="C188">
        <v>1226.4999999999998</v>
      </c>
      <c r="D188">
        <v>6</v>
      </c>
      <c r="E188">
        <v>18</v>
      </c>
      <c r="F188">
        <v>0</v>
      </c>
      <c r="G188" t="s">
        <v>13</v>
      </c>
      <c r="H188" t="s">
        <v>14</v>
      </c>
      <c r="I188">
        <v>1238.4999999999998</v>
      </c>
      <c r="J188" s="4">
        <f>VLOOKUP(tabGERAL[[#This Row],[Column1.lances.SugestaoIA]],'DE-PARA'!$A:$B,2,FALSE)</f>
        <v>1</v>
      </c>
      <c r="K188" s="4">
        <f>VLOOKUP(tabGERAL[[#This Row],[Column1.lances.CorSorteada]],'DE-PARA'!$A:$B,2,FALSE)</f>
        <v>1</v>
      </c>
      <c r="L188" t="str">
        <f xml:space="preserve">
IF(tabGERAL[[#This Row],[Column1.lances.'#]]=0,
    TEXT(tabGERAL[[#This Row],[CorSorteada]],"0"),
    IF(LEN(L187&amp;tabGERAL[[#This Row],[CorSorteada]])&gt;$P$2,
        RIGHT(SUBSTITUTE(L187&amp;tabGERAL[[#This Row],[CorSorteada]],tabGERAL[[#Headers],[Sequencia]],""),$P$2),
        SUBSTITUTE(L187&amp;tabGERAL[[#This Row],[CorSorteada]],tabGERAL[[#Headers],[Sequencia]],"")
    )
)</f>
        <v>212121</v>
      </c>
      <c r="M188" t="b">
        <f>tabGERAL[[#This Row],[SugestaoIA]]=tabGERAL[[#This Row],[CorSorteada]]</f>
        <v>1</v>
      </c>
    </row>
    <row r="189" spans="1:13" x14ac:dyDescent="0.25">
      <c r="A189" t="s">
        <v>19</v>
      </c>
      <c r="B189" s="1">
        <v>49</v>
      </c>
      <c r="C189">
        <v>1238.4999999999998</v>
      </c>
      <c r="D189">
        <v>5.0999999999999996</v>
      </c>
      <c r="E189">
        <v>15.3</v>
      </c>
      <c r="F189">
        <v>0</v>
      </c>
      <c r="G189" t="s">
        <v>13</v>
      </c>
      <c r="H189" t="s">
        <v>14</v>
      </c>
      <c r="I189">
        <v>1248.6999999999998</v>
      </c>
      <c r="J189" s="4">
        <f>VLOOKUP(tabGERAL[[#This Row],[Column1.lances.SugestaoIA]],'DE-PARA'!$A:$B,2,FALSE)</f>
        <v>1</v>
      </c>
      <c r="K189" s="4">
        <f>VLOOKUP(tabGERAL[[#This Row],[Column1.lances.CorSorteada]],'DE-PARA'!$A:$B,2,FALSE)</f>
        <v>1</v>
      </c>
      <c r="L189" t="str">
        <f xml:space="preserve">
IF(tabGERAL[[#This Row],[Column1.lances.'#]]=0,
    TEXT(tabGERAL[[#This Row],[CorSorteada]],"0"),
    IF(LEN(L188&amp;tabGERAL[[#This Row],[CorSorteada]])&gt;$P$2,
        RIGHT(SUBSTITUTE(L188&amp;tabGERAL[[#This Row],[CorSorteada]],tabGERAL[[#Headers],[Sequencia]],""),$P$2),
        SUBSTITUTE(L188&amp;tabGERAL[[#This Row],[CorSorteada]],tabGERAL[[#Headers],[Sequencia]],"")
    )
)</f>
        <v>121211</v>
      </c>
      <c r="M189" t="b">
        <f>tabGERAL[[#This Row],[SugestaoIA]]=tabGERAL[[#This Row],[CorSorteada]]</f>
        <v>1</v>
      </c>
    </row>
    <row r="190" spans="1:13" x14ac:dyDescent="0.25">
      <c r="A190" t="s">
        <v>19</v>
      </c>
      <c r="B190" s="1">
        <v>50</v>
      </c>
      <c r="C190">
        <v>1248.6999999999998</v>
      </c>
      <c r="D190">
        <v>4.3</v>
      </c>
      <c r="E190">
        <v>0</v>
      </c>
      <c r="F190">
        <v>12.9</v>
      </c>
      <c r="G190" t="s">
        <v>17</v>
      </c>
      <c r="H190" t="s">
        <v>15</v>
      </c>
      <c r="I190">
        <v>1257.2999999999995</v>
      </c>
      <c r="J190" s="4">
        <f>VLOOKUP(tabGERAL[[#This Row],[Column1.lances.SugestaoIA]],'DE-PARA'!$A:$B,2,FALSE)</f>
        <v>2</v>
      </c>
      <c r="K190" s="4">
        <f>VLOOKUP(tabGERAL[[#This Row],[Column1.lances.CorSorteada]],'DE-PARA'!$A:$B,2,FALSE)</f>
        <v>2</v>
      </c>
      <c r="L190" t="str">
        <f xml:space="preserve">
IF(tabGERAL[[#This Row],[Column1.lances.'#]]=0,
    TEXT(tabGERAL[[#This Row],[CorSorteada]],"0"),
    IF(LEN(L189&amp;tabGERAL[[#This Row],[CorSorteada]])&gt;$P$2,
        RIGHT(SUBSTITUTE(L189&amp;tabGERAL[[#This Row],[CorSorteada]],tabGERAL[[#Headers],[Sequencia]],""),$P$2),
        SUBSTITUTE(L189&amp;tabGERAL[[#This Row],[CorSorteada]],tabGERAL[[#Headers],[Sequencia]],"")
    )
)</f>
        <v>212112</v>
      </c>
      <c r="M190" t="b">
        <f>tabGERAL[[#This Row],[SugestaoIA]]=tabGERAL[[#This Row],[CorSorteada]]</f>
        <v>1</v>
      </c>
    </row>
    <row r="191" spans="1:13" x14ac:dyDescent="0.25">
      <c r="A191" t="s">
        <v>19</v>
      </c>
      <c r="B191" s="1">
        <v>51</v>
      </c>
      <c r="C191">
        <v>1257.2999999999995</v>
      </c>
      <c r="D191">
        <v>3.6</v>
      </c>
      <c r="E191">
        <v>10.8</v>
      </c>
      <c r="F191">
        <v>0</v>
      </c>
      <c r="G191" t="s">
        <v>13</v>
      </c>
      <c r="H191" t="s">
        <v>14</v>
      </c>
      <c r="I191">
        <v>1264.4999999999998</v>
      </c>
      <c r="J191" s="4">
        <f>VLOOKUP(tabGERAL[[#This Row],[Column1.lances.SugestaoIA]],'DE-PARA'!$A:$B,2,FALSE)</f>
        <v>1</v>
      </c>
      <c r="K191" s="4">
        <f>VLOOKUP(tabGERAL[[#This Row],[Column1.lances.CorSorteada]],'DE-PARA'!$A:$B,2,FALSE)</f>
        <v>1</v>
      </c>
      <c r="L191" t="str">
        <f xml:space="preserve">
IF(tabGERAL[[#This Row],[Column1.lances.'#]]=0,
    TEXT(tabGERAL[[#This Row],[CorSorteada]],"0"),
    IF(LEN(L190&amp;tabGERAL[[#This Row],[CorSorteada]])&gt;$P$2,
        RIGHT(SUBSTITUTE(L190&amp;tabGERAL[[#This Row],[CorSorteada]],tabGERAL[[#Headers],[Sequencia]],""),$P$2),
        SUBSTITUTE(L190&amp;tabGERAL[[#This Row],[CorSorteada]],tabGERAL[[#Headers],[Sequencia]],"")
    )
)</f>
        <v>121121</v>
      </c>
      <c r="M191" t="b">
        <f>tabGERAL[[#This Row],[SugestaoIA]]=tabGERAL[[#This Row],[CorSorteada]]</f>
        <v>1</v>
      </c>
    </row>
    <row r="192" spans="1:13" x14ac:dyDescent="0.25">
      <c r="A192" t="s">
        <v>19</v>
      </c>
      <c r="B192" s="1">
        <v>52</v>
      </c>
      <c r="C192">
        <v>1264.4999999999998</v>
      </c>
      <c r="D192">
        <v>3.1</v>
      </c>
      <c r="E192">
        <v>9.3000000000000007</v>
      </c>
      <c r="F192">
        <v>0</v>
      </c>
      <c r="G192" t="s">
        <v>13</v>
      </c>
      <c r="H192" t="s">
        <v>14</v>
      </c>
      <c r="I192">
        <v>1270.6999999999998</v>
      </c>
      <c r="J192" s="4">
        <f>VLOOKUP(tabGERAL[[#This Row],[Column1.lances.SugestaoIA]],'DE-PARA'!$A:$B,2,FALSE)</f>
        <v>1</v>
      </c>
      <c r="K192" s="4">
        <f>VLOOKUP(tabGERAL[[#This Row],[Column1.lances.CorSorteada]],'DE-PARA'!$A:$B,2,FALSE)</f>
        <v>1</v>
      </c>
      <c r="L192" t="str">
        <f xml:space="preserve">
IF(tabGERAL[[#This Row],[Column1.lances.'#]]=0,
    TEXT(tabGERAL[[#This Row],[CorSorteada]],"0"),
    IF(LEN(L191&amp;tabGERAL[[#This Row],[CorSorteada]])&gt;$P$2,
        RIGHT(SUBSTITUTE(L191&amp;tabGERAL[[#This Row],[CorSorteada]],tabGERAL[[#Headers],[Sequencia]],""),$P$2),
        SUBSTITUTE(L191&amp;tabGERAL[[#This Row],[CorSorteada]],tabGERAL[[#Headers],[Sequencia]],"")
    )
)</f>
        <v>211211</v>
      </c>
      <c r="M192" t="b">
        <f>tabGERAL[[#This Row],[SugestaoIA]]=tabGERAL[[#This Row],[CorSorteada]]</f>
        <v>1</v>
      </c>
    </row>
    <row r="193" spans="1:13" x14ac:dyDescent="0.25">
      <c r="A193" t="s">
        <v>19</v>
      </c>
      <c r="B193" s="1">
        <v>53</v>
      </c>
      <c r="C193">
        <v>1270.6999999999998</v>
      </c>
      <c r="D193">
        <v>2.6</v>
      </c>
      <c r="E193">
        <v>7.8000000000000007</v>
      </c>
      <c r="F193">
        <v>0</v>
      </c>
      <c r="G193" t="s">
        <v>13</v>
      </c>
      <c r="H193" t="s">
        <v>15</v>
      </c>
      <c r="I193">
        <v>1260.3</v>
      </c>
      <c r="J193" s="4">
        <f>VLOOKUP(tabGERAL[[#This Row],[Column1.lances.SugestaoIA]],'DE-PARA'!$A:$B,2,FALSE)</f>
        <v>1</v>
      </c>
      <c r="K193" s="4">
        <f>VLOOKUP(tabGERAL[[#This Row],[Column1.lances.CorSorteada]],'DE-PARA'!$A:$B,2,FALSE)</f>
        <v>2</v>
      </c>
      <c r="L193" t="str">
        <f xml:space="preserve">
IF(tabGERAL[[#This Row],[Column1.lances.'#]]=0,
    TEXT(tabGERAL[[#This Row],[CorSorteada]],"0"),
    IF(LEN(L192&amp;tabGERAL[[#This Row],[CorSorteada]])&gt;$P$2,
        RIGHT(SUBSTITUTE(L192&amp;tabGERAL[[#This Row],[CorSorteada]],tabGERAL[[#Headers],[Sequencia]],""),$P$2),
        SUBSTITUTE(L192&amp;tabGERAL[[#This Row],[CorSorteada]],tabGERAL[[#Headers],[Sequencia]],"")
    )
)</f>
        <v>112112</v>
      </c>
      <c r="M193" t="b">
        <f>tabGERAL[[#This Row],[SugestaoIA]]=tabGERAL[[#This Row],[CorSorteada]]</f>
        <v>0</v>
      </c>
    </row>
    <row r="194" spans="1:13" x14ac:dyDescent="0.25">
      <c r="A194" t="s">
        <v>19</v>
      </c>
      <c r="B194" s="1">
        <v>54</v>
      </c>
      <c r="C194">
        <v>1260.3</v>
      </c>
      <c r="D194">
        <v>3.4</v>
      </c>
      <c r="E194">
        <v>0</v>
      </c>
      <c r="F194">
        <v>10.199999999999999</v>
      </c>
      <c r="G194" t="s">
        <v>17</v>
      </c>
      <c r="H194" t="s">
        <v>15</v>
      </c>
      <c r="I194">
        <v>1267.0999999999999</v>
      </c>
      <c r="J194" s="4">
        <f>VLOOKUP(tabGERAL[[#This Row],[Column1.lances.SugestaoIA]],'DE-PARA'!$A:$B,2,FALSE)</f>
        <v>2</v>
      </c>
      <c r="K194" s="4">
        <f>VLOOKUP(tabGERAL[[#This Row],[Column1.lances.CorSorteada]],'DE-PARA'!$A:$B,2,FALSE)</f>
        <v>2</v>
      </c>
      <c r="L194" t="str">
        <f xml:space="preserve">
IF(tabGERAL[[#This Row],[Column1.lances.'#]]=0,
    TEXT(tabGERAL[[#This Row],[CorSorteada]],"0"),
    IF(LEN(L193&amp;tabGERAL[[#This Row],[CorSorteada]])&gt;$P$2,
        RIGHT(SUBSTITUTE(L193&amp;tabGERAL[[#This Row],[CorSorteada]],tabGERAL[[#Headers],[Sequencia]],""),$P$2),
        SUBSTITUTE(L193&amp;tabGERAL[[#This Row],[CorSorteada]],tabGERAL[[#Headers],[Sequencia]],"")
    )
)</f>
        <v>121122</v>
      </c>
      <c r="M194" t="b">
        <f>tabGERAL[[#This Row],[SugestaoIA]]=tabGERAL[[#This Row],[CorSorteada]]</f>
        <v>1</v>
      </c>
    </row>
    <row r="195" spans="1:13" x14ac:dyDescent="0.25">
      <c r="A195" t="s">
        <v>19</v>
      </c>
      <c r="B195" s="1">
        <v>55</v>
      </c>
      <c r="C195">
        <v>1267.0999999999999</v>
      </c>
      <c r="D195">
        <v>2.9</v>
      </c>
      <c r="E195">
        <v>8.6999999999999993</v>
      </c>
      <c r="F195">
        <v>0</v>
      </c>
      <c r="G195" t="s">
        <v>13</v>
      </c>
      <c r="H195" t="s">
        <v>15</v>
      </c>
      <c r="I195">
        <v>1255.4999999999998</v>
      </c>
      <c r="J195" s="4">
        <f>VLOOKUP(tabGERAL[[#This Row],[Column1.lances.SugestaoIA]],'DE-PARA'!$A:$B,2,FALSE)</f>
        <v>1</v>
      </c>
      <c r="K195" s="4">
        <f>VLOOKUP(tabGERAL[[#This Row],[Column1.lances.CorSorteada]],'DE-PARA'!$A:$B,2,FALSE)</f>
        <v>2</v>
      </c>
      <c r="L195" t="str">
        <f xml:space="preserve">
IF(tabGERAL[[#This Row],[Column1.lances.'#]]=0,
    TEXT(tabGERAL[[#This Row],[CorSorteada]],"0"),
    IF(LEN(L194&amp;tabGERAL[[#This Row],[CorSorteada]])&gt;$P$2,
        RIGHT(SUBSTITUTE(L194&amp;tabGERAL[[#This Row],[CorSorteada]],tabGERAL[[#Headers],[Sequencia]],""),$P$2),
        SUBSTITUTE(L194&amp;tabGERAL[[#This Row],[CorSorteada]],tabGERAL[[#Headers],[Sequencia]],"")
    )
)</f>
        <v>211222</v>
      </c>
      <c r="M195" t="b">
        <f>tabGERAL[[#This Row],[SugestaoIA]]=tabGERAL[[#This Row],[CorSorteada]]</f>
        <v>0</v>
      </c>
    </row>
    <row r="196" spans="1:13" x14ac:dyDescent="0.25">
      <c r="A196" t="s">
        <v>19</v>
      </c>
      <c r="B196" s="1">
        <v>56</v>
      </c>
      <c r="C196">
        <v>1255.4999999999998</v>
      </c>
      <c r="D196">
        <v>3.8</v>
      </c>
      <c r="E196">
        <v>11.4</v>
      </c>
      <c r="F196">
        <v>0</v>
      </c>
      <c r="G196" t="s">
        <v>13</v>
      </c>
      <c r="H196" t="s">
        <v>14</v>
      </c>
      <c r="I196">
        <v>1263.0999999999997</v>
      </c>
      <c r="J196" s="4">
        <f>VLOOKUP(tabGERAL[[#This Row],[Column1.lances.SugestaoIA]],'DE-PARA'!$A:$B,2,FALSE)</f>
        <v>1</v>
      </c>
      <c r="K196" s="4">
        <f>VLOOKUP(tabGERAL[[#This Row],[Column1.lances.CorSorteada]],'DE-PARA'!$A:$B,2,FALSE)</f>
        <v>1</v>
      </c>
      <c r="L196" t="str">
        <f xml:space="preserve">
IF(tabGERAL[[#This Row],[Column1.lances.'#]]=0,
    TEXT(tabGERAL[[#This Row],[CorSorteada]],"0"),
    IF(LEN(L195&amp;tabGERAL[[#This Row],[CorSorteada]])&gt;$P$2,
        RIGHT(SUBSTITUTE(L195&amp;tabGERAL[[#This Row],[CorSorteada]],tabGERAL[[#Headers],[Sequencia]],""),$P$2),
        SUBSTITUTE(L195&amp;tabGERAL[[#This Row],[CorSorteada]],tabGERAL[[#Headers],[Sequencia]],"")
    )
)</f>
        <v>112221</v>
      </c>
      <c r="M196" t="b">
        <f>tabGERAL[[#This Row],[SugestaoIA]]=tabGERAL[[#This Row],[CorSorteada]]</f>
        <v>1</v>
      </c>
    </row>
    <row r="197" spans="1:13" x14ac:dyDescent="0.25">
      <c r="A197" t="s">
        <v>19</v>
      </c>
      <c r="B197" s="1">
        <v>57</v>
      </c>
      <c r="C197">
        <v>1263.0999999999997</v>
      </c>
      <c r="D197">
        <v>3.2</v>
      </c>
      <c r="E197">
        <v>0</v>
      </c>
      <c r="F197">
        <v>9.6</v>
      </c>
      <c r="G197" t="s">
        <v>17</v>
      </c>
      <c r="H197" t="s">
        <v>16</v>
      </c>
      <c r="I197">
        <v>1295.0999999999997</v>
      </c>
      <c r="J197" s="4">
        <f>VLOOKUP(tabGERAL[[#This Row],[Column1.lances.SugestaoIA]],'DE-PARA'!$A:$B,2,FALSE)</f>
        <v>2</v>
      </c>
      <c r="K197" s="4">
        <f>VLOOKUP(tabGERAL[[#This Row],[Column1.lances.CorSorteada]],'DE-PARA'!$A:$B,2,FALSE)</f>
        <v>0</v>
      </c>
      <c r="L197" t="str">
        <f xml:space="preserve">
IF(tabGERAL[[#This Row],[Column1.lances.'#]]=0,
    TEXT(tabGERAL[[#This Row],[CorSorteada]],"0"),
    IF(LEN(L196&amp;tabGERAL[[#This Row],[CorSorteada]])&gt;$P$2,
        RIGHT(SUBSTITUTE(L196&amp;tabGERAL[[#This Row],[CorSorteada]],tabGERAL[[#Headers],[Sequencia]],""),$P$2),
        SUBSTITUTE(L196&amp;tabGERAL[[#This Row],[CorSorteada]],tabGERAL[[#Headers],[Sequencia]],"")
    )
)</f>
        <v>122210</v>
      </c>
      <c r="M197" t="b">
        <f>tabGERAL[[#This Row],[SugestaoIA]]=tabGERAL[[#This Row],[CorSorteada]]</f>
        <v>0</v>
      </c>
    </row>
    <row r="198" spans="1:13" x14ac:dyDescent="0.25">
      <c r="A198" t="s">
        <v>19</v>
      </c>
      <c r="B198" s="1">
        <v>58</v>
      </c>
      <c r="C198">
        <v>1295.0999999999997</v>
      </c>
      <c r="D198">
        <v>1</v>
      </c>
      <c r="E198">
        <v>0</v>
      </c>
      <c r="F198">
        <v>5</v>
      </c>
      <c r="G198" t="s">
        <v>17</v>
      </c>
      <c r="H198" t="s">
        <v>14</v>
      </c>
      <c r="I198">
        <v>1289.0999999999997</v>
      </c>
      <c r="J198" s="4">
        <f>VLOOKUP(tabGERAL[[#This Row],[Column1.lances.SugestaoIA]],'DE-PARA'!$A:$B,2,FALSE)</f>
        <v>2</v>
      </c>
      <c r="K198" s="4">
        <f>VLOOKUP(tabGERAL[[#This Row],[Column1.lances.CorSorteada]],'DE-PARA'!$A:$B,2,FALSE)</f>
        <v>1</v>
      </c>
      <c r="L198" t="str">
        <f xml:space="preserve">
IF(tabGERAL[[#This Row],[Column1.lances.'#]]=0,
    TEXT(tabGERAL[[#This Row],[CorSorteada]],"0"),
    IF(LEN(L197&amp;tabGERAL[[#This Row],[CorSorteada]])&gt;$P$2,
        RIGHT(SUBSTITUTE(L197&amp;tabGERAL[[#This Row],[CorSorteada]],tabGERAL[[#Headers],[Sequencia]],""),$P$2),
        SUBSTITUTE(L197&amp;tabGERAL[[#This Row],[CorSorteada]],tabGERAL[[#Headers],[Sequencia]],"")
    )
)</f>
        <v>222101</v>
      </c>
      <c r="M198" t="b">
        <f>tabGERAL[[#This Row],[SugestaoIA]]=tabGERAL[[#This Row],[CorSorteada]]</f>
        <v>0</v>
      </c>
    </row>
    <row r="199" spans="1:13" x14ac:dyDescent="0.25">
      <c r="A199" t="s">
        <v>19</v>
      </c>
      <c r="B199" s="1">
        <v>59</v>
      </c>
      <c r="C199">
        <v>1289.0999999999997</v>
      </c>
      <c r="D199">
        <v>1.1000000000000001</v>
      </c>
      <c r="E199">
        <v>0</v>
      </c>
      <c r="F199">
        <v>5</v>
      </c>
      <c r="G199" t="s">
        <v>17</v>
      </c>
      <c r="H199" t="s">
        <v>15</v>
      </c>
      <c r="I199">
        <v>1292.9999999999998</v>
      </c>
      <c r="J199" s="4">
        <f>VLOOKUP(tabGERAL[[#This Row],[Column1.lances.SugestaoIA]],'DE-PARA'!$A:$B,2,FALSE)</f>
        <v>2</v>
      </c>
      <c r="K199" s="4">
        <f>VLOOKUP(tabGERAL[[#This Row],[Column1.lances.CorSorteada]],'DE-PARA'!$A:$B,2,FALSE)</f>
        <v>2</v>
      </c>
      <c r="L199" t="str">
        <f xml:space="preserve">
IF(tabGERAL[[#This Row],[Column1.lances.'#]]=0,
    TEXT(tabGERAL[[#This Row],[CorSorteada]],"0"),
    IF(LEN(L198&amp;tabGERAL[[#This Row],[CorSorteada]])&gt;$P$2,
        RIGHT(SUBSTITUTE(L198&amp;tabGERAL[[#This Row],[CorSorteada]],tabGERAL[[#Headers],[Sequencia]],""),$P$2),
        SUBSTITUTE(L198&amp;tabGERAL[[#This Row],[CorSorteada]],tabGERAL[[#Headers],[Sequencia]],"")
    )
)</f>
        <v>221012</v>
      </c>
      <c r="M199" t="b">
        <f>tabGERAL[[#This Row],[SugestaoIA]]=tabGERAL[[#This Row],[CorSorteada]]</f>
        <v>1</v>
      </c>
    </row>
    <row r="200" spans="1:13" x14ac:dyDescent="0.25">
      <c r="A200" t="s">
        <v>19</v>
      </c>
      <c r="B200" s="1">
        <v>60</v>
      </c>
      <c r="C200">
        <v>1292.9999999999998</v>
      </c>
      <c r="D200">
        <v>1</v>
      </c>
      <c r="E200">
        <v>5</v>
      </c>
      <c r="F200">
        <v>0</v>
      </c>
      <c r="G200" t="s">
        <v>13</v>
      </c>
      <c r="H200" t="s">
        <v>14</v>
      </c>
      <c r="I200">
        <v>1296.9999999999998</v>
      </c>
      <c r="J200" s="4">
        <f>VLOOKUP(tabGERAL[[#This Row],[Column1.lances.SugestaoIA]],'DE-PARA'!$A:$B,2,FALSE)</f>
        <v>1</v>
      </c>
      <c r="K200" s="4">
        <f>VLOOKUP(tabGERAL[[#This Row],[Column1.lances.CorSorteada]],'DE-PARA'!$A:$B,2,FALSE)</f>
        <v>1</v>
      </c>
      <c r="L200" t="str">
        <f xml:space="preserve">
IF(tabGERAL[[#This Row],[Column1.lances.'#]]=0,
    TEXT(tabGERAL[[#This Row],[CorSorteada]],"0"),
    IF(LEN(L199&amp;tabGERAL[[#This Row],[CorSorteada]])&gt;$P$2,
        RIGHT(SUBSTITUTE(L199&amp;tabGERAL[[#This Row],[CorSorteada]],tabGERAL[[#Headers],[Sequencia]],""),$P$2),
        SUBSTITUTE(L199&amp;tabGERAL[[#This Row],[CorSorteada]],tabGERAL[[#Headers],[Sequencia]],"")
    )
)</f>
        <v>210121</v>
      </c>
      <c r="M200" t="b">
        <f>tabGERAL[[#This Row],[SugestaoIA]]=tabGERAL[[#This Row],[CorSorteada]]</f>
        <v>1</v>
      </c>
    </row>
    <row r="201" spans="1:13" x14ac:dyDescent="0.25">
      <c r="A201" t="s">
        <v>19</v>
      </c>
      <c r="B201" s="1">
        <v>61</v>
      </c>
      <c r="C201">
        <v>1296.9999999999998</v>
      </c>
      <c r="D201">
        <v>1</v>
      </c>
      <c r="E201">
        <v>5</v>
      </c>
      <c r="F201">
        <v>0</v>
      </c>
      <c r="G201" t="s">
        <v>13</v>
      </c>
      <c r="H201" t="s">
        <v>14</v>
      </c>
      <c r="I201">
        <v>1300.9999999999998</v>
      </c>
      <c r="J201" s="4">
        <f>VLOOKUP(tabGERAL[[#This Row],[Column1.lances.SugestaoIA]],'DE-PARA'!$A:$B,2,FALSE)</f>
        <v>1</v>
      </c>
      <c r="K201" s="4">
        <f>VLOOKUP(tabGERAL[[#This Row],[Column1.lances.CorSorteada]],'DE-PARA'!$A:$B,2,FALSE)</f>
        <v>1</v>
      </c>
      <c r="L201" t="str">
        <f xml:space="preserve">
IF(tabGERAL[[#This Row],[Column1.lances.'#]]=0,
    TEXT(tabGERAL[[#This Row],[CorSorteada]],"0"),
    IF(LEN(L200&amp;tabGERAL[[#This Row],[CorSorteada]])&gt;$P$2,
        RIGHT(SUBSTITUTE(L200&amp;tabGERAL[[#This Row],[CorSorteada]],tabGERAL[[#Headers],[Sequencia]],""),$P$2),
        SUBSTITUTE(L200&amp;tabGERAL[[#This Row],[CorSorteada]],tabGERAL[[#Headers],[Sequencia]],"")
    )
)</f>
        <v>101211</v>
      </c>
      <c r="M201" t="b">
        <f>tabGERAL[[#This Row],[SugestaoIA]]=tabGERAL[[#This Row],[CorSorteada]]</f>
        <v>1</v>
      </c>
    </row>
    <row r="202" spans="1:13" x14ac:dyDescent="0.25">
      <c r="A202" t="s">
        <v>19</v>
      </c>
      <c r="B202" s="1">
        <v>62</v>
      </c>
      <c r="C202">
        <v>1300.9999999999998</v>
      </c>
      <c r="D202">
        <v>1</v>
      </c>
      <c r="E202">
        <v>0</v>
      </c>
      <c r="F202">
        <v>5</v>
      </c>
      <c r="G202" t="s">
        <v>17</v>
      </c>
      <c r="H202" t="s">
        <v>15</v>
      </c>
      <c r="I202">
        <v>1304.9999999999998</v>
      </c>
      <c r="J202" s="4">
        <f>VLOOKUP(tabGERAL[[#This Row],[Column1.lances.SugestaoIA]],'DE-PARA'!$A:$B,2,FALSE)</f>
        <v>2</v>
      </c>
      <c r="K202" s="4">
        <f>VLOOKUP(tabGERAL[[#This Row],[Column1.lances.CorSorteada]],'DE-PARA'!$A:$B,2,FALSE)</f>
        <v>2</v>
      </c>
      <c r="L202" t="str">
        <f xml:space="preserve">
IF(tabGERAL[[#This Row],[Column1.lances.'#]]=0,
    TEXT(tabGERAL[[#This Row],[CorSorteada]],"0"),
    IF(LEN(L201&amp;tabGERAL[[#This Row],[CorSorteada]])&gt;$P$2,
        RIGHT(SUBSTITUTE(L201&amp;tabGERAL[[#This Row],[CorSorteada]],tabGERAL[[#Headers],[Sequencia]],""),$P$2),
        SUBSTITUTE(L201&amp;tabGERAL[[#This Row],[CorSorteada]],tabGERAL[[#Headers],[Sequencia]],"")
    )
)</f>
        <v>012112</v>
      </c>
      <c r="M202" t="b">
        <f>tabGERAL[[#This Row],[SugestaoIA]]=tabGERAL[[#This Row],[CorSorteada]]</f>
        <v>1</v>
      </c>
    </row>
    <row r="203" spans="1:13" x14ac:dyDescent="0.25">
      <c r="A203" t="s">
        <v>19</v>
      </c>
      <c r="B203" s="1">
        <v>63</v>
      </c>
      <c r="C203">
        <v>1304.9999999999998</v>
      </c>
      <c r="D203">
        <v>7.8</v>
      </c>
      <c r="E203">
        <v>0</v>
      </c>
      <c r="F203">
        <v>23.4</v>
      </c>
      <c r="G203" t="s">
        <v>17</v>
      </c>
      <c r="H203" t="s">
        <v>15</v>
      </c>
      <c r="I203">
        <v>1320.5999999999997</v>
      </c>
      <c r="J203" s="4">
        <f>VLOOKUP(tabGERAL[[#This Row],[Column1.lances.SugestaoIA]],'DE-PARA'!$A:$B,2,FALSE)</f>
        <v>2</v>
      </c>
      <c r="K203" s="4">
        <f>VLOOKUP(tabGERAL[[#This Row],[Column1.lances.CorSorteada]],'DE-PARA'!$A:$B,2,FALSE)</f>
        <v>2</v>
      </c>
      <c r="L203" t="str">
        <f xml:space="preserve">
IF(tabGERAL[[#This Row],[Column1.lances.'#]]=0,
    TEXT(tabGERAL[[#This Row],[CorSorteada]],"0"),
    IF(LEN(L202&amp;tabGERAL[[#This Row],[CorSorteada]])&gt;$P$2,
        RIGHT(SUBSTITUTE(L202&amp;tabGERAL[[#This Row],[CorSorteada]],tabGERAL[[#Headers],[Sequencia]],""),$P$2),
        SUBSTITUTE(L202&amp;tabGERAL[[#This Row],[CorSorteada]],tabGERAL[[#Headers],[Sequencia]],"")
    )
)</f>
        <v>121122</v>
      </c>
      <c r="M203" t="b">
        <f>tabGERAL[[#This Row],[SugestaoIA]]=tabGERAL[[#This Row],[CorSorteada]]</f>
        <v>1</v>
      </c>
    </row>
    <row r="204" spans="1:13" x14ac:dyDescent="0.25">
      <c r="A204" t="s">
        <v>19</v>
      </c>
      <c r="B204" s="1">
        <v>64</v>
      </c>
      <c r="C204">
        <v>1320.5999999999997</v>
      </c>
      <c r="D204">
        <v>6.6</v>
      </c>
      <c r="E204">
        <v>19.799999999999997</v>
      </c>
      <c r="F204">
        <v>0</v>
      </c>
      <c r="G204" t="s">
        <v>13</v>
      </c>
      <c r="H204" t="s">
        <v>15</v>
      </c>
      <c r="I204">
        <v>1294.1999999999998</v>
      </c>
      <c r="J204" s="4">
        <f>VLOOKUP(tabGERAL[[#This Row],[Column1.lances.SugestaoIA]],'DE-PARA'!$A:$B,2,FALSE)</f>
        <v>1</v>
      </c>
      <c r="K204" s="4">
        <f>VLOOKUP(tabGERAL[[#This Row],[Column1.lances.CorSorteada]],'DE-PARA'!$A:$B,2,FALSE)</f>
        <v>2</v>
      </c>
      <c r="L204" t="str">
        <f xml:space="preserve">
IF(tabGERAL[[#This Row],[Column1.lances.'#]]=0,
    TEXT(tabGERAL[[#This Row],[CorSorteada]],"0"),
    IF(LEN(L203&amp;tabGERAL[[#This Row],[CorSorteada]])&gt;$P$2,
        RIGHT(SUBSTITUTE(L203&amp;tabGERAL[[#This Row],[CorSorteada]],tabGERAL[[#Headers],[Sequencia]],""),$P$2),
        SUBSTITUTE(L203&amp;tabGERAL[[#This Row],[CorSorteada]],tabGERAL[[#Headers],[Sequencia]],"")
    )
)</f>
        <v>211222</v>
      </c>
      <c r="M204" t="b">
        <f>tabGERAL[[#This Row],[SugestaoIA]]=tabGERAL[[#This Row],[CorSorteada]]</f>
        <v>0</v>
      </c>
    </row>
    <row r="205" spans="1:13" x14ac:dyDescent="0.25">
      <c r="A205" t="s">
        <v>19</v>
      </c>
      <c r="B205" s="1">
        <v>65</v>
      </c>
      <c r="C205">
        <v>1294.1999999999998</v>
      </c>
      <c r="D205">
        <v>8.6</v>
      </c>
      <c r="E205">
        <v>25.799999999999997</v>
      </c>
      <c r="F205">
        <v>0</v>
      </c>
      <c r="G205" t="s">
        <v>13</v>
      </c>
      <c r="H205" t="s">
        <v>15</v>
      </c>
      <c r="I205">
        <v>1259.8</v>
      </c>
      <c r="J205" s="4">
        <f>VLOOKUP(tabGERAL[[#This Row],[Column1.lances.SugestaoIA]],'DE-PARA'!$A:$B,2,FALSE)</f>
        <v>1</v>
      </c>
      <c r="K205" s="4">
        <f>VLOOKUP(tabGERAL[[#This Row],[Column1.lances.CorSorteada]],'DE-PARA'!$A:$B,2,FALSE)</f>
        <v>2</v>
      </c>
      <c r="L205" t="str">
        <f xml:space="preserve">
IF(tabGERAL[[#This Row],[Column1.lances.'#]]=0,
    TEXT(tabGERAL[[#This Row],[CorSorteada]],"0"),
    IF(LEN(L204&amp;tabGERAL[[#This Row],[CorSorteada]])&gt;$P$2,
        RIGHT(SUBSTITUTE(L204&amp;tabGERAL[[#This Row],[CorSorteada]],tabGERAL[[#Headers],[Sequencia]],""),$P$2),
        SUBSTITUTE(L204&amp;tabGERAL[[#This Row],[CorSorteada]],tabGERAL[[#Headers],[Sequencia]],"")
    )
)</f>
        <v>112222</v>
      </c>
      <c r="M205" t="b">
        <f>tabGERAL[[#This Row],[SugestaoIA]]=tabGERAL[[#This Row],[CorSorteada]]</f>
        <v>0</v>
      </c>
    </row>
    <row r="206" spans="1:13" x14ac:dyDescent="0.25">
      <c r="A206" t="s">
        <v>19</v>
      </c>
      <c r="B206" s="1">
        <v>66</v>
      </c>
      <c r="C206">
        <v>1259.8</v>
      </c>
      <c r="D206">
        <v>11.2</v>
      </c>
      <c r="E206">
        <v>0</v>
      </c>
      <c r="F206">
        <v>33.599999999999994</v>
      </c>
      <c r="G206" t="s">
        <v>17</v>
      </c>
      <c r="H206" t="s">
        <v>15</v>
      </c>
      <c r="I206">
        <v>1282.2</v>
      </c>
      <c r="J206" s="4">
        <f>VLOOKUP(tabGERAL[[#This Row],[Column1.lances.SugestaoIA]],'DE-PARA'!$A:$B,2,FALSE)</f>
        <v>2</v>
      </c>
      <c r="K206" s="4">
        <f>VLOOKUP(tabGERAL[[#This Row],[Column1.lances.CorSorteada]],'DE-PARA'!$A:$B,2,FALSE)</f>
        <v>2</v>
      </c>
      <c r="L206" t="str">
        <f xml:space="preserve">
IF(tabGERAL[[#This Row],[Column1.lances.'#]]=0,
    TEXT(tabGERAL[[#This Row],[CorSorteada]],"0"),
    IF(LEN(L205&amp;tabGERAL[[#This Row],[CorSorteada]])&gt;$P$2,
        RIGHT(SUBSTITUTE(L205&amp;tabGERAL[[#This Row],[CorSorteada]],tabGERAL[[#Headers],[Sequencia]],""),$P$2),
        SUBSTITUTE(L205&amp;tabGERAL[[#This Row],[CorSorteada]],tabGERAL[[#Headers],[Sequencia]],"")
    )
)</f>
        <v>122222</v>
      </c>
      <c r="M206" t="b">
        <f>tabGERAL[[#This Row],[SugestaoIA]]=tabGERAL[[#This Row],[CorSorteada]]</f>
        <v>1</v>
      </c>
    </row>
    <row r="207" spans="1:13" x14ac:dyDescent="0.25">
      <c r="A207" t="s">
        <v>20</v>
      </c>
      <c r="B207" s="1">
        <v>0</v>
      </c>
      <c r="C207">
        <v>1000</v>
      </c>
      <c r="D207">
        <v>7.8</v>
      </c>
      <c r="E207">
        <v>23.4</v>
      </c>
      <c r="F207">
        <v>0</v>
      </c>
      <c r="G207" t="s">
        <v>13</v>
      </c>
      <c r="H207" t="s">
        <v>14</v>
      </c>
      <c r="I207">
        <v>1015.6</v>
      </c>
      <c r="J207" s="4">
        <f>VLOOKUP(tabGERAL[[#This Row],[Column1.lances.SugestaoIA]],'DE-PARA'!$A:$B,2,FALSE)</f>
        <v>1</v>
      </c>
      <c r="K207" s="4">
        <f>VLOOKUP(tabGERAL[[#This Row],[Column1.lances.CorSorteada]],'DE-PARA'!$A:$B,2,FALSE)</f>
        <v>1</v>
      </c>
      <c r="L207" t="str">
        <f xml:space="preserve">
IF(tabGERAL[[#This Row],[Column1.lances.'#]]=0,
    TEXT(tabGERAL[[#This Row],[CorSorteada]],"0"),
    IF(LEN(L206&amp;tabGERAL[[#This Row],[CorSorteada]])&gt;$P$2,
        RIGHT(SUBSTITUTE(L206&amp;tabGERAL[[#This Row],[CorSorteada]],tabGERAL[[#Headers],[Sequencia]],""),$P$2),
        SUBSTITUTE(L206&amp;tabGERAL[[#This Row],[CorSorteada]],tabGERAL[[#Headers],[Sequencia]],"")
    )
)</f>
        <v>1</v>
      </c>
      <c r="M207" t="b">
        <f>tabGERAL[[#This Row],[SugestaoIA]]=tabGERAL[[#This Row],[CorSorteada]]</f>
        <v>1</v>
      </c>
    </row>
    <row r="208" spans="1:13" x14ac:dyDescent="0.25">
      <c r="A208" t="s">
        <v>20</v>
      </c>
      <c r="B208" s="1">
        <v>1</v>
      </c>
      <c r="C208">
        <v>1015.6</v>
      </c>
      <c r="D208">
        <v>6.6</v>
      </c>
      <c r="E208">
        <v>0</v>
      </c>
      <c r="F208">
        <v>19.799999999999997</v>
      </c>
      <c r="G208" t="s">
        <v>17</v>
      </c>
      <c r="H208" t="s">
        <v>15</v>
      </c>
      <c r="I208">
        <v>1028.8</v>
      </c>
      <c r="J208" s="4">
        <f>VLOOKUP(tabGERAL[[#This Row],[Column1.lances.SugestaoIA]],'DE-PARA'!$A:$B,2,FALSE)</f>
        <v>2</v>
      </c>
      <c r="K208" s="4">
        <f>VLOOKUP(tabGERAL[[#This Row],[Column1.lances.CorSorteada]],'DE-PARA'!$A:$B,2,FALSE)</f>
        <v>2</v>
      </c>
      <c r="L208" t="str">
        <f xml:space="preserve">
IF(tabGERAL[[#This Row],[Column1.lances.'#]]=0,
    TEXT(tabGERAL[[#This Row],[CorSorteada]],"0"),
    IF(LEN(L207&amp;tabGERAL[[#This Row],[CorSorteada]])&gt;$P$2,
        RIGHT(SUBSTITUTE(L207&amp;tabGERAL[[#This Row],[CorSorteada]],tabGERAL[[#Headers],[Sequencia]],""),$P$2),
        SUBSTITUTE(L207&amp;tabGERAL[[#This Row],[CorSorteada]],tabGERAL[[#Headers],[Sequencia]],"")
    )
)</f>
        <v>12</v>
      </c>
      <c r="M208" t="b">
        <f>tabGERAL[[#This Row],[SugestaoIA]]=tabGERAL[[#This Row],[CorSorteada]]</f>
        <v>1</v>
      </c>
    </row>
    <row r="209" spans="1:13" x14ac:dyDescent="0.25">
      <c r="A209" t="s">
        <v>20</v>
      </c>
      <c r="B209" s="1">
        <v>2</v>
      </c>
      <c r="C209">
        <v>1028.8</v>
      </c>
      <c r="D209">
        <v>5.6</v>
      </c>
      <c r="E209">
        <v>0</v>
      </c>
      <c r="F209">
        <v>16.799999999999997</v>
      </c>
      <c r="G209" t="s">
        <v>17</v>
      </c>
      <c r="H209" t="s">
        <v>14</v>
      </c>
      <c r="I209">
        <v>1006.4</v>
      </c>
      <c r="J209" s="4">
        <f>VLOOKUP(tabGERAL[[#This Row],[Column1.lances.SugestaoIA]],'DE-PARA'!$A:$B,2,FALSE)</f>
        <v>2</v>
      </c>
      <c r="K209" s="4">
        <f>VLOOKUP(tabGERAL[[#This Row],[Column1.lances.CorSorteada]],'DE-PARA'!$A:$B,2,FALSE)</f>
        <v>1</v>
      </c>
      <c r="L209" t="str">
        <f xml:space="preserve">
IF(tabGERAL[[#This Row],[Column1.lances.'#]]=0,
    TEXT(tabGERAL[[#This Row],[CorSorteada]],"0"),
    IF(LEN(L208&amp;tabGERAL[[#This Row],[CorSorteada]])&gt;$P$2,
        RIGHT(SUBSTITUTE(L208&amp;tabGERAL[[#This Row],[CorSorteada]],tabGERAL[[#Headers],[Sequencia]],""),$P$2),
        SUBSTITUTE(L208&amp;tabGERAL[[#This Row],[CorSorteada]],tabGERAL[[#Headers],[Sequencia]],"")
    )
)</f>
        <v>121</v>
      </c>
      <c r="M209" t="b">
        <f>tabGERAL[[#This Row],[SugestaoIA]]=tabGERAL[[#This Row],[CorSorteada]]</f>
        <v>0</v>
      </c>
    </row>
    <row r="210" spans="1:13" x14ac:dyDescent="0.25">
      <c r="A210" t="s">
        <v>20</v>
      </c>
      <c r="B210" s="1">
        <v>3</v>
      </c>
      <c r="C210">
        <v>1006.4</v>
      </c>
      <c r="D210">
        <v>7.3</v>
      </c>
      <c r="E210">
        <v>21.9</v>
      </c>
      <c r="F210">
        <v>0</v>
      </c>
      <c r="G210" t="s">
        <v>13</v>
      </c>
      <c r="H210" t="s">
        <v>14</v>
      </c>
      <c r="I210">
        <v>1021</v>
      </c>
      <c r="J210" s="4">
        <f>VLOOKUP(tabGERAL[[#This Row],[Column1.lances.SugestaoIA]],'DE-PARA'!$A:$B,2,FALSE)</f>
        <v>1</v>
      </c>
      <c r="K210" s="4">
        <f>VLOOKUP(tabGERAL[[#This Row],[Column1.lances.CorSorteada]],'DE-PARA'!$A:$B,2,FALSE)</f>
        <v>1</v>
      </c>
      <c r="L210" t="str">
        <f xml:space="preserve">
IF(tabGERAL[[#This Row],[Column1.lances.'#]]=0,
    TEXT(tabGERAL[[#This Row],[CorSorteada]],"0"),
    IF(LEN(L209&amp;tabGERAL[[#This Row],[CorSorteada]])&gt;$P$2,
        RIGHT(SUBSTITUTE(L209&amp;tabGERAL[[#This Row],[CorSorteada]],tabGERAL[[#Headers],[Sequencia]],""),$P$2),
        SUBSTITUTE(L209&amp;tabGERAL[[#This Row],[CorSorteada]],tabGERAL[[#Headers],[Sequencia]],"")
    )
)</f>
        <v>1211</v>
      </c>
      <c r="M210" t="b">
        <f>tabGERAL[[#This Row],[SugestaoIA]]=tabGERAL[[#This Row],[CorSorteada]]</f>
        <v>1</v>
      </c>
    </row>
    <row r="211" spans="1:13" x14ac:dyDescent="0.25">
      <c r="A211" t="s">
        <v>20</v>
      </c>
      <c r="B211" s="1">
        <v>4</v>
      </c>
      <c r="C211">
        <v>1021</v>
      </c>
      <c r="D211">
        <v>6.2</v>
      </c>
      <c r="E211">
        <v>0</v>
      </c>
      <c r="F211">
        <v>18.600000000000001</v>
      </c>
      <c r="G211" t="s">
        <v>17</v>
      </c>
      <c r="H211" t="s">
        <v>15</v>
      </c>
      <c r="I211">
        <v>1033.4000000000001</v>
      </c>
      <c r="J211" s="4">
        <f>VLOOKUP(tabGERAL[[#This Row],[Column1.lances.SugestaoIA]],'DE-PARA'!$A:$B,2,FALSE)</f>
        <v>2</v>
      </c>
      <c r="K211" s="4">
        <f>VLOOKUP(tabGERAL[[#This Row],[Column1.lances.CorSorteada]],'DE-PARA'!$A:$B,2,FALSE)</f>
        <v>2</v>
      </c>
      <c r="L211" t="str">
        <f xml:space="preserve">
IF(tabGERAL[[#This Row],[Column1.lances.'#]]=0,
    TEXT(tabGERAL[[#This Row],[CorSorteada]],"0"),
    IF(LEN(L210&amp;tabGERAL[[#This Row],[CorSorteada]])&gt;$P$2,
        RIGHT(SUBSTITUTE(L210&amp;tabGERAL[[#This Row],[CorSorteada]],tabGERAL[[#Headers],[Sequencia]],""),$P$2),
        SUBSTITUTE(L210&amp;tabGERAL[[#This Row],[CorSorteada]],tabGERAL[[#Headers],[Sequencia]],"")
    )
)</f>
        <v>12112</v>
      </c>
      <c r="M211" t="b">
        <f>tabGERAL[[#This Row],[SugestaoIA]]=tabGERAL[[#This Row],[CorSorteada]]</f>
        <v>1</v>
      </c>
    </row>
    <row r="212" spans="1:13" x14ac:dyDescent="0.25">
      <c r="A212" t="s">
        <v>20</v>
      </c>
      <c r="B212" s="1">
        <v>5</v>
      </c>
      <c r="C212">
        <v>1033.4000000000001</v>
      </c>
      <c r="D212">
        <v>5.2</v>
      </c>
      <c r="E212">
        <v>15.6</v>
      </c>
      <c r="F212">
        <v>0</v>
      </c>
      <c r="G212" t="s">
        <v>13</v>
      </c>
      <c r="H212" t="s">
        <v>14</v>
      </c>
      <c r="I212">
        <v>1043.7999999999995</v>
      </c>
      <c r="J212" s="4">
        <f>VLOOKUP(tabGERAL[[#This Row],[Column1.lances.SugestaoIA]],'DE-PARA'!$A:$B,2,FALSE)</f>
        <v>1</v>
      </c>
      <c r="K212" s="4">
        <f>VLOOKUP(tabGERAL[[#This Row],[Column1.lances.CorSorteada]],'DE-PARA'!$A:$B,2,FALSE)</f>
        <v>1</v>
      </c>
      <c r="L212" t="str">
        <f xml:space="preserve">
IF(tabGERAL[[#This Row],[Column1.lances.'#]]=0,
    TEXT(tabGERAL[[#This Row],[CorSorteada]],"0"),
    IF(LEN(L211&amp;tabGERAL[[#This Row],[CorSorteada]])&gt;$P$2,
        RIGHT(SUBSTITUTE(L211&amp;tabGERAL[[#This Row],[CorSorteada]],tabGERAL[[#Headers],[Sequencia]],""),$P$2),
        SUBSTITUTE(L211&amp;tabGERAL[[#This Row],[CorSorteada]],tabGERAL[[#Headers],[Sequencia]],"")
    )
)</f>
        <v>121121</v>
      </c>
      <c r="M212" t="b">
        <f>tabGERAL[[#This Row],[SugestaoIA]]=tabGERAL[[#This Row],[CorSorteada]]</f>
        <v>1</v>
      </c>
    </row>
    <row r="213" spans="1:13" x14ac:dyDescent="0.25">
      <c r="A213" t="s">
        <v>20</v>
      </c>
      <c r="B213" s="1">
        <v>6</v>
      </c>
      <c r="C213">
        <v>1043.7999999999995</v>
      </c>
      <c r="D213">
        <v>4.4000000000000004</v>
      </c>
      <c r="E213">
        <v>13.2</v>
      </c>
      <c r="F213">
        <v>0</v>
      </c>
      <c r="G213" t="s">
        <v>13</v>
      </c>
      <c r="H213" t="s">
        <v>14</v>
      </c>
      <c r="I213">
        <v>1052.5999999999997</v>
      </c>
      <c r="J213" s="4">
        <f>VLOOKUP(tabGERAL[[#This Row],[Column1.lances.SugestaoIA]],'DE-PARA'!$A:$B,2,FALSE)</f>
        <v>1</v>
      </c>
      <c r="K213" s="4">
        <f>VLOOKUP(tabGERAL[[#This Row],[Column1.lances.CorSorteada]],'DE-PARA'!$A:$B,2,FALSE)</f>
        <v>1</v>
      </c>
      <c r="L213" t="str">
        <f xml:space="preserve">
IF(tabGERAL[[#This Row],[Column1.lances.'#]]=0,
    TEXT(tabGERAL[[#This Row],[CorSorteada]],"0"),
    IF(LEN(L212&amp;tabGERAL[[#This Row],[CorSorteada]])&gt;$P$2,
        RIGHT(SUBSTITUTE(L212&amp;tabGERAL[[#This Row],[CorSorteada]],tabGERAL[[#Headers],[Sequencia]],""),$P$2),
        SUBSTITUTE(L212&amp;tabGERAL[[#This Row],[CorSorteada]],tabGERAL[[#Headers],[Sequencia]],"")
    )
)</f>
        <v>211211</v>
      </c>
      <c r="M213" t="b">
        <f>tabGERAL[[#This Row],[SugestaoIA]]=tabGERAL[[#This Row],[CorSorteada]]</f>
        <v>1</v>
      </c>
    </row>
    <row r="214" spans="1:13" x14ac:dyDescent="0.25">
      <c r="A214" t="s">
        <v>20</v>
      </c>
      <c r="B214" s="1">
        <v>7</v>
      </c>
      <c r="C214">
        <v>1052.5999999999997</v>
      </c>
      <c r="D214">
        <v>3.7</v>
      </c>
      <c r="E214">
        <v>11.1</v>
      </c>
      <c r="F214">
        <v>0</v>
      </c>
      <c r="G214" t="s">
        <v>13</v>
      </c>
      <c r="H214" t="s">
        <v>14</v>
      </c>
      <c r="I214">
        <v>1059.9999999999998</v>
      </c>
      <c r="J214" s="4">
        <f>VLOOKUP(tabGERAL[[#This Row],[Column1.lances.SugestaoIA]],'DE-PARA'!$A:$B,2,FALSE)</f>
        <v>1</v>
      </c>
      <c r="K214" s="4">
        <f>VLOOKUP(tabGERAL[[#This Row],[Column1.lances.CorSorteada]],'DE-PARA'!$A:$B,2,FALSE)</f>
        <v>1</v>
      </c>
      <c r="L214" t="str">
        <f xml:space="preserve">
IF(tabGERAL[[#This Row],[Column1.lances.'#]]=0,
    TEXT(tabGERAL[[#This Row],[CorSorteada]],"0"),
    IF(LEN(L213&amp;tabGERAL[[#This Row],[CorSorteada]])&gt;$P$2,
        RIGHT(SUBSTITUTE(L213&amp;tabGERAL[[#This Row],[CorSorteada]],tabGERAL[[#Headers],[Sequencia]],""),$P$2),
        SUBSTITUTE(L213&amp;tabGERAL[[#This Row],[CorSorteada]],tabGERAL[[#Headers],[Sequencia]],"")
    )
)</f>
        <v>112111</v>
      </c>
      <c r="M214" t="b">
        <f>tabGERAL[[#This Row],[SugestaoIA]]=tabGERAL[[#This Row],[CorSorteada]]</f>
        <v>1</v>
      </c>
    </row>
    <row r="215" spans="1:13" x14ac:dyDescent="0.25">
      <c r="A215" t="s">
        <v>20</v>
      </c>
      <c r="B215" s="1">
        <v>8</v>
      </c>
      <c r="C215">
        <v>1059.9999999999998</v>
      </c>
      <c r="D215">
        <v>3.2</v>
      </c>
      <c r="E215">
        <v>0</v>
      </c>
      <c r="F215">
        <v>9.6</v>
      </c>
      <c r="G215" t="s">
        <v>17</v>
      </c>
      <c r="H215" t="s">
        <v>15</v>
      </c>
      <c r="I215">
        <v>1066.4000000000001</v>
      </c>
      <c r="J215" s="4">
        <f>VLOOKUP(tabGERAL[[#This Row],[Column1.lances.SugestaoIA]],'DE-PARA'!$A:$B,2,FALSE)</f>
        <v>2</v>
      </c>
      <c r="K215" s="4">
        <f>VLOOKUP(tabGERAL[[#This Row],[Column1.lances.CorSorteada]],'DE-PARA'!$A:$B,2,FALSE)</f>
        <v>2</v>
      </c>
      <c r="L215" t="str">
        <f xml:space="preserve">
IF(tabGERAL[[#This Row],[Column1.lances.'#]]=0,
    TEXT(tabGERAL[[#This Row],[CorSorteada]],"0"),
    IF(LEN(L214&amp;tabGERAL[[#This Row],[CorSorteada]])&gt;$P$2,
        RIGHT(SUBSTITUTE(L214&amp;tabGERAL[[#This Row],[CorSorteada]],tabGERAL[[#Headers],[Sequencia]],""),$P$2),
        SUBSTITUTE(L214&amp;tabGERAL[[#This Row],[CorSorteada]],tabGERAL[[#Headers],[Sequencia]],"")
    )
)</f>
        <v>121112</v>
      </c>
      <c r="M215" t="b">
        <f>tabGERAL[[#This Row],[SugestaoIA]]=tabGERAL[[#This Row],[CorSorteada]]</f>
        <v>1</v>
      </c>
    </row>
    <row r="216" spans="1:13" x14ac:dyDescent="0.25">
      <c r="A216" t="s">
        <v>20</v>
      </c>
      <c r="B216" s="1">
        <v>9</v>
      </c>
      <c r="C216">
        <v>1066.4000000000001</v>
      </c>
      <c r="D216">
        <v>2.7</v>
      </c>
      <c r="E216">
        <v>8.1000000000000014</v>
      </c>
      <c r="F216">
        <v>0</v>
      </c>
      <c r="G216" t="s">
        <v>13</v>
      </c>
      <c r="H216" t="s">
        <v>15</v>
      </c>
      <c r="I216">
        <v>1055.5999999999999</v>
      </c>
      <c r="J216" s="4">
        <f>VLOOKUP(tabGERAL[[#This Row],[Column1.lances.SugestaoIA]],'DE-PARA'!$A:$B,2,FALSE)</f>
        <v>1</v>
      </c>
      <c r="K216" s="4">
        <f>VLOOKUP(tabGERAL[[#This Row],[Column1.lances.CorSorteada]],'DE-PARA'!$A:$B,2,FALSE)</f>
        <v>2</v>
      </c>
      <c r="L216" t="str">
        <f xml:space="preserve">
IF(tabGERAL[[#This Row],[Column1.lances.'#]]=0,
    TEXT(tabGERAL[[#This Row],[CorSorteada]],"0"),
    IF(LEN(L215&amp;tabGERAL[[#This Row],[CorSorteada]])&gt;$P$2,
        RIGHT(SUBSTITUTE(L215&amp;tabGERAL[[#This Row],[CorSorteada]],tabGERAL[[#Headers],[Sequencia]],""),$P$2),
        SUBSTITUTE(L215&amp;tabGERAL[[#This Row],[CorSorteada]],tabGERAL[[#Headers],[Sequencia]],"")
    )
)</f>
        <v>211122</v>
      </c>
      <c r="M216" t="b">
        <f>tabGERAL[[#This Row],[SugestaoIA]]=tabGERAL[[#This Row],[CorSorteada]]</f>
        <v>0</v>
      </c>
    </row>
    <row r="217" spans="1:13" x14ac:dyDescent="0.25">
      <c r="A217" t="s">
        <v>20</v>
      </c>
      <c r="B217" s="1">
        <v>10</v>
      </c>
      <c r="C217">
        <v>1055.5999999999999</v>
      </c>
      <c r="D217">
        <v>3.5</v>
      </c>
      <c r="E217">
        <v>10.5</v>
      </c>
      <c r="F217">
        <v>0</v>
      </c>
      <c r="G217" t="s">
        <v>13</v>
      </c>
      <c r="H217" t="s">
        <v>14</v>
      </c>
      <c r="I217">
        <v>1062.5999999999999</v>
      </c>
      <c r="J217" s="4">
        <f>VLOOKUP(tabGERAL[[#This Row],[Column1.lances.SugestaoIA]],'DE-PARA'!$A:$B,2,FALSE)</f>
        <v>1</v>
      </c>
      <c r="K217" s="4">
        <f>VLOOKUP(tabGERAL[[#This Row],[Column1.lances.CorSorteada]],'DE-PARA'!$A:$B,2,FALSE)</f>
        <v>1</v>
      </c>
      <c r="L217" t="str">
        <f xml:space="preserve">
IF(tabGERAL[[#This Row],[Column1.lances.'#]]=0,
    TEXT(tabGERAL[[#This Row],[CorSorteada]],"0"),
    IF(LEN(L216&amp;tabGERAL[[#This Row],[CorSorteada]])&gt;$P$2,
        RIGHT(SUBSTITUTE(L216&amp;tabGERAL[[#This Row],[CorSorteada]],tabGERAL[[#Headers],[Sequencia]],""),$P$2),
        SUBSTITUTE(L216&amp;tabGERAL[[#This Row],[CorSorteada]],tabGERAL[[#Headers],[Sequencia]],"")
    )
)</f>
        <v>111221</v>
      </c>
      <c r="M217" t="b">
        <f>tabGERAL[[#This Row],[SugestaoIA]]=tabGERAL[[#This Row],[CorSorteada]]</f>
        <v>1</v>
      </c>
    </row>
    <row r="218" spans="1:13" x14ac:dyDescent="0.25">
      <c r="A218" t="s">
        <v>20</v>
      </c>
      <c r="B218" s="1">
        <v>11</v>
      </c>
      <c r="C218">
        <v>1062.5999999999999</v>
      </c>
      <c r="D218">
        <v>3</v>
      </c>
      <c r="E218">
        <v>9</v>
      </c>
      <c r="F218">
        <v>0</v>
      </c>
      <c r="G218" t="s">
        <v>13</v>
      </c>
      <c r="H218" t="s">
        <v>14</v>
      </c>
      <c r="I218">
        <v>1068.5999999999999</v>
      </c>
      <c r="J218" s="4">
        <f>VLOOKUP(tabGERAL[[#This Row],[Column1.lances.SugestaoIA]],'DE-PARA'!$A:$B,2,FALSE)</f>
        <v>1</v>
      </c>
      <c r="K218" s="4">
        <f>VLOOKUP(tabGERAL[[#This Row],[Column1.lances.CorSorteada]],'DE-PARA'!$A:$B,2,FALSE)</f>
        <v>1</v>
      </c>
      <c r="L218" t="str">
        <f xml:space="preserve">
IF(tabGERAL[[#This Row],[Column1.lances.'#]]=0,
    TEXT(tabGERAL[[#This Row],[CorSorteada]],"0"),
    IF(LEN(L217&amp;tabGERAL[[#This Row],[CorSorteada]])&gt;$P$2,
        RIGHT(SUBSTITUTE(L217&amp;tabGERAL[[#This Row],[CorSorteada]],tabGERAL[[#Headers],[Sequencia]],""),$P$2),
        SUBSTITUTE(L217&amp;tabGERAL[[#This Row],[CorSorteada]],tabGERAL[[#Headers],[Sequencia]],"")
    )
)</f>
        <v>112211</v>
      </c>
      <c r="M218" t="b">
        <f>tabGERAL[[#This Row],[SugestaoIA]]=tabGERAL[[#This Row],[CorSorteada]]</f>
        <v>1</v>
      </c>
    </row>
    <row r="219" spans="1:13" x14ac:dyDescent="0.25">
      <c r="A219" t="s">
        <v>20</v>
      </c>
      <c r="B219" s="1">
        <v>12</v>
      </c>
      <c r="C219">
        <v>1068.5999999999999</v>
      </c>
      <c r="D219">
        <v>2.5</v>
      </c>
      <c r="E219">
        <v>0</v>
      </c>
      <c r="F219">
        <v>7.5</v>
      </c>
      <c r="G219" t="s">
        <v>17</v>
      </c>
      <c r="H219" t="s">
        <v>14</v>
      </c>
      <c r="I219">
        <v>1058.5999999999999</v>
      </c>
      <c r="J219" s="4">
        <f>VLOOKUP(tabGERAL[[#This Row],[Column1.lances.SugestaoIA]],'DE-PARA'!$A:$B,2,FALSE)</f>
        <v>2</v>
      </c>
      <c r="K219" s="4">
        <f>VLOOKUP(tabGERAL[[#This Row],[Column1.lances.CorSorteada]],'DE-PARA'!$A:$B,2,FALSE)</f>
        <v>1</v>
      </c>
      <c r="L219" t="str">
        <f xml:space="preserve">
IF(tabGERAL[[#This Row],[Column1.lances.'#]]=0,
    TEXT(tabGERAL[[#This Row],[CorSorteada]],"0"),
    IF(LEN(L218&amp;tabGERAL[[#This Row],[CorSorteada]])&gt;$P$2,
        RIGHT(SUBSTITUTE(L218&amp;tabGERAL[[#This Row],[CorSorteada]],tabGERAL[[#Headers],[Sequencia]],""),$P$2),
        SUBSTITUTE(L218&amp;tabGERAL[[#This Row],[CorSorteada]],tabGERAL[[#Headers],[Sequencia]],"")
    )
)</f>
        <v>122111</v>
      </c>
      <c r="M219" t="b">
        <f>tabGERAL[[#This Row],[SugestaoIA]]=tabGERAL[[#This Row],[CorSorteada]]</f>
        <v>0</v>
      </c>
    </row>
    <row r="220" spans="1:13" x14ac:dyDescent="0.25">
      <c r="A220" t="s">
        <v>20</v>
      </c>
      <c r="B220" s="1">
        <v>13</v>
      </c>
      <c r="C220">
        <v>1058.5999999999999</v>
      </c>
      <c r="D220">
        <v>3.3</v>
      </c>
      <c r="E220">
        <v>0</v>
      </c>
      <c r="F220">
        <v>9.9</v>
      </c>
      <c r="G220" t="s">
        <v>17</v>
      </c>
      <c r="H220" t="s">
        <v>14</v>
      </c>
      <c r="I220">
        <v>1045.4000000000001</v>
      </c>
      <c r="J220" s="4">
        <f>VLOOKUP(tabGERAL[[#This Row],[Column1.lances.SugestaoIA]],'DE-PARA'!$A:$B,2,FALSE)</f>
        <v>2</v>
      </c>
      <c r="K220" s="4">
        <f>VLOOKUP(tabGERAL[[#This Row],[Column1.lances.CorSorteada]],'DE-PARA'!$A:$B,2,FALSE)</f>
        <v>1</v>
      </c>
      <c r="L220" t="str">
        <f xml:space="preserve">
IF(tabGERAL[[#This Row],[Column1.lances.'#]]=0,
    TEXT(tabGERAL[[#This Row],[CorSorteada]],"0"),
    IF(LEN(L219&amp;tabGERAL[[#This Row],[CorSorteada]])&gt;$P$2,
        RIGHT(SUBSTITUTE(L219&amp;tabGERAL[[#This Row],[CorSorteada]],tabGERAL[[#Headers],[Sequencia]],""),$P$2),
        SUBSTITUTE(L219&amp;tabGERAL[[#This Row],[CorSorteada]],tabGERAL[[#Headers],[Sequencia]],"")
    )
)</f>
        <v>221111</v>
      </c>
      <c r="M220" t="b">
        <f>tabGERAL[[#This Row],[SugestaoIA]]=tabGERAL[[#This Row],[CorSorteada]]</f>
        <v>0</v>
      </c>
    </row>
    <row r="221" spans="1:13" x14ac:dyDescent="0.25">
      <c r="A221" t="s">
        <v>20</v>
      </c>
      <c r="B221" s="1">
        <v>14</v>
      </c>
      <c r="C221">
        <v>1045.4000000000001</v>
      </c>
      <c r="D221">
        <v>4.3</v>
      </c>
      <c r="E221">
        <v>12.9</v>
      </c>
      <c r="F221">
        <v>0</v>
      </c>
      <c r="G221" t="s">
        <v>13</v>
      </c>
      <c r="H221" t="s">
        <v>14</v>
      </c>
      <c r="I221">
        <v>1053.9999999999998</v>
      </c>
      <c r="J221" s="4">
        <f>VLOOKUP(tabGERAL[[#This Row],[Column1.lances.SugestaoIA]],'DE-PARA'!$A:$B,2,FALSE)</f>
        <v>1</v>
      </c>
      <c r="K221" s="4">
        <f>VLOOKUP(tabGERAL[[#This Row],[Column1.lances.CorSorteada]],'DE-PARA'!$A:$B,2,FALSE)</f>
        <v>1</v>
      </c>
      <c r="L221" t="str">
        <f xml:space="preserve">
IF(tabGERAL[[#This Row],[Column1.lances.'#]]=0,
    TEXT(tabGERAL[[#This Row],[CorSorteada]],"0"),
    IF(LEN(L220&amp;tabGERAL[[#This Row],[CorSorteada]])&gt;$P$2,
        RIGHT(SUBSTITUTE(L220&amp;tabGERAL[[#This Row],[CorSorteada]],tabGERAL[[#Headers],[Sequencia]],""),$P$2),
        SUBSTITUTE(L220&amp;tabGERAL[[#This Row],[CorSorteada]],tabGERAL[[#Headers],[Sequencia]],"")
    )
)</f>
        <v>211111</v>
      </c>
      <c r="M221" t="b">
        <f>tabGERAL[[#This Row],[SugestaoIA]]=tabGERAL[[#This Row],[CorSorteada]]</f>
        <v>1</v>
      </c>
    </row>
    <row r="222" spans="1:13" x14ac:dyDescent="0.25">
      <c r="A222" t="s">
        <v>20</v>
      </c>
      <c r="B222" s="1">
        <v>15</v>
      </c>
      <c r="C222">
        <v>1053.9999999999998</v>
      </c>
      <c r="D222">
        <v>3.6</v>
      </c>
      <c r="E222">
        <v>10.8</v>
      </c>
      <c r="F222">
        <v>0</v>
      </c>
      <c r="G222" t="s">
        <v>13</v>
      </c>
      <c r="H222" t="s">
        <v>15</v>
      </c>
      <c r="I222">
        <v>1039.5999999999999</v>
      </c>
      <c r="J222" s="4">
        <f>VLOOKUP(tabGERAL[[#This Row],[Column1.lances.SugestaoIA]],'DE-PARA'!$A:$B,2,FALSE)</f>
        <v>1</v>
      </c>
      <c r="K222" s="4">
        <f>VLOOKUP(tabGERAL[[#This Row],[Column1.lances.CorSorteada]],'DE-PARA'!$A:$B,2,FALSE)</f>
        <v>2</v>
      </c>
      <c r="L222" t="str">
        <f xml:space="preserve">
IF(tabGERAL[[#This Row],[Column1.lances.'#]]=0,
    TEXT(tabGERAL[[#This Row],[CorSorteada]],"0"),
    IF(LEN(L221&amp;tabGERAL[[#This Row],[CorSorteada]])&gt;$P$2,
        RIGHT(SUBSTITUTE(L221&amp;tabGERAL[[#This Row],[CorSorteada]],tabGERAL[[#Headers],[Sequencia]],""),$P$2),
        SUBSTITUTE(L221&amp;tabGERAL[[#This Row],[CorSorteada]],tabGERAL[[#Headers],[Sequencia]],"")
    )
)</f>
        <v>111112</v>
      </c>
      <c r="M222" t="b">
        <f>tabGERAL[[#This Row],[SugestaoIA]]=tabGERAL[[#This Row],[CorSorteada]]</f>
        <v>0</v>
      </c>
    </row>
    <row r="223" spans="1:13" x14ac:dyDescent="0.25">
      <c r="A223" t="s">
        <v>20</v>
      </c>
      <c r="B223" s="1">
        <v>16</v>
      </c>
      <c r="C223">
        <v>1039.5999999999999</v>
      </c>
      <c r="D223">
        <v>4.7</v>
      </c>
      <c r="E223">
        <v>0</v>
      </c>
      <c r="F223">
        <v>14.1</v>
      </c>
      <c r="G223" t="s">
        <v>17</v>
      </c>
      <c r="H223" t="s">
        <v>14</v>
      </c>
      <c r="I223">
        <v>1020.7999999999998</v>
      </c>
      <c r="J223" s="4">
        <f>VLOOKUP(tabGERAL[[#This Row],[Column1.lances.SugestaoIA]],'DE-PARA'!$A:$B,2,FALSE)</f>
        <v>2</v>
      </c>
      <c r="K223" s="4">
        <f>VLOOKUP(tabGERAL[[#This Row],[Column1.lances.CorSorteada]],'DE-PARA'!$A:$B,2,FALSE)</f>
        <v>1</v>
      </c>
      <c r="L223" t="str">
        <f xml:space="preserve">
IF(tabGERAL[[#This Row],[Column1.lances.'#]]=0,
    TEXT(tabGERAL[[#This Row],[CorSorteada]],"0"),
    IF(LEN(L222&amp;tabGERAL[[#This Row],[CorSorteada]])&gt;$P$2,
        RIGHT(SUBSTITUTE(L222&amp;tabGERAL[[#This Row],[CorSorteada]],tabGERAL[[#Headers],[Sequencia]],""),$P$2),
        SUBSTITUTE(L222&amp;tabGERAL[[#This Row],[CorSorteada]],tabGERAL[[#Headers],[Sequencia]],"")
    )
)</f>
        <v>111121</v>
      </c>
      <c r="M223" t="b">
        <f>tabGERAL[[#This Row],[SugestaoIA]]=tabGERAL[[#This Row],[CorSorteada]]</f>
        <v>0</v>
      </c>
    </row>
    <row r="224" spans="1:13" x14ac:dyDescent="0.25">
      <c r="A224" t="s">
        <v>20</v>
      </c>
      <c r="B224" s="1">
        <v>17</v>
      </c>
      <c r="C224">
        <v>1020.7999999999998</v>
      </c>
      <c r="D224">
        <v>6.2</v>
      </c>
      <c r="E224">
        <v>18.600000000000001</v>
      </c>
      <c r="F224">
        <v>0</v>
      </c>
      <c r="G224" t="s">
        <v>13</v>
      </c>
      <c r="H224" t="s">
        <v>15</v>
      </c>
      <c r="I224">
        <v>995.99999999999977</v>
      </c>
      <c r="J224" s="4">
        <f>VLOOKUP(tabGERAL[[#This Row],[Column1.lances.SugestaoIA]],'DE-PARA'!$A:$B,2,FALSE)</f>
        <v>1</v>
      </c>
      <c r="K224" s="4">
        <f>VLOOKUP(tabGERAL[[#This Row],[Column1.lances.CorSorteada]],'DE-PARA'!$A:$B,2,FALSE)</f>
        <v>2</v>
      </c>
      <c r="L224" t="str">
        <f xml:space="preserve">
IF(tabGERAL[[#This Row],[Column1.lances.'#]]=0,
    TEXT(tabGERAL[[#This Row],[CorSorteada]],"0"),
    IF(LEN(L223&amp;tabGERAL[[#This Row],[CorSorteada]])&gt;$P$2,
        RIGHT(SUBSTITUTE(L223&amp;tabGERAL[[#This Row],[CorSorteada]],tabGERAL[[#Headers],[Sequencia]],""),$P$2),
        SUBSTITUTE(L223&amp;tabGERAL[[#This Row],[CorSorteada]],tabGERAL[[#Headers],[Sequencia]],"")
    )
)</f>
        <v>111212</v>
      </c>
      <c r="M224" t="b">
        <f>tabGERAL[[#This Row],[SugestaoIA]]=tabGERAL[[#This Row],[CorSorteada]]</f>
        <v>0</v>
      </c>
    </row>
    <row r="225" spans="1:13" x14ac:dyDescent="0.25">
      <c r="A225" t="s">
        <v>20</v>
      </c>
      <c r="B225" s="1">
        <v>18</v>
      </c>
      <c r="C225">
        <v>995.99999999999977</v>
      </c>
      <c r="D225">
        <v>8.1</v>
      </c>
      <c r="E225">
        <v>24.299999999999997</v>
      </c>
      <c r="F225">
        <v>0</v>
      </c>
      <c r="G225" t="s">
        <v>13</v>
      </c>
      <c r="H225" t="s">
        <v>16</v>
      </c>
      <c r="I225">
        <v>1076.9999999999998</v>
      </c>
      <c r="J225" s="4">
        <f>VLOOKUP(tabGERAL[[#This Row],[Column1.lances.SugestaoIA]],'DE-PARA'!$A:$B,2,FALSE)</f>
        <v>1</v>
      </c>
      <c r="K225" s="4">
        <f>VLOOKUP(tabGERAL[[#This Row],[Column1.lances.CorSorteada]],'DE-PARA'!$A:$B,2,FALSE)</f>
        <v>0</v>
      </c>
      <c r="L225" t="str">
        <f xml:space="preserve">
IF(tabGERAL[[#This Row],[Column1.lances.'#]]=0,
    TEXT(tabGERAL[[#This Row],[CorSorteada]],"0"),
    IF(LEN(L224&amp;tabGERAL[[#This Row],[CorSorteada]])&gt;$P$2,
        RIGHT(SUBSTITUTE(L224&amp;tabGERAL[[#This Row],[CorSorteada]],tabGERAL[[#Headers],[Sequencia]],""),$P$2),
        SUBSTITUTE(L224&amp;tabGERAL[[#This Row],[CorSorteada]],tabGERAL[[#Headers],[Sequencia]],"")
    )
)</f>
        <v>112120</v>
      </c>
      <c r="M225" t="b">
        <f>tabGERAL[[#This Row],[SugestaoIA]]=tabGERAL[[#This Row],[CorSorteada]]</f>
        <v>0</v>
      </c>
    </row>
    <row r="226" spans="1:13" x14ac:dyDescent="0.25">
      <c r="A226" t="s">
        <v>20</v>
      </c>
      <c r="B226" s="1">
        <v>19</v>
      </c>
      <c r="C226">
        <v>1076.9999999999998</v>
      </c>
      <c r="D226">
        <v>1.9</v>
      </c>
      <c r="E226">
        <v>5.6999999999999993</v>
      </c>
      <c r="F226">
        <v>0</v>
      </c>
      <c r="G226" t="s">
        <v>13</v>
      </c>
      <c r="H226" t="s">
        <v>14</v>
      </c>
      <c r="I226">
        <v>1080.7999999999995</v>
      </c>
      <c r="J226" s="4">
        <f>VLOOKUP(tabGERAL[[#This Row],[Column1.lances.SugestaoIA]],'DE-PARA'!$A:$B,2,FALSE)</f>
        <v>1</v>
      </c>
      <c r="K226" s="4">
        <f>VLOOKUP(tabGERAL[[#This Row],[Column1.lances.CorSorteada]],'DE-PARA'!$A:$B,2,FALSE)</f>
        <v>1</v>
      </c>
      <c r="L226" t="str">
        <f xml:space="preserve">
IF(tabGERAL[[#This Row],[Column1.lances.'#]]=0,
    TEXT(tabGERAL[[#This Row],[CorSorteada]],"0"),
    IF(LEN(L225&amp;tabGERAL[[#This Row],[CorSorteada]])&gt;$P$2,
        RIGHT(SUBSTITUTE(L225&amp;tabGERAL[[#This Row],[CorSorteada]],tabGERAL[[#Headers],[Sequencia]],""),$P$2),
        SUBSTITUTE(L225&amp;tabGERAL[[#This Row],[CorSorteada]],tabGERAL[[#Headers],[Sequencia]],"")
    )
)</f>
        <v>121201</v>
      </c>
      <c r="M226" t="b">
        <f>tabGERAL[[#This Row],[SugestaoIA]]=tabGERAL[[#This Row],[CorSorteada]]</f>
        <v>1</v>
      </c>
    </row>
    <row r="227" spans="1:13" x14ac:dyDescent="0.25">
      <c r="A227" t="s">
        <v>20</v>
      </c>
      <c r="B227" s="1">
        <v>20</v>
      </c>
      <c r="C227">
        <v>1080.7999999999995</v>
      </c>
      <c r="D227">
        <v>1.5</v>
      </c>
      <c r="E227">
        <v>0</v>
      </c>
      <c r="F227">
        <v>5</v>
      </c>
      <c r="G227" t="s">
        <v>17</v>
      </c>
      <c r="H227" t="s">
        <v>15</v>
      </c>
      <c r="I227">
        <v>1084.2999999999995</v>
      </c>
      <c r="J227" s="4">
        <f>VLOOKUP(tabGERAL[[#This Row],[Column1.lances.SugestaoIA]],'DE-PARA'!$A:$B,2,FALSE)</f>
        <v>2</v>
      </c>
      <c r="K227" s="4">
        <f>VLOOKUP(tabGERAL[[#This Row],[Column1.lances.CorSorteada]],'DE-PARA'!$A:$B,2,FALSE)</f>
        <v>2</v>
      </c>
      <c r="L227" t="str">
        <f xml:space="preserve">
IF(tabGERAL[[#This Row],[Column1.lances.'#]]=0,
    TEXT(tabGERAL[[#This Row],[CorSorteada]],"0"),
    IF(LEN(L226&amp;tabGERAL[[#This Row],[CorSorteada]])&gt;$P$2,
        RIGHT(SUBSTITUTE(L226&amp;tabGERAL[[#This Row],[CorSorteada]],tabGERAL[[#Headers],[Sequencia]],""),$P$2),
        SUBSTITUTE(L226&amp;tabGERAL[[#This Row],[CorSorteada]],tabGERAL[[#Headers],[Sequencia]],"")
    )
)</f>
        <v>212012</v>
      </c>
      <c r="M227" t="b">
        <f>tabGERAL[[#This Row],[SugestaoIA]]=tabGERAL[[#This Row],[CorSorteada]]</f>
        <v>1</v>
      </c>
    </row>
    <row r="228" spans="1:13" x14ac:dyDescent="0.25">
      <c r="A228" t="s">
        <v>20</v>
      </c>
      <c r="B228" s="1">
        <v>21</v>
      </c>
      <c r="C228">
        <v>1084.2999999999995</v>
      </c>
      <c r="D228">
        <v>1.3</v>
      </c>
      <c r="E228">
        <v>5</v>
      </c>
      <c r="F228">
        <v>0</v>
      </c>
      <c r="G228" t="s">
        <v>13</v>
      </c>
      <c r="H228" t="s">
        <v>15</v>
      </c>
      <c r="I228">
        <v>1077.9999999999998</v>
      </c>
      <c r="J228" s="4">
        <f>VLOOKUP(tabGERAL[[#This Row],[Column1.lances.SugestaoIA]],'DE-PARA'!$A:$B,2,FALSE)</f>
        <v>1</v>
      </c>
      <c r="K228" s="4">
        <f>VLOOKUP(tabGERAL[[#This Row],[Column1.lances.CorSorteada]],'DE-PARA'!$A:$B,2,FALSE)</f>
        <v>2</v>
      </c>
      <c r="L228" t="str">
        <f xml:space="preserve">
IF(tabGERAL[[#This Row],[Column1.lances.'#]]=0,
    TEXT(tabGERAL[[#This Row],[CorSorteada]],"0"),
    IF(LEN(L227&amp;tabGERAL[[#This Row],[CorSorteada]])&gt;$P$2,
        RIGHT(SUBSTITUTE(L227&amp;tabGERAL[[#This Row],[CorSorteada]],tabGERAL[[#Headers],[Sequencia]],""),$P$2),
        SUBSTITUTE(L227&amp;tabGERAL[[#This Row],[CorSorteada]],tabGERAL[[#Headers],[Sequencia]],"")
    )
)</f>
        <v>120122</v>
      </c>
      <c r="M228" t="b">
        <f>tabGERAL[[#This Row],[SugestaoIA]]=tabGERAL[[#This Row],[CorSorteada]]</f>
        <v>0</v>
      </c>
    </row>
    <row r="229" spans="1:13" x14ac:dyDescent="0.25">
      <c r="A229" t="s">
        <v>20</v>
      </c>
      <c r="B229" s="1">
        <v>22</v>
      </c>
      <c r="C229">
        <v>1077.9999999999998</v>
      </c>
      <c r="D229">
        <v>1.7</v>
      </c>
      <c r="E229">
        <v>5.0999999999999996</v>
      </c>
      <c r="F229">
        <v>0</v>
      </c>
      <c r="G229" t="s">
        <v>13</v>
      </c>
      <c r="H229" t="s">
        <v>14</v>
      </c>
      <c r="I229">
        <v>1081.4000000000001</v>
      </c>
      <c r="J229" s="4">
        <f>VLOOKUP(tabGERAL[[#This Row],[Column1.lances.SugestaoIA]],'DE-PARA'!$A:$B,2,FALSE)</f>
        <v>1</v>
      </c>
      <c r="K229" s="4">
        <f>VLOOKUP(tabGERAL[[#This Row],[Column1.lances.CorSorteada]],'DE-PARA'!$A:$B,2,FALSE)</f>
        <v>1</v>
      </c>
      <c r="L229" t="str">
        <f xml:space="preserve">
IF(tabGERAL[[#This Row],[Column1.lances.'#]]=0,
    TEXT(tabGERAL[[#This Row],[CorSorteada]],"0"),
    IF(LEN(L228&amp;tabGERAL[[#This Row],[CorSorteada]])&gt;$P$2,
        RIGHT(SUBSTITUTE(L228&amp;tabGERAL[[#This Row],[CorSorteada]],tabGERAL[[#Headers],[Sequencia]],""),$P$2),
        SUBSTITUTE(L228&amp;tabGERAL[[#This Row],[CorSorteada]],tabGERAL[[#Headers],[Sequencia]],"")
    )
)</f>
        <v>201221</v>
      </c>
      <c r="M229" t="b">
        <f>tabGERAL[[#This Row],[SugestaoIA]]=tabGERAL[[#This Row],[CorSorteada]]</f>
        <v>1</v>
      </c>
    </row>
    <row r="230" spans="1:13" x14ac:dyDescent="0.25">
      <c r="A230" t="s">
        <v>20</v>
      </c>
      <c r="B230" s="1">
        <v>23</v>
      </c>
      <c r="C230">
        <v>1081.4000000000001</v>
      </c>
      <c r="D230">
        <v>1.5</v>
      </c>
      <c r="E230">
        <v>5</v>
      </c>
      <c r="F230">
        <v>0</v>
      </c>
      <c r="G230" t="s">
        <v>13</v>
      </c>
      <c r="H230" t="s">
        <v>15</v>
      </c>
      <c r="I230">
        <v>1074.9000000000001</v>
      </c>
      <c r="J230" s="4">
        <f>VLOOKUP(tabGERAL[[#This Row],[Column1.lances.SugestaoIA]],'DE-PARA'!$A:$B,2,FALSE)</f>
        <v>1</v>
      </c>
      <c r="K230" s="4">
        <f>VLOOKUP(tabGERAL[[#This Row],[Column1.lances.CorSorteada]],'DE-PARA'!$A:$B,2,FALSE)</f>
        <v>2</v>
      </c>
      <c r="L230" t="str">
        <f xml:space="preserve">
IF(tabGERAL[[#This Row],[Column1.lances.'#]]=0,
    TEXT(tabGERAL[[#This Row],[CorSorteada]],"0"),
    IF(LEN(L229&amp;tabGERAL[[#This Row],[CorSorteada]])&gt;$P$2,
        RIGHT(SUBSTITUTE(L229&amp;tabGERAL[[#This Row],[CorSorteada]],tabGERAL[[#Headers],[Sequencia]],""),$P$2),
        SUBSTITUTE(L229&amp;tabGERAL[[#This Row],[CorSorteada]],tabGERAL[[#Headers],[Sequencia]],"")
    )
)</f>
        <v>012212</v>
      </c>
      <c r="M230" t="b">
        <f>tabGERAL[[#This Row],[SugestaoIA]]=tabGERAL[[#This Row],[CorSorteada]]</f>
        <v>0</v>
      </c>
    </row>
    <row r="231" spans="1:13" x14ac:dyDescent="0.25">
      <c r="A231" t="s">
        <v>20</v>
      </c>
      <c r="B231" s="1">
        <v>24</v>
      </c>
      <c r="C231">
        <v>1074.9000000000001</v>
      </c>
      <c r="D231">
        <v>2</v>
      </c>
      <c r="E231">
        <v>0</v>
      </c>
      <c r="F231">
        <v>6</v>
      </c>
      <c r="G231" t="s">
        <v>17</v>
      </c>
      <c r="H231" t="s">
        <v>14</v>
      </c>
      <c r="I231">
        <v>1066.9000000000001</v>
      </c>
      <c r="J231" s="4">
        <f>VLOOKUP(tabGERAL[[#This Row],[Column1.lances.SugestaoIA]],'DE-PARA'!$A:$B,2,FALSE)</f>
        <v>2</v>
      </c>
      <c r="K231" s="4">
        <f>VLOOKUP(tabGERAL[[#This Row],[Column1.lances.CorSorteada]],'DE-PARA'!$A:$B,2,FALSE)</f>
        <v>1</v>
      </c>
      <c r="L231" t="str">
        <f xml:space="preserve">
IF(tabGERAL[[#This Row],[Column1.lances.'#]]=0,
    TEXT(tabGERAL[[#This Row],[CorSorteada]],"0"),
    IF(LEN(L230&amp;tabGERAL[[#This Row],[CorSorteada]])&gt;$P$2,
        RIGHT(SUBSTITUTE(L230&amp;tabGERAL[[#This Row],[CorSorteada]],tabGERAL[[#Headers],[Sequencia]],""),$P$2),
        SUBSTITUTE(L230&amp;tabGERAL[[#This Row],[CorSorteada]],tabGERAL[[#Headers],[Sequencia]],"")
    )
)</f>
        <v>122121</v>
      </c>
      <c r="M231" t="b">
        <f>tabGERAL[[#This Row],[SugestaoIA]]=tabGERAL[[#This Row],[CorSorteada]]</f>
        <v>0</v>
      </c>
    </row>
    <row r="232" spans="1:13" x14ac:dyDescent="0.25">
      <c r="A232" t="s">
        <v>20</v>
      </c>
      <c r="B232" s="1">
        <v>25</v>
      </c>
      <c r="C232">
        <v>1066.9000000000001</v>
      </c>
      <c r="D232">
        <v>2.6</v>
      </c>
      <c r="E232">
        <v>7.8000000000000007</v>
      </c>
      <c r="F232">
        <v>0</v>
      </c>
      <c r="G232" t="s">
        <v>13</v>
      </c>
      <c r="H232" t="s">
        <v>15</v>
      </c>
      <c r="I232">
        <v>1056.5</v>
      </c>
      <c r="J232" s="4">
        <f>VLOOKUP(tabGERAL[[#This Row],[Column1.lances.SugestaoIA]],'DE-PARA'!$A:$B,2,FALSE)</f>
        <v>1</v>
      </c>
      <c r="K232" s="4">
        <f>VLOOKUP(tabGERAL[[#This Row],[Column1.lances.CorSorteada]],'DE-PARA'!$A:$B,2,FALSE)</f>
        <v>2</v>
      </c>
      <c r="L232" t="str">
        <f xml:space="preserve">
IF(tabGERAL[[#This Row],[Column1.lances.'#]]=0,
    TEXT(tabGERAL[[#This Row],[CorSorteada]],"0"),
    IF(LEN(L231&amp;tabGERAL[[#This Row],[CorSorteada]])&gt;$P$2,
        RIGHT(SUBSTITUTE(L231&amp;tabGERAL[[#This Row],[CorSorteada]],tabGERAL[[#Headers],[Sequencia]],""),$P$2),
        SUBSTITUTE(L231&amp;tabGERAL[[#This Row],[CorSorteada]],tabGERAL[[#Headers],[Sequencia]],"")
    )
)</f>
        <v>221212</v>
      </c>
      <c r="M232" t="b">
        <f>tabGERAL[[#This Row],[SugestaoIA]]=tabGERAL[[#This Row],[CorSorteada]]</f>
        <v>0</v>
      </c>
    </row>
    <row r="233" spans="1:13" x14ac:dyDescent="0.25">
      <c r="A233" t="s">
        <v>20</v>
      </c>
      <c r="B233" s="1">
        <v>26</v>
      </c>
      <c r="C233">
        <v>1056.5</v>
      </c>
      <c r="D233">
        <v>3.4</v>
      </c>
      <c r="E233">
        <v>10.199999999999999</v>
      </c>
      <c r="F233">
        <v>0</v>
      </c>
      <c r="G233" t="s">
        <v>13</v>
      </c>
      <c r="H233" t="s">
        <v>14</v>
      </c>
      <c r="I233">
        <v>1063.3</v>
      </c>
      <c r="J233" s="4">
        <f>VLOOKUP(tabGERAL[[#This Row],[Column1.lances.SugestaoIA]],'DE-PARA'!$A:$B,2,FALSE)</f>
        <v>1</v>
      </c>
      <c r="K233" s="4">
        <f>VLOOKUP(tabGERAL[[#This Row],[Column1.lances.CorSorteada]],'DE-PARA'!$A:$B,2,FALSE)</f>
        <v>1</v>
      </c>
      <c r="L233" t="str">
        <f xml:space="preserve">
IF(tabGERAL[[#This Row],[Column1.lances.'#]]=0,
    TEXT(tabGERAL[[#This Row],[CorSorteada]],"0"),
    IF(LEN(L232&amp;tabGERAL[[#This Row],[CorSorteada]])&gt;$P$2,
        RIGHT(SUBSTITUTE(L232&amp;tabGERAL[[#This Row],[CorSorteada]],tabGERAL[[#Headers],[Sequencia]],""),$P$2),
        SUBSTITUTE(L232&amp;tabGERAL[[#This Row],[CorSorteada]],tabGERAL[[#Headers],[Sequencia]],"")
    )
)</f>
        <v>212121</v>
      </c>
      <c r="M233" t="b">
        <f>tabGERAL[[#This Row],[SugestaoIA]]=tabGERAL[[#This Row],[CorSorteada]]</f>
        <v>1</v>
      </c>
    </row>
    <row r="234" spans="1:13" x14ac:dyDescent="0.25">
      <c r="A234" t="s">
        <v>20</v>
      </c>
      <c r="B234" s="1">
        <v>27</v>
      </c>
      <c r="C234">
        <v>1063.3</v>
      </c>
      <c r="D234">
        <v>2.9</v>
      </c>
      <c r="E234">
        <v>8.6999999999999993</v>
      </c>
      <c r="F234">
        <v>0</v>
      </c>
      <c r="G234" t="s">
        <v>13</v>
      </c>
      <c r="H234" t="s">
        <v>14</v>
      </c>
      <c r="I234">
        <v>1069.0999999999999</v>
      </c>
      <c r="J234" s="4">
        <f>VLOOKUP(tabGERAL[[#This Row],[Column1.lances.SugestaoIA]],'DE-PARA'!$A:$B,2,FALSE)</f>
        <v>1</v>
      </c>
      <c r="K234" s="4">
        <f>VLOOKUP(tabGERAL[[#This Row],[Column1.lances.CorSorteada]],'DE-PARA'!$A:$B,2,FALSE)</f>
        <v>1</v>
      </c>
      <c r="L234" t="str">
        <f xml:space="preserve">
IF(tabGERAL[[#This Row],[Column1.lances.'#]]=0,
    TEXT(tabGERAL[[#This Row],[CorSorteada]],"0"),
    IF(LEN(L233&amp;tabGERAL[[#This Row],[CorSorteada]])&gt;$P$2,
        RIGHT(SUBSTITUTE(L233&amp;tabGERAL[[#This Row],[CorSorteada]],tabGERAL[[#Headers],[Sequencia]],""),$P$2),
        SUBSTITUTE(L233&amp;tabGERAL[[#This Row],[CorSorteada]],tabGERAL[[#Headers],[Sequencia]],"")
    )
)</f>
        <v>121211</v>
      </c>
      <c r="M234" t="b">
        <f>tabGERAL[[#This Row],[SugestaoIA]]=tabGERAL[[#This Row],[CorSorteada]]</f>
        <v>1</v>
      </c>
    </row>
    <row r="235" spans="1:13" x14ac:dyDescent="0.25">
      <c r="A235" t="s">
        <v>20</v>
      </c>
      <c r="B235" s="1">
        <v>28</v>
      </c>
      <c r="C235">
        <v>1069.0999999999999</v>
      </c>
      <c r="D235">
        <v>2.5</v>
      </c>
      <c r="E235">
        <v>0</v>
      </c>
      <c r="F235">
        <v>7.5</v>
      </c>
      <c r="G235" t="s">
        <v>17</v>
      </c>
      <c r="H235" t="s">
        <v>15</v>
      </c>
      <c r="I235">
        <v>1074.0999999999999</v>
      </c>
      <c r="J235" s="4">
        <f>VLOOKUP(tabGERAL[[#This Row],[Column1.lances.SugestaoIA]],'DE-PARA'!$A:$B,2,FALSE)</f>
        <v>2</v>
      </c>
      <c r="K235" s="4">
        <f>VLOOKUP(tabGERAL[[#This Row],[Column1.lances.CorSorteada]],'DE-PARA'!$A:$B,2,FALSE)</f>
        <v>2</v>
      </c>
      <c r="L235" t="str">
        <f xml:space="preserve">
IF(tabGERAL[[#This Row],[Column1.lances.'#]]=0,
    TEXT(tabGERAL[[#This Row],[CorSorteada]],"0"),
    IF(LEN(L234&amp;tabGERAL[[#This Row],[CorSorteada]])&gt;$P$2,
        RIGHT(SUBSTITUTE(L234&amp;tabGERAL[[#This Row],[CorSorteada]],tabGERAL[[#Headers],[Sequencia]],""),$P$2),
        SUBSTITUTE(L234&amp;tabGERAL[[#This Row],[CorSorteada]],tabGERAL[[#Headers],[Sequencia]],"")
    )
)</f>
        <v>212112</v>
      </c>
      <c r="M235" t="b">
        <f>tabGERAL[[#This Row],[SugestaoIA]]=tabGERAL[[#This Row],[CorSorteada]]</f>
        <v>1</v>
      </c>
    </row>
    <row r="236" spans="1:13" x14ac:dyDescent="0.25">
      <c r="A236" t="s">
        <v>20</v>
      </c>
      <c r="B236" s="1">
        <v>29</v>
      </c>
      <c r="C236">
        <v>1074.0999999999999</v>
      </c>
      <c r="D236">
        <v>2</v>
      </c>
      <c r="E236">
        <v>6</v>
      </c>
      <c r="F236">
        <v>0</v>
      </c>
      <c r="G236" t="s">
        <v>13</v>
      </c>
      <c r="H236" t="s">
        <v>14</v>
      </c>
      <c r="I236">
        <v>1078.0999999999999</v>
      </c>
      <c r="J236" s="4">
        <f>VLOOKUP(tabGERAL[[#This Row],[Column1.lances.SugestaoIA]],'DE-PARA'!$A:$B,2,FALSE)</f>
        <v>1</v>
      </c>
      <c r="K236" s="4">
        <f>VLOOKUP(tabGERAL[[#This Row],[Column1.lances.CorSorteada]],'DE-PARA'!$A:$B,2,FALSE)</f>
        <v>1</v>
      </c>
      <c r="L236" t="str">
        <f xml:space="preserve">
IF(tabGERAL[[#This Row],[Column1.lances.'#]]=0,
    TEXT(tabGERAL[[#This Row],[CorSorteada]],"0"),
    IF(LEN(L235&amp;tabGERAL[[#This Row],[CorSorteada]])&gt;$P$2,
        RIGHT(SUBSTITUTE(L235&amp;tabGERAL[[#This Row],[CorSorteada]],tabGERAL[[#Headers],[Sequencia]],""),$P$2),
        SUBSTITUTE(L235&amp;tabGERAL[[#This Row],[CorSorteada]],tabGERAL[[#Headers],[Sequencia]],"")
    )
)</f>
        <v>121121</v>
      </c>
      <c r="M236" t="b">
        <f>tabGERAL[[#This Row],[SugestaoIA]]=tabGERAL[[#This Row],[CorSorteada]]</f>
        <v>1</v>
      </c>
    </row>
    <row r="237" spans="1:13" x14ac:dyDescent="0.25">
      <c r="A237" t="s">
        <v>20</v>
      </c>
      <c r="B237" s="1">
        <v>30</v>
      </c>
      <c r="C237">
        <v>1078.0999999999999</v>
      </c>
      <c r="D237">
        <v>1.7</v>
      </c>
      <c r="E237">
        <v>5.0999999999999996</v>
      </c>
      <c r="F237">
        <v>0</v>
      </c>
      <c r="G237" t="s">
        <v>13</v>
      </c>
      <c r="H237" t="s">
        <v>14</v>
      </c>
      <c r="I237">
        <v>1081.5</v>
      </c>
      <c r="J237" s="4">
        <f>VLOOKUP(tabGERAL[[#This Row],[Column1.lances.SugestaoIA]],'DE-PARA'!$A:$B,2,FALSE)</f>
        <v>1</v>
      </c>
      <c r="K237" s="4">
        <f>VLOOKUP(tabGERAL[[#This Row],[Column1.lances.CorSorteada]],'DE-PARA'!$A:$B,2,FALSE)</f>
        <v>1</v>
      </c>
      <c r="L237" t="str">
        <f xml:space="preserve">
IF(tabGERAL[[#This Row],[Column1.lances.'#]]=0,
    TEXT(tabGERAL[[#This Row],[CorSorteada]],"0"),
    IF(LEN(L236&amp;tabGERAL[[#This Row],[CorSorteada]])&gt;$P$2,
        RIGHT(SUBSTITUTE(L236&amp;tabGERAL[[#This Row],[CorSorteada]],tabGERAL[[#Headers],[Sequencia]],""),$P$2),
        SUBSTITUTE(L236&amp;tabGERAL[[#This Row],[CorSorteada]],tabGERAL[[#Headers],[Sequencia]],"")
    )
)</f>
        <v>211211</v>
      </c>
      <c r="M237" t="b">
        <f>tabGERAL[[#This Row],[SugestaoIA]]=tabGERAL[[#This Row],[CorSorteada]]</f>
        <v>1</v>
      </c>
    </row>
    <row r="238" spans="1:13" x14ac:dyDescent="0.25">
      <c r="A238" t="s">
        <v>20</v>
      </c>
      <c r="B238" s="1">
        <v>31</v>
      </c>
      <c r="C238">
        <v>1081.5</v>
      </c>
      <c r="D238">
        <v>1.5</v>
      </c>
      <c r="E238">
        <v>5</v>
      </c>
      <c r="F238">
        <v>0</v>
      </c>
      <c r="G238" t="s">
        <v>13</v>
      </c>
      <c r="H238" t="s">
        <v>15</v>
      </c>
      <c r="I238">
        <v>1075</v>
      </c>
      <c r="J238" s="4">
        <f>VLOOKUP(tabGERAL[[#This Row],[Column1.lances.SugestaoIA]],'DE-PARA'!$A:$B,2,FALSE)</f>
        <v>1</v>
      </c>
      <c r="K238" s="4">
        <f>VLOOKUP(tabGERAL[[#This Row],[Column1.lances.CorSorteada]],'DE-PARA'!$A:$B,2,FALSE)</f>
        <v>2</v>
      </c>
      <c r="L238" t="str">
        <f xml:space="preserve">
IF(tabGERAL[[#This Row],[Column1.lances.'#]]=0,
    TEXT(tabGERAL[[#This Row],[CorSorteada]],"0"),
    IF(LEN(L237&amp;tabGERAL[[#This Row],[CorSorteada]])&gt;$P$2,
        RIGHT(SUBSTITUTE(L237&amp;tabGERAL[[#This Row],[CorSorteada]],tabGERAL[[#Headers],[Sequencia]],""),$P$2),
        SUBSTITUTE(L237&amp;tabGERAL[[#This Row],[CorSorteada]],tabGERAL[[#Headers],[Sequencia]],"")
    )
)</f>
        <v>112112</v>
      </c>
      <c r="M238" t="b">
        <f>tabGERAL[[#This Row],[SugestaoIA]]=tabGERAL[[#This Row],[CorSorteada]]</f>
        <v>0</v>
      </c>
    </row>
    <row r="239" spans="1:13" x14ac:dyDescent="0.25">
      <c r="A239" t="s">
        <v>20</v>
      </c>
      <c r="B239" s="1">
        <v>32</v>
      </c>
      <c r="C239">
        <v>1075</v>
      </c>
      <c r="D239">
        <v>2</v>
      </c>
      <c r="E239">
        <v>0</v>
      </c>
      <c r="F239">
        <v>6</v>
      </c>
      <c r="G239" t="s">
        <v>17</v>
      </c>
      <c r="H239" t="s">
        <v>15</v>
      </c>
      <c r="I239">
        <v>1079</v>
      </c>
      <c r="J239" s="4">
        <f>VLOOKUP(tabGERAL[[#This Row],[Column1.lances.SugestaoIA]],'DE-PARA'!$A:$B,2,FALSE)</f>
        <v>2</v>
      </c>
      <c r="K239" s="4">
        <f>VLOOKUP(tabGERAL[[#This Row],[Column1.lances.CorSorteada]],'DE-PARA'!$A:$B,2,FALSE)</f>
        <v>2</v>
      </c>
      <c r="L239" t="str">
        <f xml:space="preserve">
IF(tabGERAL[[#This Row],[Column1.lances.'#]]=0,
    TEXT(tabGERAL[[#This Row],[CorSorteada]],"0"),
    IF(LEN(L238&amp;tabGERAL[[#This Row],[CorSorteada]])&gt;$P$2,
        RIGHT(SUBSTITUTE(L238&amp;tabGERAL[[#This Row],[CorSorteada]],tabGERAL[[#Headers],[Sequencia]],""),$P$2),
        SUBSTITUTE(L238&amp;tabGERAL[[#This Row],[CorSorteada]],tabGERAL[[#Headers],[Sequencia]],"")
    )
)</f>
        <v>121122</v>
      </c>
      <c r="M239" t="b">
        <f>tabGERAL[[#This Row],[SugestaoIA]]=tabGERAL[[#This Row],[CorSorteada]]</f>
        <v>1</v>
      </c>
    </row>
    <row r="240" spans="1:13" x14ac:dyDescent="0.25">
      <c r="A240" t="s">
        <v>20</v>
      </c>
      <c r="B240" s="1">
        <v>33</v>
      </c>
      <c r="C240">
        <v>1079</v>
      </c>
      <c r="D240">
        <v>1.7</v>
      </c>
      <c r="E240">
        <v>5.0999999999999996</v>
      </c>
      <c r="F240">
        <v>0</v>
      </c>
      <c r="G240" t="s">
        <v>13</v>
      </c>
      <c r="H240" t="s">
        <v>15</v>
      </c>
      <c r="I240">
        <v>1072.2</v>
      </c>
      <c r="J240" s="4">
        <f>VLOOKUP(tabGERAL[[#This Row],[Column1.lances.SugestaoIA]],'DE-PARA'!$A:$B,2,FALSE)</f>
        <v>1</v>
      </c>
      <c r="K240" s="4">
        <f>VLOOKUP(tabGERAL[[#This Row],[Column1.lances.CorSorteada]],'DE-PARA'!$A:$B,2,FALSE)</f>
        <v>2</v>
      </c>
      <c r="L240" t="str">
        <f xml:space="preserve">
IF(tabGERAL[[#This Row],[Column1.lances.'#]]=0,
    TEXT(tabGERAL[[#This Row],[CorSorteada]],"0"),
    IF(LEN(L239&amp;tabGERAL[[#This Row],[CorSorteada]])&gt;$P$2,
        RIGHT(SUBSTITUTE(L239&amp;tabGERAL[[#This Row],[CorSorteada]],tabGERAL[[#Headers],[Sequencia]],""),$P$2),
        SUBSTITUTE(L239&amp;tabGERAL[[#This Row],[CorSorteada]],tabGERAL[[#Headers],[Sequencia]],"")
    )
)</f>
        <v>211222</v>
      </c>
      <c r="M240" t="b">
        <f>tabGERAL[[#This Row],[SugestaoIA]]=tabGERAL[[#This Row],[CorSorteada]]</f>
        <v>0</v>
      </c>
    </row>
    <row r="241" spans="1:13" x14ac:dyDescent="0.25">
      <c r="A241" t="s">
        <v>20</v>
      </c>
      <c r="B241" s="1">
        <v>34</v>
      </c>
      <c r="C241">
        <v>1072.2</v>
      </c>
      <c r="D241">
        <v>2.2000000000000002</v>
      </c>
      <c r="E241">
        <v>6.6000000000000005</v>
      </c>
      <c r="F241">
        <v>0</v>
      </c>
      <c r="G241" t="s">
        <v>13</v>
      </c>
      <c r="H241" t="s">
        <v>14</v>
      </c>
      <c r="I241">
        <v>1076.5999999999999</v>
      </c>
      <c r="J241" s="4">
        <f>VLOOKUP(tabGERAL[[#This Row],[Column1.lances.SugestaoIA]],'DE-PARA'!$A:$B,2,FALSE)</f>
        <v>1</v>
      </c>
      <c r="K241" s="4">
        <f>VLOOKUP(tabGERAL[[#This Row],[Column1.lances.CorSorteada]],'DE-PARA'!$A:$B,2,FALSE)</f>
        <v>1</v>
      </c>
      <c r="L241" t="str">
        <f xml:space="preserve">
IF(tabGERAL[[#This Row],[Column1.lances.'#]]=0,
    TEXT(tabGERAL[[#This Row],[CorSorteada]],"0"),
    IF(LEN(L240&amp;tabGERAL[[#This Row],[CorSorteada]])&gt;$P$2,
        RIGHT(SUBSTITUTE(L240&amp;tabGERAL[[#This Row],[CorSorteada]],tabGERAL[[#Headers],[Sequencia]],""),$P$2),
        SUBSTITUTE(L240&amp;tabGERAL[[#This Row],[CorSorteada]],tabGERAL[[#Headers],[Sequencia]],"")
    )
)</f>
        <v>112221</v>
      </c>
      <c r="M241" t="b">
        <f>tabGERAL[[#This Row],[SugestaoIA]]=tabGERAL[[#This Row],[CorSorteada]]</f>
        <v>1</v>
      </c>
    </row>
    <row r="242" spans="1:13" x14ac:dyDescent="0.25">
      <c r="A242" t="s">
        <v>20</v>
      </c>
      <c r="B242" s="1">
        <v>35</v>
      </c>
      <c r="C242">
        <v>1076.5999999999999</v>
      </c>
      <c r="D242">
        <v>1.8</v>
      </c>
      <c r="E242">
        <v>0</v>
      </c>
      <c r="F242">
        <v>5.4</v>
      </c>
      <c r="G242" t="s">
        <v>17</v>
      </c>
      <c r="H242" t="s">
        <v>16</v>
      </c>
      <c r="I242">
        <v>1094.5999999999999</v>
      </c>
      <c r="J242" s="4">
        <f>VLOOKUP(tabGERAL[[#This Row],[Column1.lances.SugestaoIA]],'DE-PARA'!$A:$B,2,FALSE)</f>
        <v>2</v>
      </c>
      <c r="K242" s="4">
        <f>VLOOKUP(tabGERAL[[#This Row],[Column1.lances.CorSorteada]],'DE-PARA'!$A:$B,2,FALSE)</f>
        <v>0</v>
      </c>
      <c r="L242" t="str">
        <f xml:space="preserve">
IF(tabGERAL[[#This Row],[Column1.lances.'#]]=0,
    TEXT(tabGERAL[[#This Row],[CorSorteada]],"0"),
    IF(LEN(L241&amp;tabGERAL[[#This Row],[CorSorteada]])&gt;$P$2,
        RIGHT(SUBSTITUTE(L241&amp;tabGERAL[[#This Row],[CorSorteada]],tabGERAL[[#Headers],[Sequencia]],""),$P$2),
        SUBSTITUTE(L241&amp;tabGERAL[[#This Row],[CorSorteada]],tabGERAL[[#Headers],[Sequencia]],"")
    )
)</f>
        <v>122210</v>
      </c>
      <c r="M242" t="b">
        <f>tabGERAL[[#This Row],[SugestaoIA]]=tabGERAL[[#This Row],[CorSorteada]]</f>
        <v>0</v>
      </c>
    </row>
    <row r="243" spans="1:13" x14ac:dyDescent="0.25">
      <c r="A243" t="s">
        <v>20</v>
      </c>
      <c r="B243" s="1">
        <v>36</v>
      </c>
      <c r="C243">
        <v>1094.5999999999999</v>
      </c>
      <c r="D243">
        <v>1</v>
      </c>
      <c r="E243">
        <v>0</v>
      </c>
      <c r="F243">
        <v>5</v>
      </c>
      <c r="G243" t="s">
        <v>17</v>
      </c>
      <c r="H243" t="s">
        <v>14</v>
      </c>
      <c r="I243">
        <v>1088.5999999999999</v>
      </c>
      <c r="J243" s="4">
        <f>VLOOKUP(tabGERAL[[#This Row],[Column1.lances.SugestaoIA]],'DE-PARA'!$A:$B,2,FALSE)</f>
        <v>2</v>
      </c>
      <c r="K243" s="4">
        <f>VLOOKUP(tabGERAL[[#This Row],[Column1.lances.CorSorteada]],'DE-PARA'!$A:$B,2,FALSE)</f>
        <v>1</v>
      </c>
      <c r="L243" t="str">
        <f xml:space="preserve">
IF(tabGERAL[[#This Row],[Column1.lances.'#]]=0,
    TEXT(tabGERAL[[#This Row],[CorSorteada]],"0"),
    IF(LEN(L242&amp;tabGERAL[[#This Row],[CorSorteada]])&gt;$P$2,
        RIGHT(SUBSTITUTE(L242&amp;tabGERAL[[#This Row],[CorSorteada]],tabGERAL[[#Headers],[Sequencia]],""),$P$2),
        SUBSTITUTE(L242&amp;tabGERAL[[#This Row],[CorSorteada]],tabGERAL[[#Headers],[Sequencia]],"")
    )
)</f>
        <v>222101</v>
      </c>
      <c r="M243" t="b">
        <f>tabGERAL[[#This Row],[SugestaoIA]]=tabGERAL[[#This Row],[CorSorteada]]</f>
        <v>0</v>
      </c>
    </row>
    <row r="244" spans="1:13" x14ac:dyDescent="0.25">
      <c r="A244" t="s">
        <v>20</v>
      </c>
      <c r="B244" s="1">
        <v>37</v>
      </c>
      <c r="C244">
        <v>1088.5999999999999</v>
      </c>
      <c r="D244">
        <v>1</v>
      </c>
      <c r="E244">
        <v>0</v>
      </c>
      <c r="F244">
        <v>5</v>
      </c>
      <c r="G244" t="s">
        <v>17</v>
      </c>
      <c r="H244" t="s">
        <v>15</v>
      </c>
      <c r="I244">
        <v>1092.5999999999999</v>
      </c>
      <c r="J244" s="4">
        <f>VLOOKUP(tabGERAL[[#This Row],[Column1.lances.SugestaoIA]],'DE-PARA'!$A:$B,2,FALSE)</f>
        <v>2</v>
      </c>
      <c r="K244" s="4">
        <f>VLOOKUP(tabGERAL[[#This Row],[Column1.lances.CorSorteada]],'DE-PARA'!$A:$B,2,FALSE)</f>
        <v>2</v>
      </c>
      <c r="L244" t="str">
        <f xml:space="preserve">
IF(tabGERAL[[#This Row],[Column1.lances.'#]]=0,
    TEXT(tabGERAL[[#This Row],[CorSorteada]],"0"),
    IF(LEN(L243&amp;tabGERAL[[#This Row],[CorSorteada]])&gt;$P$2,
        RIGHT(SUBSTITUTE(L243&amp;tabGERAL[[#This Row],[CorSorteada]],tabGERAL[[#Headers],[Sequencia]],""),$P$2),
        SUBSTITUTE(L243&amp;tabGERAL[[#This Row],[CorSorteada]],tabGERAL[[#Headers],[Sequencia]],"")
    )
)</f>
        <v>221012</v>
      </c>
      <c r="M244" t="b">
        <f>tabGERAL[[#This Row],[SugestaoIA]]=tabGERAL[[#This Row],[CorSorteada]]</f>
        <v>1</v>
      </c>
    </row>
    <row r="245" spans="1:13" x14ac:dyDescent="0.25">
      <c r="A245" t="s">
        <v>20</v>
      </c>
      <c r="B245" s="1">
        <v>38</v>
      </c>
      <c r="C245">
        <v>1092.5999999999999</v>
      </c>
      <c r="D245">
        <v>1</v>
      </c>
      <c r="E245">
        <v>5</v>
      </c>
      <c r="F245">
        <v>0</v>
      </c>
      <c r="G245" t="s">
        <v>13</v>
      </c>
      <c r="H245" t="s">
        <v>14</v>
      </c>
      <c r="I245">
        <v>1096.5999999999999</v>
      </c>
      <c r="J245" s="4">
        <f>VLOOKUP(tabGERAL[[#This Row],[Column1.lances.SugestaoIA]],'DE-PARA'!$A:$B,2,FALSE)</f>
        <v>1</v>
      </c>
      <c r="K245" s="4">
        <f>VLOOKUP(tabGERAL[[#This Row],[Column1.lances.CorSorteada]],'DE-PARA'!$A:$B,2,FALSE)</f>
        <v>1</v>
      </c>
      <c r="L245" t="str">
        <f xml:space="preserve">
IF(tabGERAL[[#This Row],[Column1.lances.'#]]=0,
    TEXT(tabGERAL[[#This Row],[CorSorteada]],"0"),
    IF(LEN(L244&amp;tabGERAL[[#This Row],[CorSorteada]])&gt;$P$2,
        RIGHT(SUBSTITUTE(L244&amp;tabGERAL[[#This Row],[CorSorteada]],tabGERAL[[#Headers],[Sequencia]],""),$P$2),
        SUBSTITUTE(L244&amp;tabGERAL[[#This Row],[CorSorteada]],tabGERAL[[#Headers],[Sequencia]],"")
    )
)</f>
        <v>210121</v>
      </c>
      <c r="M245" t="b">
        <f>tabGERAL[[#This Row],[SugestaoIA]]=tabGERAL[[#This Row],[CorSorteada]]</f>
        <v>1</v>
      </c>
    </row>
    <row r="246" spans="1:13" x14ac:dyDescent="0.25">
      <c r="A246" t="s">
        <v>20</v>
      </c>
      <c r="B246" s="1">
        <v>39</v>
      </c>
      <c r="C246">
        <v>1096.5999999999999</v>
      </c>
      <c r="D246">
        <v>1</v>
      </c>
      <c r="E246">
        <v>5</v>
      </c>
      <c r="F246">
        <v>0</v>
      </c>
      <c r="G246" t="s">
        <v>13</v>
      </c>
      <c r="H246" t="s">
        <v>14</v>
      </c>
      <c r="I246">
        <v>1100.5999999999999</v>
      </c>
      <c r="J246" s="4">
        <f>VLOOKUP(tabGERAL[[#This Row],[Column1.lances.SugestaoIA]],'DE-PARA'!$A:$B,2,FALSE)</f>
        <v>1</v>
      </c>
      <c r="K246" s="4">
        <f>VLOOKUP(tabGERAL[[#This Row],[Column1.lances.CorSorteada]],'DE-PARA'!$A:$B,2,FALSE)</f>
        <v>1</v>
      </c>
      <c r="L246" t="str">
        <f xml:space="preserve">
IF(tabGERAL[[#This Row],[Column1.lances.'#]]=0,
    TEXT(tabGERAL[[#This Row],[CorSorteada]],"0"),
    IF(LEN(L245&amp;tabGERAL[[#This Row],[CorSorteada]])&gt;$P$2,
        RIGHT(SUBSTITUTE(L245&amp;tabGERAL[[#This Row],[CorSorteada]],tabGERAL[[#Headers],[Sequencia]],""),$P$2),
        SUBSTITUTE(L245&amp;tabGERAL[[#This Row],[CorSorteada]],tabGERAL[[#Headers],[Sequencia]],"")
    )
)</f>
        <v>101211</v>
      </c>
      <c r="M246" t="b">
        <f>tabGERAL[[#This Row],[SugestaoIA]]=tabGERAL[[#This Row],[CorSorteada]]</f>
        <v>1</v>
      </c>
    </row>
    <row r="247" spans="1:13" x14ac:dyDescent="0.25">
      <c r="A247" t="s">
        <v>20</v>
      </c>
      <c r="B247" s="1">
        <v>40</v>
      </c>
      <c r="C247">
        <v>1100.5999999999999</v>
      </c>
      <c r="D247">
        <v>7.8</v>
      </c>
      <c r="E247">
        <v>0</v>
      </c>
      <c r="F247">
        <v>23.4</v>
      </c>
      <c r="G247" t="s">
        <v>17</v>
      </c>
      <c r="H247" t="s">
        <v>15</v>
      </c>
      <c r="I247">
        <v>1116.2</v>
      </c>
      <c r="J247" s="4">
        <f>VLOOKUP(tabGERAL[[#This Row],[Column1.lances.SugestaoIA]],'DE-PARA'!$A:$B,2,FALSE)</f>
        <v>2</v>
      </c>
      <c r="K247" s="4">
        <f>VLOOKUP(tabGERAL[[#This Row],[Column1.lances.CorSorteada]],'DE-PARA'!$A:$B,2,FALSE)</f>
        <v>2</v>
      </c>
      <c r="L247" t="str">
        <f xml:space="preserve">
IF(tabGERAL[[#This Row],[Column1.lances.'#]]=0,
    TEXT(tabGERAL[[#This Row],[CorSorteada]],"0"),
    IF(LEN(L246&amp;tabGERAL[[#This Row],[CorSorteada]])&gt;$P$2,
        RIGHT(SUBSTITUTE(L246&amp;tabGERAL[[#This Row],[CorSorteada]],tabGERAL[[#Headers],[Sequencia]],""),$P$2),
        SUBSTITUTE(L246&amp;tabGERAL[[#This Row],[CorSorteada]],tabGERAL[[#Headers],[Sequencia]],"")
    )
)</f>
        <v>012112</v>
      </c>
      <c r="M247" t="b">
        <f>tabGERAL[[#This Row],[SugestaoIA]]=tabGERAL[[#This Row],[CorSorteada]]</f>
        <v>1</v>
      </c>
    </row>
    <row r="248" spans="1:13" x14ac:dyDescent="0.25">
      <c r="A248" t="s">
        <v>20</v>
      </c>
      <c r="B248" s="1">
        <v>41</v>
      </c>
      <c r="C248">
        <v>1116.2</v>
      </c>
      <c r="D248">
        <v>6.6</v>
      </c>
      <c r="E248">
        <v>0</v>
      </c>
      <c r="F248">
        <v>19.799999999999997</v>
      </c>
      <c r="G248" t="s">
        <v>17</v>
      </c>
      <c r="H248" t="s">
        <v>15</v>
      </c>
      <c r="I248">
        <v>1129.4000000000001</v>
      </c>
      <c r="J248" s="4">
        <f>VLOOKUP(tabGERAL[[#This Row],[Column1.lances.SugestaoIA]],'DE-PARA'!$A:$B,2,FALSE)</f>
        <v>2</v>
      </c>
      <c r="K248" s="4">
        <f>VLOOKUP(tabGERAL[[#This Row],[Column1.lances.CorSorteada]],'DE-PARA'!$A:$B,2,FALSE)</f>
        <v>2</v>
      </c>
      <c r="L248" t="str">
        <f xml:space="preserve">
IF(tabGERAL[[#This Row],[Column1.lances.'#]]=0,
    TEXT(tabGERAL[[#This Row],[CorSorteada]],"0"),
    IF(LEN(L247&amp;tabGERAL[[#This Row],[CorSorteada]])&gt;$P$2,
        RIGHT(SUBSTITUTE(L247&amp;tabGERAL[[#This Row],[CorSorteada]],tabGERAL[[#Headers],[Sequencia]],""),$P$2),
        SUBSTITUTE(L247&amp;tabGERAL[[#This Row],[CorSorteada]],tabGERAL[[#Headers],[Sequencia]],"")
    )
)</f>
        <v>121122</v>
      </c>
      <c r="M248" t="b">
        <f>tabGERAL[[#This Row],[SugestaoIA]]=tabGERAL[[#This Row],[CorSorteada]]</f>
        <v>1</v>
      </c>
    </row>
    <row r="249" spans="1:13" x14ac:dyDescent="0.25">
      <c r="A249" t="s">
        <v>20</v>
      </c>
      <c r="B249" s="1">
        <v>42</v>
      </c>
      <c r="C249">
        <v>1129.4000000000001</v>
      </c>
      <c r="D249">
        <v>5.6</v>
      </c>
      <c r="E249">
        <v>16.799999999999997</v>
      </c>
      <c r="F249">
        <v>0</v>
      </c>
      <c r="G249" t="s">
        <v>13</v>
      </c>
      <c r="H249" t="s">
        <v>15</v>
      </c>
      <c r="I249">
        <v>1107.0000000000002</v>
      </c>
      <c r="J249" s="4">
        <f>VLOOKUP(tabGERAL[[#This Row],[Column1.lances.SugestaoIA]],'DE-PARA'!$A:$B,2,FALSE)</f>
        <v>1</v>
      </c>
      <c r="K249" s="4">
        <f>VLOOKUP(tabGERAL[[#This Row],[Column1.lances.CorSorteada]],'DE-PARA'!$A:$B,2,FALSE)</f>
        <v>2</v>
      </c>
      <c r="L249" t="str">
        <f xml:space="preserve">
IF(tabGERAL[[#This Row],[Column1.lances.'#]]=0,
    TEXT(tabGERAL[[#This Row],[CorSorteada]],"0"),
    IF(LEN(L248&amp;tabGERAL[[#This Row],[CorSorteada]])&gt;$P$2,
        RIGHT(SUBSTITUTE(L248&amp;tabGERAL[[#This Row],[CorSorteada]],tabGERAL[[#Headers],[Sequencia]],""),$P$2),
        SUBSTITUTE(L248&amp;tabGERAL[[#This Row],[CorSorteada]],tabGERAL[[#Headers],[Sequencia]],"")
    )
)</f>
        <v>211222</v>
      </c>
      <c r="M249" t="b">
        <f>tabGERAL[[#This Row],[SugestaoIA]]=tabGERAL[[#This Row],[CorSorteada]]</f>
        <v>0</v>
      </c>
    </row>
    <row r="250" spans="1:13" x14ac:dyDescent="0.25">
      <c r="A250" t="s">
        <v>20</v>
      </c>
      <c r="B250" s="1">
        <v>43</v>
      </c>
      <c r="C250">
        <v>1107.0000000000002</v>
      </c>
      <c r="D250">
        <v>7.3</v>
      </c>
      <c r="E250">
        <v>21.9</v>
      </c>
      <c r="F250">
        <v>0</v>
      </c>
      <c r="G250" t="s">
        <v>13</v>
      </c>
      <c r="H250" t="s">
        <v>15</v>
      </c>
      <c r="I250">
        <v>1077.8000000000002</v>
      </c>
      <c r="J250" s="4">
        <f>VLOOKUP(tabGERAL[[#This Row],[Column1.lances.SugestaoIA]],'DE-PARA'!$A:$B,2,FALSE)</f>
        <v>1</v>
      </c>
      <c r="K250" s="4">
        <f>VLOOKUP(tabGERAL[[#This Row],[Column1.lances.CorSorteada]],'DE-PARA'!$A:$B,2,FALSE)</f>
        <v>2</v>
      </c>
      <c r="L250" t="str">
        <f xml:space="preserve">
IF(tabGERAL[[#This Row],[Column1.lances.'#]]=0,
    TEXT(tabGERAL[[#This Row],[CorSorteada]],"0"),
    IF(LEN(L249&amp;tabGERAL[[#This Row],[CorSorteada]])&gt;$P$2,
        RIGHT(SUBSTITUTE(L249&amp;tabGERAL[[#This Row],[CorSorteada]],tabGERAL[[#Headers],[Sequencia]],""),$P$2),
        SUBSTITUTE(L249&amp;tabGERAL[[#This Row],[CorSorteada]],tabGERAL[[#Headers],[Sequencia]],"")
    )
)</f>
        <v>112222</v>
      </c>
      <c r="M250" t="b">
        <f>tabGERAL[[#This Row],[SugestaoIA]]=tabGERAL[[#This Row],[CorSorteada]]</f>
        <v>0</v>
      </c>
    </row>
    <row r="251" spans="1:13" x14ac:dyDescent="0.25">
      <c r="A251" t="s">
        <v>20</v>
      </c>
      <c r="B251" s="1">
        <v>44</v>
      </c>
      <c r="C251">
        <v>1077.8000000000002</v>
      </c>
      <c r="D251">
        <v>9.5</v>
      </c>
      <c r="E251">
        <v>0</v>
      </c>
      <c r="F251">
        <v>28.5</v>
      </c>
      <c r="G251" t="s">
        <v>17</v>
      </c>
      <c r="H251" t="s">
        <v>15</v>
      </c>
      <c r="I251">
        <v>1096.8000000000002</v>
      </c>
      <c r="J251" s="4">
        <f>VLOOKUP(tabGERAL[[#This Row],[Column1.lances.SugestaoIA]],'DE-PARA'!$A:$B,2,FALSE)</f>
        <v>2</v>
      </c>
      <c r="K251" s="4">
        <f>VLOOKUP(tabGERAL[[#This Row],[Column1.lances.CorSorteada]],'DE-PARA'!$A:$B,2,FALSE)</f>
        <v>2</v>
      </c>
      <c r="L251" t="str">
        <f xml:space="preserve">
IF(tabGERAL[[#This Row],[Column1.lances.'#]]=0,
    TEXT(tabGERAL[[#This Row],[CorSorteada]],"0"),
    IF(LEN(L250&amp;tabGERAL[[#This Row],[CorSorteada]])&gt;$P$2,
        RIGHT(SUBSTITUTE(L250&amp;tabGERAL[[#This Row],[CorSorteada]],tabGERAL[[#Headers],[Sequencia]],""),$P$2),
        SUBSTITUTE(L250&amp;tabGERAL[[#This Row],[CorSorteada]],tabGERAL[[#Headers],[Sequencia]],"")
    )
)</f>
        <v>122222</v>
      </c>
      <c r="M251" t="b">
        <f>tabGERAL[[#This Row],[SugestaoIA]]=tabGERAL[[#This Row],[CorSorteada]]</f>
        <v>1</v>
      </c>
    </row>
    <row r="252" spans="1:13" x14ac:dyDescent="0.25">
      <c r="A252" t="s">
        <v>20</v>
      </c>
      <c r="B252" s="1">
        <v>45</v>
      </c>
      <c r="C252">
        <v>1096.8000000000002</v>
      </c>
      <c r="D252">
        <v>8</v>
      </c>
      <c r="E252">
        <v>0</v>
      </c>
      <c r="F252">
        <v>24</v>
      </c>
      <c r="G252" t="s">
        <v>17</v>
      </c>
      <c r="H252" t="s">
        <v>14</v>
      </c>
      <c r="I252">
        <v>1064.8000000000002</v>
      </c>
      <c r="J252" s="4">
        <f>VLOOKUP(tabGERAL[[#This Row],[Column1.lances.SugestaoIA]],'DE-PARA'!$A:$B,2,FALSE)</f>
        <v>2</v>
      </c>
      <c r="K252" s="4">
        <f>VLOOKUP(tabGERAL[[#This Row],[Column1.lances.CorSorteada]],'DE-PARA'!$A:$B,2,FALSE)</f>
        <v>1</v>
      </c>
      <c r="L252" t="str">
        <f xml:space="preserve">
IF(tabGERAL[[#This Row],[Column1.lances.'#]]=0,
    TEXT(tabGERAL[[#This Row],[CorSorteada]],"0"),
    IF(LEN(L251&amp;tabGERAL[[#This Row],[CorSorteada]])&gt;$P$2,
        RIGHT(SUBSTITUTE(L251&amp;tabGERAL[[#This Row],[CorSorteada]],tabGERAL[[#Headers],[Sequencia]],""),$P$2),
        SUBSTITUTE(L251&amp;tabGERAL[[#This Row],[CorSorteada]],tabGERAL[[#Headers],[Sequencia]],"")
    )
)</f>
        <v>222221</v>
      </c>
      <c r="M252" t="b">
        <f>tabGERAL[[#This Row],[SugestaoIA]]=tabGERAL[[#This Row],[CorSorteada]]</f>
        <v>0</v>
      </c>
    </row>
    <row r="253" spans="1:13" x14ac:dyDescent="0.25">
      <c r="A253" t="s">
        <v>20</v>
      </c>
      <c r="B253" s="1">
        <v>46</v>
      </c>
      <c r="C253">
        <v>1064.8000000000002</v>
      </c>
      <c r="D253">
        <v>10.5</v>
      </c>
      <c r="E253">
        <v>31.5</v>
      </c>
      <c r="F253">
        <v>0</v>
      </c>
      <c r="G253" t="s">
        <v>13</v>
      </c>
      <c r="H253" t="s">
        <v>15</v>
      </c>
      <c r="I253">
        <v>1022.8000000000002</v>
      </c>
      <c r="J253" s="4">
        <f>VLOOKUP(tabGERAL[[#This Row],[Column1.lances.SugestaoIA]],'DE-PARA'!$A:$B,2,FALSE)</f>
        <v>1</v>
      </c>
      <c r="K253" s="4">
        <f>VLOOKUP(tabGERAL[[#This Row],[Column1.lances.CorSorteada]],'DE-PARA'!$A:$B,2,FALSE)</f>
        <v>2</v>
      </c>
      <c r="L253" t="str">
        <f xml:space="preserve">
IF(tabGERAL[[#This Row],[Column1.lances.'#]]=0,
    TEXT(tabGERAL[[#This Row],[CorSorteada]],"0"),
    IF(LEN(L252&amp;tabGERAL[[#This Row],[CorSorteada]])&gt;$P$2,
        RIGHT(SUBSTITUTE(L252&amp;tabGERAL[[#This Row],[CorSorteada]],tabGERAL[[#Headers],[Sequencia]],""),$P$2),
        SUBSTITUTE(L252&amp;tabGERAL[[#This Row],[CorSorteada]],tabGERAL[[#Headers],[Sequencia]],"")
    )
)</f>
        <v>222212</v>
      </c>
      <c r="M253" t="b">
        <f>tabGERAL[[#This Row],[SugestaoIA]]=tabGERAL[[#This Row],[CorSorteada]]</f>
        <v>0</v>
      </c>
    </row>
    <row r="254" spans="1:13" x14ac:dyDescent="0.25">
      <c r="A254" t="s">
        <v>21</v>
      </c>
      <c r="B254" s="1">
        <v>0</v>
      </c>
      <c r="C254">
        <v>1000</v>
      </c>
      <c r="D254">
        <v>7.8</v>
      </c>
      <c r="E254">
        <v>23.4</v>
      </c>
      <c r="F254">
        <v>0</v>
      </c>
      <c r="G254" t="s">
        <v>13</v>
      </c>
      <c r="H254" t="s">
        <v>14</v>
      </c>
      <c r="I254">
        <v>1015.6</v>
      </c>
      <c r="J254" s="4">
        <f>VLOOKUP(tabGERAL[[#This Row],[Column1.lances.SugestaoIA]],'DE-PARA'!$A:$B,2,FALSE)</f>
        <v>1</v>
      </c>
      <c r="K254" s="4">
        <f>VLOOKUP(tabGERAL[[#This Row],[Column1.lances.CorSorteada]],'DE-PARA'!$A:$B,2,FALSE)</f>
        <v>1</v>
      </c>
      <c r="L254" t="str">
        <f xml:space="preserve">
IF(tabGERAL[[#This Row],[Column1.lances.'#]]=0,
    TEXT(tabGERAL[[#This Row],[CorSorteada]],"0"),
    IF(LEN(L253&amp;tabGERAL[[#This Row],[CorSorteada]])&gt;$P$2,
        RIGHT(SUBSTITUTE(L253&amp;tabGERAL[[#This Row],[CorSorteada]],tabGERAL[[#Headers],[Sequencia]],""),$P$2),
        SUBSTITUTE(L253&amp;tabGERAL[[#This Row],[CorSorteada]],tabGERAL[[#Headers],[Sequencia]],"")
    )
)</f>
        <v>1</v>
      </c>
      <c r="M254" t="b">
        <f>tabGERAL[[#This Row],[SugestaoIA]]=tabGERAL[[#This Row],[CorSorteada]]</f>
        <v>1</v>
      </c>
    </row>
    <row r="255" spans="1:13" x14ac:dyDescent="0.25">
      <c r="A255" t="s">
        <v>21</v>
      </c>
      <c r="B255" s="1">
        <v>1</v>
      </c>
      <c r="C255">
        <v>1015.6</v>
      </c>
      <c r="D255">
        <v>6.6</v>
      </c>
      <c r="E255">
        <v>19.799999999999997</v>
      </c>
      <c r="F255">
        <v>0</v>
      </c>
      <c r="G255" t="s">
        <v>13</v>
      </c>
      <c r="H255" t="s">
        <v>16</v>
      </c>
      <c r="I255">
        <v>1081.5999999999999</v>
      </c>
      <c r="J255" s="4">
        <f>VLOOKUP(tabGERAL[[#This Row],[Column1.lances.SugestaoIA]],'DE-PARA'!$A:$B,2,FALSE)</f>
        <v>1</v>
      </c>
      <c r="K255" s="4">
        <f>VLOOKUP(tabGERAL[[#This Row],[Column1.lances.CorSorteada]],'DE-PARA'!$A:$B,2,FALSE)</f>
        <v>0</v>
      </c>
      <c r="L255" t="str">
        <f xml:space="preserve">
IF(tabGERAL[[#This Row],[Column1.lances.'#]]=0,
    TEXT(tabGERAL[[#This Row],[CorSorteada]],"0"),
    IF(LEN(L254&amp;tabGERAL[[#This Row],[CorSorteada]])&gt;$P$2,
        RIGHT(SUBSTITUTE(L254&amp;tabGERAL[[#This Row],[CorSorteada]],tabGERAL[[#Headers],[Sequencia]],""),$P$2),
        SUBSTITUTE(L254&amp;tabGERAL[[#This Row],[CorSorteada]],tabGERAL[[#Headers],[Sequencia]],"")
    )
)</f>
        <v>10</v>
      </c>
      <c r="M255" t="b">
        <f>tabGERAL[[#This Row],[SugestaoIA]]=tabGERAL[[#This Row],[CorSorteada]]</f>
        <v>0</v>
      </c>
    </row>
    <row r="256" spans="1:13" x14ac:dyDescent="0.25">
      <c r="A256" t="s">
        <v>21</v>
      </c>
      <c r="B256" s="1">
        <v>2</v>
      </c>
      <c r="C256">
        <v>1081.5999999999999</v>
      </c>
      <c r="D256">
        <v>1.5</v>
      </c>
      <c r="E256">
        <v>0</v>
      </c>
      <c r="F256">
        <v>5</v>
      </c>
      <c r="G256" t="s">
        <v>17</v>
      </c>
      <c r="H256" t="s">
        <v>15</v>
      </c>
      <c r="I256">
        <v>1085.0999999999999</v>
      </c>
      <c r="J256" s="4">
        <f>VLOOKUP(tabGERAL[[#This Row],[Column1.lances.SugestaoIA]],'DE-PARA'!$A:$B,2,FALSE)</f>
        <v>2</v>
      </c>
      <c r="K256" s="4">
        <f>VLOOKUP(tabGERAL[[#This Row],[Column1.lances.CorSorteada]],'DE-PARA'!$A:$B,2,FALSE)</f>
        <v>2</v>
      </c>
      <c r="L256" t="str">
        <f xml:space="preserve">
IF(tabGERAL[[#This Row],[Column1.lances.'#]]=0,
    TEXT(tabGERAL[[#This Row],[CorSorteada]],"0"),
    IF(LEN(L255&amp;tabGERAL[[#This Row],[CorSorteada]])&gt;$P$2,
        RIGHT(SUBSTITUTE(L255&amp;tabGERAL[[#This Row],[CorSorteada]],tabGERAL[[#Headers],[Sequencia]],""),$P$2),
        SUBSTITUTE(L255&amp;tabGERAL[[#This Row],[CorSorteada]],tabGERAL[[#Headers],[Sequencia]],"")
    )
)</f>
        <v>102</v>
      </c>
      <c r="M256" t="b">
        <f>tabGERAL[[#This Row],[SugestaoIA]]=tabGERAL[[#This Row],[CorSorteada]]</f>
        <v>1</v>
      </c>
    </row>
    <row r="257" spans="1:13" x14ac:dyDescent="0.25">
      <c r="A257" t="s">
        <v>21</v>
      </c>
      <c r="B257" s="1">
        <v>3</v>
      </c>
      <c r="C257">
        <v>1085.0999999999999</v>
      </c>
      <c r="D257">
        <v>1.2</v>
      </c>
      <c r="E257">
        <v>0</v>
      </c>
      <c r="F257">
        <v>5</v>
      </c>
      <c r="G257" t="s">
        <v>17</v>
      </c>
      <c r="H257" t="s">
        <v>14</v>
      </c>
      <c r="I257">
        <v>1078.9000000000001</v>
      </c>
      <c r="J257" s="4">
        <f>VLOOKUP(tabGERAL[[#This Row],[Column1.lances.SugestaoIA]],'DE-PARA'!$A:$B,2,FALSE)</f>
        <v>2</v>
      </c>
      <c r="K257" s="4">
        <f>VLOOKUP(tabGERAL[[#This Row],[Column1.lances.CorSorteada]],'DE-PARA'!$A:$B,2,FALSE)</f>
        <v>1</v>
      </c>
      <c r="L257" t="str">
        <f xml:space="preserve">
IF(tabGERAL[[#This Row],[Column1.lances.'#]]=0,
    TEXT(tabGERAL[[#This Row],[CorSorteada]],"0"),
    IF(LEN(L256&amp;tabGERAL[[#This Row],[CorSorteada]])&gt;$P$2,
        RIGHT(SUBSTITUTE(L256&amp;tabGERAL[[#This Row],[CorSorteada]],tabGERAL[[#Headers],[Sequencia]],""),$P$2),
        SUBSTITUTE(L256&amp;tabGERAL[[#This Row],[CorSorteada]],tabGERAL[[#Headers],[Sequencia]],"")
    )
)</f>
        <v>1021</v>
      </c>
      <c r="M257" t="b">
        <f>tabGERAL[[#This Row],[SugestaoIA]]=tabGERAL[[#This Row],[CorSorteada]]</f>
        <v>0</v>
      </c>
    </row>
    <row r="258" spans="1:13" x14ac:dyDescent="0.25">
      <c r="A258" t="s">
        <v>21</v>
      </c>
      <c r="B258" s="1">
        <v>4</v>
      </c>
      <c r="C258">
        <v>1078.9000000000001</v>
      </c>
      <c r="D258">
        <v>1.7</v>
      </c>
      <c r="E258">
        <v>5.0999999999999996</v>
      </c>
      <c r="F258">
        <v>0</v>
      </c>
      <c r="G258" t="s">
        <v>13</v>
      </c>
      <c r="H258" t="s">
        <v>15</v>
      </c>
      <c r="I258">
        <v>1072.0999999999999</v>
      </c>
      <c r="J258" s="4">
        <f>VLOOKUP(tabGERAL[[#This Row],[Column1.lances.SugestaoIA]],'DE-PARA'!$A:$B,2,FALSE)</f>
        <v>1</v>
      </c>
      <c r="K258" s="4">
        <f>VLOOKUP(tabGERAL[[#This Row],[Column1.lances.CorSorteada]],'DE-PARA'!$A:$B,2,FALSE)</f>
        <v>2</v>
      </c>
      <c r="L258" t="str">
        <f xml:space="preserve">
IF(tabGERAL[[#This Row],[Column1.lances.'#]]=0,
    TEXT(tabGERAL[[#This Row],[CorSorteada]],"0"),
    IF(LEN(L257&amp;tabGERAL[[#This Row],[CorSorteada]])&gt;$P$2,
        RIGHT(SUBSTITUTE(L257&amp;tabGERAL[[#This Row],[CorSorteada]],tabGERAL[[#Headers],[Sequencia]],""),$P$2),
        SUBSTITUTE(L257&amp;tabGERAL[[#This Row],[CorSorteada]],tabGERAL[[#Headers],[Sequencia]],"")
    )
)</f>
        <v>10212</v>
      </c>
      <c r="M258" t="b">
        <f>tabGERAL[[#This Row],[SugestaoIA]]=tabGERAL[[#This Row],[CorSorteada]]</f>
        <v>0</v>
      </c>
    </row>
    <row r="259" spans="1:13" x14ac:dyDescent="0.25">
      <c r="A259" t="s">
        <v>21</v>
      </c>
      <c r="B259" s="1">
        <v>5</v>
      </c>
      <c r="C259">
        <v>1072.0999999999999</v>
      </c>
      <c r="D259">
        <v>2.2000000000000002</v>
      </c>
      <c r="E259">
        <v>6.6000000000000005</v>
      </c>
      <c r="F259">
        <v>0</v>
      </c>
      <c r="G259" t="s">
        <v>13</v>
      </c>
      <c r="H259" t="s">
        <v>14</v>
      </c>
      <c r="I259">
        <v>1076.5000000000002</v>
      </c>
      <c r="J259" s="4">
        <f>VLOOKUP(tabGERAL[[#This Row],[Column1.lances.SugestaoIA]],'DE-PARA'!$A:$B,2,FALSE)</f>
        <v>1</v>
      </c>
      <c r="K259" s="4">
        <f>VLOOKUP(tabGERAL[[#This Row],[Column1.lances.CorSorteada]],'DE-PARA'!$A:$B,2,FALSE)</f>
        <v>1</v>
      </c>
      <c r="L259" t="str">
        <f xml:space="preserve">
IF(tabGERAL[[#This Row],[Column1.lances.'#]]=0,
    TEXT(tabGERAL[[#This Row],[CorSorteada]],"0"),
    IF(LEN(L258&amp;tabGERAL[[#This Row],[CorSorteada]])&gt;$P$2,
        RIGHT(SUBSTITUTE(L258&amp;tabGERAL[[#This Row],[CorSorteada]],tabGERAL[[#Headers],[Sequencia]],""),$P$2),
        SUBSTITUTE(L258&amp;tabGERAL[[#This Row],[CorSorteada]],tabGERAL[[#Headers],[Sequencia]],"")
    )
)</f>
        <v>102121</v>
      </c>
      <c r="M259" t="b">
        <f>tabGERAL[[#This Row],[SugestaoIA]]=tabGERAL[[#This Row],[CorSorteada]]</f>
        <v>1</v>
      </c>
    </row>
    <row r="260" spans="1:13" x14ac:dyDescent="0.25">
      <c r="A260" t="s">
        <v>21</v>
      </c>
      <c r="B260" s="1">
        <v>6</v>
      </c>
      <c r="C260">
        <v>1076.5000000000002</v>
      </c>
      <c r="D260">
        <v>1.9</v>
      </c>
      <c r="E260">
        <v>0</v>
      </c>
      <c r="F260">
        <v>5.6999999999999993</v>
      </c>
      <c r="G260" t="s">
        <v>17</v>
      </c>
      <c r="H260" t="s">
        <v>15</v>
      </c>
      <c r="I260">
        <v>1080.3000000000002</v>
      </c>
      <c r="J260" s="4">
        <f>VLOOKUP(tabGERAL[[#This Row],[Column1.lances.SugestaoIA]],'DE-PARA'!$A:$B,2,FALSE)</f>
        <v>2</v>
      </c>
      <c r="K260" s="4">
        <f>VLOOKUP(tabGERAL[[#This Row],[Column1.lances.CorSorteada]],'DE-PARA'!$A:$B,2,FALSE)</f>
        <v>2</v>
      </c>
      <c r="L260" t="str">
        <f xml:space="preserve">
IF(tabGERAL[[#This Row],[Column1.lances.'#]]=0,
    TEXT(tabGERAL[[#This Row],[CorSorteada]],"0"),
    IF(LEN(L259&amp;tabGERAL[[#This Row],[CorSorteada]])&gt;$P$2,
        RIGHT(SUBSTITUTE(L259&amp;tabGERAL[[#This Row],[CorSorteada]],tabGERAL[[#Headers],[Sequencia]],""),$P$2),
        SUBSTITUTE(L259&amp;tabGERAL[[#This Row],[CorSorteada]],tabGERAL[[#Headers],[Sequencia]],"")
    )
)</f>
        <v>021212</v>
      </c>
      <c r="M260" t="b">
        <f>tabGERAL[[#This Row],[SugestaoIA]]=tabGERAL[[#This Row],[CorSorteada]]</f>
        <v>1</v>
      </c>
    </row>
    <row r="261" spans="1:13" x14ac:dyDescent="0.25">
      <c r="A261" t="s">
        <v>21</v>
      </c>
      <c r="B261" s="1">
        <v>7</v>
      </c>
      <c r="C261">
        <v>1080.3000000000002</v>
      </c>
      <c r="D261">
        <v>1.6</v>
      </c>
      <c r="E261">
        <v>0</v>
      </c>
      <c r="F261">
        <v>5</v>
      </c>
      <c r="G261" t="s">
        <v>17</v>
      </c>
      <c r="H261" t="s">
        <v>14</v>
      </c>
      <c r="I261">
        <v>1073.7000000000005</v>
      </c>
      <c r="J261" s="4">
        <f>VLOOKUP(tabGERAL[[#This Row],[Column1.lances.SugestaoIA]],'DE-PARA'!$A:$B,2,FALSE)</f>
        <v>2</v>
      </c>
      <c r="K261" s="4">
        <f>VLOOKUP(tabGERAL[[#This Row],[Column1.lances.CorSorteada]],'DE-PARA'!$A:$B,2,FALSE)</f>
        <v>1</v>
      </c>
      <c r="L261" t="str">
        <f xml:space="preserve">
IF(tabGERAL[[#This Row],[Column1.lances.'#]]=0,
    TEXT(tabGERAL[[#This Row],[CorSorteada]],"0"),
    IF(LEN(L260&amp;tabGERAL[[#This Row],[CorSorteada]])&gt;$P$2,
        RIGHT(SUBSTITUTE(L260&amp;tabGERAL[[#This Row],[CorSorteada]],tabGERAL[[#Headers],[Sequencia]],""),$P$2),
        SUBSTITUTE(L260&amp;tabGERAL[[#This Row],[CorSorteada]],tabGERAL[[#Headers],[Sequencia]],"")
    )
)</f>
        <v>212121</v>
      </c>
      <c r="M261" t="b">
        <f>tabGERAL[[#This Row],[SugestaoIA]]=tabGERAL[[#This Row],[CorSorteada]]</f>
        <v>0</v>
      </c>
    </row>
    <row r="262" spans="1:13" x14ac:dyDescent="0.25">
      <c r="A262" t="s">
        <v>21</v>
      </c>
      <c r="B262" s="1">
        <v>8</v>
      </c>
      <c r="C262">
        <v>1073.7000000000005</v>
      </c>
      <c r="D262">
        <v>2.1</v>
      </c>
      <c r="E262">
        <v>6.3000000000000007</v>
      </c>
      <c r="F262">
        <v>0</v>
      </c>
      <c r="G262" t="s">
        <v>13</v>
      </c>
      <c r="H262" t="s">
        <v>14</v>
      </c>
      <c r="I262">
        <v>1077.9000000000003</v>
      </c>
      <c r="J262" s="4">
        <f>VLOOKUP(tabGERAL[[#This Row],[Column1.lances.SugestaoIA]],'DE-PARA'!$A:$B,2,FALSE)</f>
        <v>1</v>
      </c>
      <c r="K262" s="4">
        <f>VLOOKUP(tabGERAL[[#This Row],[Column1.lances.CorSorteada]],'DE-PARA'!$A:$B,2,FALSE)</f>
        <v>1</v>
      </c>
      <c r="L262" t="str">
        <f xml:space="preserve">
IF(tabGERAL[[#This Row],[Column1.lances.'#]]=0,
    TEXT(tabGERAL[[#This Row],[CorSorteada]],"0"),
    IF(LEN(L261&amp;tabGERAL[[#This Row],[CorSorteada]])&gt;$P$2,
        RIGHT(SUBSTITUTE(L261&amp;tabGERAL[[#This Row],[CorSorteada]],tabGERAL[[#Headers],[Sequencia]],""),$P$2),
        SUBSTITUTE(L261&amp;tabGERAL[[#This Row],[CorSorteada]],tabGERAL[[#Headers],[Sequencia]],"")
    )
)</f>
        <v>121211</v>
      </c>
      <c r="M262" t="b">
        <f>tabGERAL[[#This Row],[SugestaoIA]]=tabGERAL[[#This Row],[CorSorteada]]</f>
        <v>1</v>
      </c>
    </row>
    <row r="263" spans="1:13" x14ac:dyDescent="0.25">
      <c r="A263" t="s">
        <v>21</v>
      </c>
      <c r="B263" s="1">
        <v>9</v>
      </c>
      <c r="C263">
        <v>1077.9000000000003</v>
      </c>
      <c r="D263">
        <v>1.7</v>
      </c>
      <c r="E263">
        <v>0</v>
      </c>
      <c r="F263">
        <v>5.0999999999999996</v>
      </c>
      <c r="G263" t="s">
        <v>17</v>
      </c>
      <c r="H263" t="s">
        <v>15</v>
      </c>
      <c r="I263">
        <v>1081.3000000000004</v>
      </c>
      <c r="J263" s="4">
        <f>VLOOKUP(tabGERAL[[#This Row],[Column1.lances.SugestaoIA]],'DE-PARA'!$A:$B,2,FALSE)</f>
        <v>2</v>
      </c>
      <c r="K263" s="4">
        <f>VLOOKUP(tabGERAL[[#This Row],[Column1.lances.CorSorteada]],'DE-PARA'!$A:$B,2,FALSE)</f>
        <v>2</v>
      </c>
      <c r="L263" t="str">
        <f xml:space="preserve">
IF(tabGERAL[[#This Row],[Column1.lances.'#]]=0,
    TEXT(tabGERAL[[#This Row],[CorSorteada]],"0"),
    IF(LEN(L262&amp;tabGERAL[[#This Row],[CorSorteada]])&gt;$P$2,
        RIGHT(SUBSTITUTE(L262&amp;tabGERAL[[#This Row],[CorSorteada]],tabGERAL[[#Headers],[Sequencia]],""),$P$2),
        SUBSTITUTE(L262&amp;tabGERAL[[#This Row],[CorSorteada]],tabGERAL[[#Headers],[Sequencia]],"")
    )
)</f>
        <v>212112</v>
      </c>
      <c r="M263" t="b">
        <f>tabGERAL[[#This Row],[SugestaoIA]]=tabGERAL[[#This Row],[CorSorteada]]</f>
        <v>1</v>
      </c>
    </row>
    <row r="264" spans="1:13" x14ac:dyDescent="0.25">
      <c r="A264" t="s">
        <v>21</v>
      </c>
      <c r="B264" s="1">
        <v>10</v>
      </c>
      <c r="C264">
        <v>1081.3000000000004</v>
      </c>
      <c r="D264">
        <v>1.5</v>
      </c>
      <c r="E264">
        <v>5</v>
      </c>
      <c r="F264">
        <v>0</v>
      </c>
      <c r="G264" t="s">
        <v>13</v>
      </c>
      <c r="H264" t="s">
        <v>14</v>
      </c>
      <c r="I264">
        <v>1084.8000000000004</v>
      </c>
      <c r="J264" s="4">
        <f>VLOOKUP(tabGERAL[[#This Row],[Column1.lances.SugestaoIA]],'DE-PARA'!$A:$B,2,FALSE)</f>
        <v>1</v>
      </c>
      <c r="K264" s="4">
        <f>VLOOKUP(tabGERAL[[#This Row],[Column1.lances.CorSorteada]],'DE-PARA'!$A:$B,2,FALSE)</f>
        <v>1</v>
      </c>
      <c r="L264" t="str">
        <f xml:space="preserve">
IF(tabGERAL[[#This Row],[Column1.lances.'#]]=0,
    TEXT(tabGERAL[[#This Row],[CorSorteada]],"0"),
    IF(LEN(L263&amp;tabGERAL[[#This Row],[CorSorteada]])&gt;$P$2,
        RIGHT(SUBSTITUTE(L263&amp;tabGERAL[[#This Row],[CorSorteada]],tabGERAL[[#Headers],[Sequencia]],""),$P$2),
        SUBSTITUTE(L263&amp;tabGERAL[[#This Row],[CorSorteada]],tabGERAL[[#Headers],[Sequencia]],"")
    )
)</f>
        <v>121121</v>
      </c>
      <c r="M264" t="b">
        <f>tabGERAL[[#This Row],[SugestaoIA]]=tabGERAL[[#This Row],[CorSorteada]]</f>
        <v>1</v>
      </c>
    </row>
    <row r="265" spans="1:13" x14ac:dyDescent="0.25">
      <c r="A265" t="s">
        <v>21</v>
      </c>
      <c r="B265" s="1">
        <v>11</v>
      </c>
      <c r="C265">
        <v>1084.8000000000004</v>
      </c>
      <c r="D265">
        <v>1.2</v>
      </c>
      <c r="E265">
        <v>5</v>
      </c>
      <c r="F265">
        <v>0</v>
      </c>
      <c r="G265" t="s">
        <v>13</v>
      </c>
      <c r="H265" t="s">
        <v>14</v>
      </c>
      <c r="I265">
        <v>1088.6000000000004</v>
      </c>
      <c r="J265" s="4">
        <f>VLOOKUP(tabGERAL[[#This Row],[Column1.lances.SugestaoIA]],'DE-PARA'!$A:$B,2,FALSE)</f>
        <v>1</v>
      </c>
      <c r="K265" s="4">
        <f>VLOOKUP(tabGERAL[[#This Row],[Column1.lances.CorSorteada]],'DE-PARA'!$A:$B,2,FALSE)</f>
        <v>1</v>
      </c>
      <c r="L265" t="str">
        <f xml:space="preserve">
IF(tabGERAL[[#This Row],[Column1.lances.'#]]=0,
    TEXT(tabGERAL[[#This Row],[CorSorteada]],"0"),
    IF(LEN(L264&amp;tabGERAL[[#This Row],[CorSorteada]])&gt;$P$2,
        RIGHT(SUBSTITUTE(L264&amp;tabGERAL[[#This Row],[CorSorteada]],tabGERAL[[#Headers],[Sequencia]],""),$P$2),
        SUBSTITUTE(L264&amp;tabGERAL[[#This Row],[CorSorteada]],tabGERAL[[#Headers],[Sequencia]],"")
    )
)</f>
        <v>211211</v>
      </c>
      <c r="M265" t="b">
        <f>tabGERAL[[#This Row],[SugestaoIA]]=tabGERAL[[#This Row],[CorSorteada]]</f>
        <v>1</v>
      </c>
    </row>
    <row r="266" spans="1:13" x14ac:dyDescent="0.25">
      <c r="A266" t="s">
        <v>21</v>
      </c>
      <c r="B266" s="1">
        <v>12</v>
      </c>
      <c r="C266">
        <v>1088.6000000000004</v>
      </c>
      <c r="D266">
        <v>1</v>
      </c>
      <c r="E266">
        <v>5</v>
      </c>
      <c r="F266">
        <v>0</v>
      </c>
      <c r="G266" t="s">
        <v>13</v>
      </c>
      <c r="H266" t="s">
        <v>14</v>
      </c>
      <c r="I266">
        <v>1092.6000000000004</v>
      </c>
      <c r="J266" s="4">
        <f>VLOOKUP(tabGERAL[[#This Row],[Column1.lances.SugestaoIA]],'DE-PARA'!$A:$B,2,FALSE)</f>
        <v>1</v>
      </c>
      <c r="K266" s="4">
        <f>VLOOKUP(tabGERAL[[#This Row],[Column1.lances.CorSorteada]],'DE-PARA'!$A:$B,2,FALSE)</f>
        <v>1</v>
      </c>
      <c r="L266" t="str">
        <f xml:space="preserve">
IF(tabGERAL[[#This Row],[Column1.lances.'#]]=0,
    TEXT(tabGERAL[[#This Row],[CorSorteada]],"0"),
    IF(LEN(L265&amp;tabGERAL[[#This Row],[CorSorteada]])&gt;$P$2,
        RIGHT(SUBSTITUTE(L265&amp;tabGERAL[[#This Row],[CorSorteada]],tabGERAL[[#Headers],[Sequencia]],""),$P$2),
        SUBSTITUTE(L265&amp;tabGERAL[[#This Row],[CorSorteada]],tabGERAL[[#Headers],[Sequencia]],"")
    )
)</f>
        <v>112111</v>
      </c>
      <c r="M266" t="b">
        <f>tabGERAL[[#This Row],[SugestaoIA]]=tabGERAL[[#This Row],[CorSorteada]]</f>
        <v>1</v>
      </c>
    </row>
    <row r="267" spans="1:13" x14ac:dyDescent="0.25">
      <c r="A267" t="s">
        <v>21</v>
      </c>
      <c r="B267" s="1">
        <v>13</v>
      </c>
      <c r="C267">
        <v>1092.6000000000004</v>
      </c>
      <c r="D267">
        <v>1</v>
      </c>
      <c r="E267">
        <v>0</v>
      </c>
      <c r="F267">
        <v>5</v>
      </c>
      <c r="G267" t="s">
        <v>17</v>
      </c>
      <c r="H267" t="s">
        <v>15</v>
      </c>
      <c r="I267">
        <v>1096.6000000000004</v>
      </c>
      <c r="J267" s="4">
        <f>VLOOKUP(tabGERAL[[#This Row],[Column1.lances.SugestaoIA]],'DE-PARA'!$A:$B,2,FALSE)</f>
        <v>2</v>
      </c>
      <c r="K267" s="4">
        <f>VLOOKUP(tabGERAL[[#This Row],[Column1.lances.CorSorteada]],'DE-PARA'!$A:$B,2,FALSE)</f>
        <v>2</v>
      </c>
      <c r="L267" t="str">
        <f xml:space="preserve">
IF(tabGERAL[[#This Row],[Column1.lances.'#]]=0,
    TEXT(tabGERAL[[#This Row],[CorSorteada]],"0"),
    IF(LEN(L266&amp;tabGERAL[[#This Row],[CorSorteada]])&gt;$P$2,
        RIGHT(SUBSTITUTE(L266&amp;tabGERAL[[#This Row],[CorSorteada]],tabGERAL[[#Headers],[Sequencia]],""),$P$2),
        SUBSTITUTE(L266&amp;tabGERAL[[#This Row],[CorSorteada]],tabGERAL[[#Headers],[Sequencia]],"")
    )
)</f>
        <v>121112</v>
      </c>
      <c r="M267" t="b">
        <f>tabGERAL[[#This Row],[SugestaoIA]]=tabGERAL[[#This Row],[CorSorteada]]</f>
        <v>1</v>
      </c>
    </row>
    <row r="268" spans="1:13" x14ac:dyDescent="0.25">
      <c r="A268" t="s">
        <v>21</v>
      </c>
      <c r="B268" s="1">
        <v>14</v>
      </c>
      <c r="C268">
        <v>1096.6000000000004</v>
      </c>
      <c r="D268">
        <v>1</v>
      </c>
      <c r="E268">
        <v>5</v>
      </c>
      <c r="F268">
        <v>0</v>
      </c>
      <c r="G268" t="s">
        <v>13</v>
      </c>
      <c r="H268" t="s">
        <v>15</v>
      </c>
      <c r="I268">
        <v>1090.6000000000004</v>
      </c>
      <c r="J268" s="4">
        <f>VLOOKUP(tabGERAL[[#This Row],[Column1.lances.SugestaoIA]],'DE-PARA'!$A:$B,2,FALSE)</f>
        <v>1</v>
      </c>
      <c r="K268" s="4">
        <f>VLOOKUP(tabGERAL[[#This Row],[Column1.lances.CorSorteada]],'DE-PARA'!$A:$B,2,FALSE)</f>
        <v>2</v>
      </c>
      <c r="L268" t="str">
        <f xml:space="preserve">
IF(tabGERAL[[#This Row],[Column1.lances.'#]]=0,
    TEXT(tabGERAL[[#This Row],[CorSorteada]],"0"),
    IF(LEN(L267&amp;tabGERAL[[#This Row],[CorSorteada]])&gt;$P$2,
        RIGHT(SUBSTITUTE(L267&amp;tabGERAL[[#This Row],[CorSorteada]],tabGERAL[[#Headers],[Sequencia]],""),$P$2),
        SUBSTITUTE(L267&amp;tabGERAL[[#This Row],[CorSorteada]],tabGERAL[[#Headers],[Sequencia]],"")
    )
)</f>
        <v>211122</v>
      </c>
      <c r="M268" t="b">
        <f>tabGERAL[[#This Row],[SugestaoIA]]=tabGERAL[[#This Row],[CorSorteada]]</f>
        <v>0</v>
      </c>
    </row>
    <row r="269" spans="1:13" x14ac:dyDescent="0.25">
      <c r="A269" t="s">
        <v>21</v>
      </c>
      <c r="B269" s="1">
        <v>15</v>
      </c>
      <c r="C269">
        <v>1090.6000000000004</v>
      </c>
      <c r="D269">
        <v>1</v>
      </c>
      <c r="E269">
        <v>5</v>
      </c>
      <c r="F269">
        <v>0</v>
      </c>
      <c r="G269" t="s">
        <v>13</v>
      </c>
      <c r="H269" t="s">
        <v>14</v>
      </c>
      <c r="I269">
        <v>1094.6000000000004</v>
      </c>
      <c r="J269" s="4">
        <f>VLOOKUP(tabGERAL[[#This Row],[Column1.lances.SugestaoIA]],'DE-PARA'!$A:$B,2,FALSE)</f>
        <v>1</v>
      </c>
      <c r="K269" s="4">
        <f>VLOOKUP(tabGERAL[[#This Row],[Column1.lances.CorSorteada]],'DE-PARA'!$A:$B,2,FALSE)</f>
        <v>1</v>
      </c>
      <c r="L269" t="str">
        <f xml:space="preserve">
IF(tabGERAL[[#This Row],[Column1.lances.'#]]=0,
    TEXT(tabGERAL[[#This Row],[CorSorteada]],"0"),
    IF(LEN(L268&amp;tabGERAL[[#This Row],[CorSorteada]])&gt;$P$2,
        RIGHT(SUBSTITUTE(L268&amp;tabGERAL[[#This Row],[CorSorteada]],tabGERAL[[#Headers],[Sequencia]],""),$P$2),
        SUBSTITUTE(L268&amp;tabGERAL[[#This Row],[CorSorteada]],tabGERAL[[#Headers],[Sequencia]],"")
    )
)</f>
        <v>111221</v>
      </c>
      <c r="M269" t="b">
        <f>tabGERAL[[#This Row],[SugestaoIA]]=tabGERAL[[#This Row],[CorSorteada]]</f>
        <v>1</v>
      </c>
    </row>
    <row r="270" spans="1:13" x14ac:dyDescent="0.25">
      <c r="A270" t="s">
        <v>21</v>
      </c>
      <c r="B270" s="1">
        <v>16</v>
      </c>
      <c r="C270">
        <v>1094.6000000000004</v>
      </c>
      <c r="D270">
        <v>1</v>
      </c>
      <c r="E270">
        <v>5</v>
      </c>
      <c r="F270">
        <v>0</v>
      </c>
      <c r="G270" t="s">
        <v>13</v>
      </c>
      <c r="H270" t="s">
        <v>14</v>
      </c>
      <c r="I270">
        <v>1098.6000000000004</v>
      </c>
      <c r="J270" s="4">
        <f>VLOOKUP(tabGERAL[[#This Row],[Column1.lances.SugestaoIA]],'DE-PARA'!$A:$B,2,FALSE)</f>
        <v>1</v>
      </c>
      <c r="K270" s="4">
        <f>VLOOKUP(tabGERAL[[#This Row],[Column1.lances.CorSorteada]],'DE-PARA'!$A:$B,2,FALSE)</f>
        <v>1</v>
      </c>
      <c r="L270" t="str">
        <f xml:space="preserve">
IF(tabGERAL[[#This Row],[Column1.lances.'#]]=0,
    TEXT(tabGERAL[[#This Row],[CorSorteada]],"0"),
    IF(LEN(L269&amp;tabGERAL[[#This Row],[CorSorteada]])&gt;$P$2,
        RIGHT(SUBSTITUTE(L269&amp;tabGERAL[[#This Row],[CorSorteada]],tabGERAL[[#Headers],[Sequencia]],""),$P$2),
        SUBSTITUTE(L269&amp;tabGERAL[[#This Row],[CorSorteada]],tabGERAL[[#Headers],[Sequencia]],"")
    )
)</f>
        <v>112211</v>
      </c>
      <c r="M270" t="b">
        <f>tabGERAL[[#This Row],[SugestaoIA]]=tabGERAL[[#This Row],[CorSorteada]]</f>
        <v>1</v>
      </c>
    </row>
    <row r="271" spans="1:13" x14ac:dyDescent="0.25">
      <c r="A271" t="s">
        <v>21</v>
      </c>
      <c r="B271" s="1">
        <v>17</v>
      </c>
      <c r="C271">
        <v>1098.6000000000004</v>
      </c>
      <c r="D271">
        <v>1</v>
      </c>
      <c r="E271">
        <v>0</v>
      </c>
      <c r="F271">
        <v>5</v>
      </c>
      <c r="G271" t="s">
        <v>17</v>
      </c>
      <c r="H271" t="s">
        <v>14</v>
      </c>
      <c r="I271">
        <v>1092.6000000000004</v>
      </c>
      <c r="J271" s="4">
        <f>VLOOKUP(tabGERAL[[#This Row],[Column1.lances.SugestaoIA]],'DE-PARA'!$A:$B,2,FALSE)</f>
        <v>2</v>
      </c>
      <c r="K271" s="4">
        <f>VLOOKUP(tabGERAL[[#This Row],[Column1.lances.CorSorteada]],'DE-PARA'!$A:$B,2,FALSE)</f>
        <v>1</v>
      </c>
      <c r="L271" t="str">
        <f xml:space="preserve">
IF(tabGERAL[[#This Row],[Column1.lances.'#]]=0,
    TEXT(tabGERAL[[#This Row],[CorSorteada]],"0"),
    IF(LEN(L270&amp;tabGERAL[[#This Row],[CorSorteada]])&gt;$P$2,
        RIGHT(SUBSTITUTE(L270&amp;tabGERAL[[#This Row],[CorSorteada]],tabGERAL[[#Headers],[Sequencia]],""),$P$2),
        SUBSTITUTE(L270&amp;tabGERAL[[#This Row],[CorSorteada]],tabGERAL[[#Headers],[Sequencia]],"")
    )
)</f>
        <v>122111</v>
      </c>
      <c r="M271" t="b">
        <f>tabGERAL[[#This Row],[SugestaoIA]]=tabGERAL[[#This Row],[CorSorteada]]</f>
        <v>0</v>
      </c>
    </row>
    <row r="272" spans="1:13" x14ac:dyDescent="0.25">
      <c r="A272" t="s">
        <v>21</v>
      </c>
      <c r="B272" s="1">
        <v>18</v>
      </c>
      <c r="C272">
        <v>1092.6000000000004</v>
      </c>
      <c r="D272">
        <v>1</v>
      </c>
      <c r="E272">
        <v>0</v>
      </c>
      <c r="F272">
        <v>5</v>
      </c>
      <c r="G272" t="s">
        <v>17</v>
      </c>
      <c r="H272" t="s">
        <v>14</v>
      </c>
      <c r="I272">
        <v>1086.6000000000004</v>
      </c>
      <c r="J272" s="4">
        <f>VLOOKUP(tabGERAL[[#This Row],[Column1.lances.SugestaoIA]],'DE-PARA'!$A:$B,2,FALSE)</f>
        <v>2</v>
      </c>
      <c r="K272" s="4">
        <f>VLOOKUP(tabGERAL[[#This Row],[Column1.lances.CorSorteada]],'DE-PARA'!$A:$B,2,FALSE)</f>
        <v>1</v>
      </c>
      <c r="L272" t="str">
        <f xml:space="preserve">
IF(tabGERAL[[#This Row],[Column1.lances.'#]]=0,
    TEXT(tabGERAL[[#This Row],[CorSorteada]],"0"),
    IF(LEN(L271&amp;tabGERAL[[#This Row],[CorSorteada]])&gt;$P$2,
        RIGHT(SUBSTITUTE(L271&amp;tabGERAL[[#This Row],[CorSorteada]],tabGERAL[[#Headers],[Sequencia]],""),$P$2),
        SUBSTITUTE(L271&amp;tabGERAL[[#This Row],[CorSorteada]],tabGERAL[[#Headers],[Sequencia]],"")
    )
)</f>
        <v>221111</v>
      </c>
      <c r="M272" t="b">
        <f>tabGERAL[[#This Row],[SugestaoIA]]=tabGERAL[[#This Row],[CorSorteada]]</f>
        <v>0</v>
      </c>
    </row>
    <row r="273" spans="1:13" x14ac:dyDescent="0.25">
      <c r="A273" t="s">
        <v>21</v>
      </c>
      <c r="B273" s="1">
        <v>19</v>
      </c>
      <c r="C273">
        <v>1086.6000000000004</v>
      </c>
      <c r="D273">
        <v>1.1000000000000001</v>
      </c>
      <c r="E273">
        <v>5</v>
      </c>
      <c r="F273">
        <v>0</v>
      </c>
      <c r="G273" t="s">
        <v>13</v>
      </c>
      <c r="H273" t="s">
        <v>14</v>
      </c>
      <c r="I273">
        <v>1090.5000000000005</v>
      </c>
      <c r="J273" s="4">
        <f>VLOOKUP(tabGERAL[[#This Row],[Column1.lances.SugestaoIA]],'DE-PARA'!$A:$B,2,FALSE)</f>
        <v>1</v>
      </c>
      <c r="K273" s="4">
        <f>VLOOKUP(tabGERAL[[#This Row],[Column1.lances.CorSorteada]],'DE-PARA'!$A:$B,2,FALSE)</f>
        <v>1</v>
      </c>
      <c r="L273" t="str">
        <f xml:space="preserve">
IF(tabGERAL[[#This Row],[Column1.lances.'#]]=0,
    TEXT(tabGERAL[[#This Row],[CorSorteada]],"0"),
    IF(LEN(L272&amp;tabGERAL[[#This Row],[CorSorteada]])&gt;$P$2,
        RIGHT(SUBSTITUTE(L272&amp;tabGERAL[[#This Row],[CorSorteada]],tabGERAL[[#Headers],[Sequencia]],""),$P$2),
        SUBSTITUTE(L272&amp;tabGERAL[[#This Row],[CorSorteada]],tabGERAL[[#Headers],[Sequencia]],"")
    )
)</f>
        <v>211111</v>
      </c>
      <c r="M273" t="b">
        <f>tabGERAL[[#This Row],[SugestaoIA]]=tabGERAL[[#This Row],[CorSorteada]]</f>
        <v>1</v>
      </c>
    </row>
    <row r="274" spans="1:13" x14ac:dyDescent="0.25">
      <c r="A274" t="s">
        <v>21</v>
      </c>
      <c r="B274" s="1">
        <v>20</v>
      </c>
      <c r="C274">
        <v>1090.5000000000005</v>
      </c>
      <c r="D274">
        <v>1</v>
      </c>
      <c r="E274">
        <v>5</v>
      </c>
      <c r="F274">
        <v>0</v>
      </c>
      <c r="G274" t="s">
        <v>13</v>
      </c>
      <c r="H274" t="s">
        <v>15</v>
      </c>
      <c r="I274">
        <v>1084.5000000000005</v>
      </c>
      <c r="J274" s="4">
        <f>VLOOKUP(tabGERAL[[#This Row],[Column1.lances.SugestaoIA]],'DE-PARA'!$A:$B,2,FALSE)</f>
        <v>1</v>
      </c>
      <c r="K274" s="4">
        <f>VLOOKUP(tabGERAL[[#This Row],[Column1.lances.CorSorteada]],'DE-PARA'!$A:$B,2,FALSE)</f>
        <v>2</v>
      </c>
      <c r="L274" t="str">
        <f xml:space="preserve">
IF(tabGERAL[[#This Row],[Column1.lances.'#]]=0,
    TEXT(tabGERAL[[#This Row],[CorSorteada]],"0"),
    IF(LEN(L273&amp;tabGERAL[[#This Row],[CorSorteada]])&gt;$P$2,
        RIGHT(SUBSTITUTE(L273&amp;tabGERAL[[#This Row],[CorSorteada]],tabGERAL[[#Headers],[Sequencia]],""),$P$2),
        SUBSTITUTE(L273&amp;tabGERAL[[#This Row],[CorSorteada]],tabGERAL[[#Headers],[Sequencia]],"")
    )
)</f>
        <v>111112</v>
      </c>
      <c r="M274" t="b">
        <f>tabGERAL[[#This Row],[SugestaoIA]]=tabGERAL[[#This Row],[CorSorteada]]</f>
        <v>0</v>
      </c>
    </row>
    <row r="275" spans="1:13" x14ac:dyDescent="0.25">
      <c r="A275" t="s">
        <v>21</v>
      </c>
      <c r="B275" s="1">
        <v>21</v>
      </c>
      <c r="C275">
        <v>1084.5000000000005</v>
      </c>
      <c r="D275">
        <v>1.2</v>
      </c>
      <c r="E275">
        <v>0</v>
      </c>
      <c r="F275">
        <v>5</v>
      </c>
      <c r="G275" t="s">
        <v>17</v>
      </c>
      <c r="H275" t="s">
        <v>14</v>
      </c>
      <c r="I275">
        <v>1078.3000000000004</v>
      </c>
      <c r="J275" s="4">
        <f>VLOOKUP(tabGERAL[[#This Row],[Column1.lances.SugestaoIA]],'DE-PARA'!$A:$B,2,FALSE)</f>
        <v>2</v>
      </c>
      <c r="K275" s="4">
        <f>VLOOKUP(tabGERAL[[#This Row],[Column1.lances.CorSorteada]],'DE-PARA'!$A:$B,2,FALSE)</f>
        <v>1</v>
      </c>
      <c r="L275" t="str">
        <f xml:space="preserve">
IF(tabGERAL[[#This Row],[Column1.lances.'#]]=0,
    TEXT(tabGERAL[[#This Row],[CorSorteada]],"0"),
    IF(LEN(L274&amp;tabGERAL[[#This Row],[CorSorteada]])&gt;$P$2,
        RIGHT(SUBSTITUTE(L274&amp;tabGERAL[[#This Row],[CorSorteada]],tabGERAL[[#Headers],[Sequencia]],""),$P$2),
        SUBSTITUTE(L274&amp;tabGERAL[[#This Row],[CorSorteada]],tabGERAL[[#Headers],[Sequencia]],"")
    )
)</f>
        <v>111121</v>
      </c>
      <c r="M275" t="b">
        <f>tabGERAL[[#This Row],[SugestaoIA]]=tabGERAL[[#This Row],[CorSorteada]]</f>
        <v>0</v>
      </c>
    </row>
    <row r="276" spans="1:13" x14ac:dyDescent="0.25">
      <c r="A276" t="s">
        <v>21</v>
      </c>
      <c r="B276" s="1">
        <v>22</v>
      </c>
      <c r="C276">
        <v>1078.3000000000004</v>
      </c>
      <c r="D276">
        <v>1.8</v>
      </c>
      <c r="E276">
        <v>5.4</v>
      </c>
      <c r="F276">
        <v>0</v>
      </c>
      <c r="G276" t="s">
        <v>13</v>
      </c>
      <c r="H276" t="s">
        <v>15</v>
      </c>
      <c r="I276">
        <v>1071.1000000000004</v>
      </c>
      <c r="J276" s="4">
        <f>VLOOKUP(tabGERAL[[#This Row],[Column1.lances.SugestaoIA]],'DE-PARA'!$A:$B,2,FALSE)</f>
        <v>1</v>
      </c>
      <c r="K276" s="4">
        <f>VLOOKUP(tabGERAL[[#This Row],[Column1.lances.CorSorteada]],'DE-PARA'!$A:$B,2,FALSE)</f>
        <v>2</v>
      </c>
      <c r="L276" t="str">
        <f xml:space="preserve">
IF(tabGERAL[[#This Row],[Column1.lances.'#]]=0,
    TEXT(tabGERAL[[#This Row],[CorSorteada]],"0"),
    IF(LEN(L275&amp;tabGERAL[[#This Row],[CorSorteada]])&gt;$P$2,
        RIGHT(SUBSTITUTE(L275&amp;tabGERAL[[#This Row],[CorSorteada]],tabGERAL[[#Headers],[Sequencia]],""),$P$2),
        SUBSTITUTE(L275&amp;tabGERAL[[#This Row],[CorSorteada]],tabGERAL[[#Headers],[Sequencia]],"")
    )
)</f>
        <v>111212</v>
      </c>
      <c r="M276" t="b">
        <f>tabGERAL[[#This Row],[SugestaoIA]]=tabGERAL[[#This Row],[CorSorteada]]</f>
        <v>0</v>
      </c>
    </row>
    <row r="277" spans="1:13" x14ac:dyDescent="0.25">
      <c r="A277" t="s">
        <v>21</v>
      </c>
      <c r="B277" s="1">
        <v>23</v>
      </c>
      <c r="C277">
        <v>1071.1000000000004</v>
      </c>
      <c r="D277">
        <v>2.2999999999999998</v>
      </c>
      <c r="E277">
        <v>6.8999999999999995</v>
      </c>
      <c r="F277">
        <v>0</v>
      </c>
      <c r="G277" t="s">
        <v>13</v>
      </c>
      <c r="H277" t="s">
        <v>16</v>
      </c>
      <c r="I277">
        <v>1094.1000000000004</v>
      </c>
      <c r="J277" s="4">
        <f>VLOOKUP(tabGERAL[[#This Row],[Column1.lances.SugestaoIA]],'DE-PARA'!$A:$B,2,FALSE)</f>
        <v>1</v>
      </c>
      <c r="K277" s="4">
        <f>VLOOKUP(tabGERAL[[#This Row],[Column1.lances.CorSorteada]],'DE-PARA'!$A:$B,2,FALSE)</f>
        <v>0</v>
      </c>
      <c r="L277" t="str">
        <f xml:space="preserve">
IF(tabGERAL[[#This Row],[Column1.lances.'#]]=0,
    TEXT(tabGERAL[[#This Row],[CorSorteada]],"0"),
    IF(LEN(L276&amp;tabGERAL[[#This Row],[CorSorteada]])&gt;$P$2,
        RIGHT(SUBSTITUTE(L276&amp;tabGERAL[[#This Row],[CorSorteada]],tabGERAL[[#Headers],[Sequencia]],""),$P$2),
        SUBSTITUTE(L276&amp;tabGERAL[[#This Row],[CorSorteada]],tabGERAL[[#Headers],[Sequencia]],"")
    )
)</f>
        <v>112120</v>
      </c>
      <c r="M277" t="b">
        <f>tabGERAL[[#This Row],[SugestaoIA]]=tabGERAL[[#This Row],[CorSorteada]]</f>
        <v>0</v>
      </c>
    </row>
    <row r="278" spans="1:13" x14ac:dyDescent="0.25">
      <c r="A278" t="s">
        <v>21</v>
      </c>
      <c r="B278" s="1">
        <v>24</v>
      </c>
      <c r="C278">
        <v>1094.1000000000004</v>
      </c>
      <c r="D278">
        <v>1</v>
      </c>
      <c r="E278">
        <v>5</v>
      </c>
      <c r="F278">
        <v>0</v>
      </c>
      <c r="G278" t="s">
        <v>13</v>
      </c>
      <c r="H278" t="s">
        <v>14</v>
      </c>
      <c r="I278">
        <v>1098.1000000000004</v>
      </c>
      <c r="J278" s="4">
        <f>VLOOKUP(tabGERAL[[#This Row],[Column1.lances.SugestaoIA]],'DE-PARA'!$A:$B,2,FALSE)</f>
        <v>1</v>
      </c>
      <c r="K278" s="4">
        <f>VLOOKUP(tabGERAL[[#This Row],[Column1.lances.CorSorteada]],'DE-PARA'!$A:$B,2,FALSE)</f>
        <v>1</v>
      </c>
      <c r="L278" t="str">
        <f xml:space="preserve">
IF(tabGERAL[[#This Row],[Column1.lances.'#]]=0,
    TEXT(tabGERAL[[#This Row],[CorSorteada]],"0"),
    IF(LEN(L277&amp;tabGERAL[[#This Row],[CorSorteada]])&gt;$P$2,
        RIGHT(SUBSTITUTE(L277&amp;tabGERAL[[#This Row],[CorSorteada]],tabGERAL[[#Headers],[Sequencia]],""),$P$2),
        SUBSTITUTE(L277&amp;tabGERAL[[#This Row],[CorSorteada]],tabGERAL[[#Headers],[Sequencia]],"")
    )
)</f>
        <v>121201</v>
      </c>
      <c r="M278" t="b">
        <f>tabGERAL[[#This Row],[SugestaoIA]]=tabGERAL[[#This Row],[CorSorteada]]</f>
        <v>1</v>
      </c>
    </row>
    <row r="279" spans="1:13" x14ac:dyDescent="0.25">
      <c r="A279" t="s">
        <v>21</v>
      </c>
      <c r="B279" s="1">
        <v>25</v>
      </c>
      <c r="C279">
        <v>1098.1000000000004</v>
      </c>
      <c r="D279">
        <v>1</v>
      </c>
      <c r="E279">
        <v>0</v>
      </c>
      <c r="F279">
        <v>5</v>
      </c>
      <c r="G279" t="s">
        <v>17</v>
      </c>
      <c r="H279" t="s">
        <v>15</v>
      </c>
      <c r="I279">
        <v>1102.1000000000004</v>
      </c>
      <c r="J279" s="4">
        <f>VLOOKUP(tabGERAL[[#This Row],[Column1.lances.SugestaoIA]],'DE-PARA'!$A:$B,2,FALSE)</f>
        <v>2</v>
      </c>
      <c r="K279" s="4">
        <f>VLOOKUP(tabGERAL[[#This Row],[Column1.lances.CorSorteada]],'DE-PARA'!$A:$B,2,FALSE)</f>
        <v>2</v>
      </c>
      <c r="L279" t="str">
        <f xml:space="preserve">
IF(tabGERAL[[#This Row],[Column1.lances.'#]]=0,
    TEXT(tabGERAL[[#This Row],[CorSorteada]],"0"),
    IF(LEN(L278&amp;tabGERAL[[#This Row],[CorSorteada]])&gt;$P$2,
        RIGHT(SUBSTITUTE(L278&amp;tabGERAL[[#This Row],[CorSorteada]],tabGERAL[[#Headers],[Sequencia]],""),$P$2),
        SUBSTITUTE(L278&amp;tabGERAL[[#This Row],[CorSorteada]],tabGERAL[[#Headers],[Sequencia]],"")
    )
)</f>
        <v>212012</v>
      </c>
      <c r="M279" t="b">
        <f>tabGERAL[[#This Row],[SugestaoIA]]=tabGERAL[[#This Row],[CorSorteada]]</f>
        <v>1</v>
      </c>
    </row>
    <row r="280" spans="1:13" x14ac:dyDescent="0.25">
      <c r="A280" t="s">
        <v>21</v>
      </c>
      <c r="B280" s="1">
        <v>26</v>
      </c>
      <c r="C280">
        <v>1102.1000000000004</v>
      </c>
      <c r="D280">
        <v>7.8</v>
      </c>
      <c r="E280">
        <v>23.4</v>
      </c>
      <c r="F280">
        <v>0</v>
      </c>
      <c r="G280" t="s">
        <v>13</v>
      </c>
      <c r="H280" t="s">
        <v>15</v>
      </c>
      <c r="I280">
        <v>1070.9000000000003</v>
      </c>
      <c r="J280" s="4">
        <f>VLOOKUP(tabGERAL[[#This Row],[Column1.lances.SugestaoIA]],'DE-PARA'!$A:$B,2,FALSE)</f>
        <v>1</v>
      </c>
      <c r="K280" s="4">
        <f>VLOOKUP(tabGERAL[[#This Row],[Column1.lances.CorSorteada]],'DE-PARA'!$A:$B,2,FALSE)</f>
        <v>2</v>
      </c>
      <c r="L280" t="str">
        <f xml:space="preserve">
IF(tabGERAL[[#This Row],[Column1.lances.'#]]=0,
    TEXT(tabGERAL[[#This Row],[CorSorteada]],"0"),
    IF(LEN(L279&amp;tabGERAL[[#This Row],[CorSorteada]])&gt;$P$2,
        RIGHT(SUBSTITUTE(L279&amp;tabGERAL[[#This Row],[CorSorteada]],tabGERAL[[#Headers],[Sequencia]],""),$P$2),
        SUBSTITUTE(L279&amp;tabGERAL[[#This Row],[CorSorteada]],tabGERAL[[#Headers],[Sequencia]],"")
    )
)</f>
        <v>120122</v>
      </c>
      <c r="M280" t="b">
        <f>tabGERAL[[#This Row],[SugestaoIA]]=tabGERAL[[#This Row],[CorSorteada]]</f>
        <v>0</v>
      </c>
    </row>
    <row r="281" spans="1:13" x14ac:dyDescent="0.25">
      <c r="A281" t="s">
        <v>21</v>
      </c>
      <c r="B281" s="1">
        <v>27</v>
      </c>
      <c r="C281">
        <v>1070.9000000000003</v>
      </c>
      <c r="D281">
        <v>10.199999999999999</v>
      </c>
      <c r="E281">
        <v>30.6</v>
      </c>
      <c r="F281">
        <v>0</v>
      </c>
      <c r="G281" t="s">
        <v>13</v>
      </c>
      <c r="H281" t="s">
        <v>14</v>
      </c>
      <c r="I281">
        <v>1091.3000000000004</v>
      </c>
      <c r="J281" s="4">
        <f>VLOOKUP(tabGERAL[[#This Row],[Column1.lances.SugestaoIA]],'DE-PARA'!$A:$B,2,FALSE)</f>
        <v>1</v>
      </c>
      <c r="K281" s="4">
        <f>VLOOKUP(tabGERAL[[#This Row],[Column1.lances.CorSorteada]],'DE-PARA'!$A:$B,2,FALSE)</f>
        <v>1</v>
      </c>
      <c r="L281" t="str">
        <f xml:space="preserve">
IF(tabGERAL[[#This Row],[Column1.lances.'#]]=0,
    TEXT(tabGERAL[[#This Row],[CorSorteada]],"0"),
    IF(LEN(L280&amp;tabGERAL[[#This Row],[CorSorteada]])&gt;$P$2,
        RIGHT(SUBSTITUTE(L280&amp;tabGERAL[[#This Row],[CorSorteada]],tabGERAL[[#Headers],[Sequencia]],""),$P$2),
        SUBSTITUTE(L280&amp;tabGERAL[[#This Row],[CorSorteada]],tabGERAL[[#Headers],[Sequencia]],"")
    )
)</f>
        <v>201221</v>
      </c>
      <c r="M281" t="b">
        <f>tabGERAL[[#This Row],[SugestaoIA]]=tabGERAL[[#This Row],[CorSorteada]]</f>
        <v>1</v>
      </c>
    </row>
    <row r="282" spans="1:13" x14ac:dyDescent="0.25">
      <c r="A282" t="s">
        <v>21</v>
      </c>
      <c r="B282" s="1">
        <v>28</v>
      </c>
      <c r="C282">
        <v>1091.3000000000004</v>
      </c>
      <c r="D282">
        <v>8.6</v>
      </c>
      <c r="E282">
        <v>25.799999999999997</v>
      </c>
      <c r="F282">
        <v>0</v>
      </c>
      <c r="G282" t="s">
        <v>13</v>
      </c>
      <c r="H282" t="s">
        <v>15</v>
      </c>
      <c r="I282">
        <v>1056.9000000000003</v>
      </c>
      <c r="J282" s="4">
        <f>VLOOKUP(tabGERAL[[#This Row],[Column1.lances.SugestaoIA]],'DE-PARA'!$A:$B,2,FALSE)</f>
        <v>1</v>
      </c>
      <c r="K282" s="4">
        <f>VLOOKUP(tabGERAL[[#This Row],[Column1.lances.CorSorteada]],'DE-PARA'!$A:$B,2,FALSE)</f>
        <v>2</v>
      </c>
      <c r="L282" t="str">
        <f xml:space="preserve">
IF(tabGERAL[[#This Row],[Column1.lances.'#]]=0,
    TEXT(tabGERAL[[#This Row],[CorSorteada]],"0"),
    IF(LEN(L281&amp;tabGERAL[[#This Row],[CorSorteada]])&gt;$P$2,
        RIGHT(SUBSTITUTE(L281&amp;tabGERAL[[#This Row],[CorSorteada]],tabGERAL[[#Headers],[Sequencia]],""),$P$2),
        SUBSTITUTE(L281&amp;tabGERAL[[#This Row],[CorSorteada]],tabGERAL[[#Headers],[Sequencia]],"")
    )
)</f>
        <v>012212</v>
      </c>
      <c r="M282" t="b">
        <f>tabGERAL[[#This Row],[SugestaoIA]]=tabGERAL[[#This Row],[CorSorteada]]</f>
        <v>0</v>
      </c>
    </row>
    <row r="283" spans="1:13" x14ac:dyDescent="0.25">
      <c r="A283" t="s">
        <v>21</v>
      </c>
      <c r="B283" s="1">
        <v>29</v>
      </c>
      <c r="C283">
        <v>1056.9000000000003</v>
      </c>
      <c r="D283">
        <v>11.2</v>
      </c>
      <c r="E283">
        <v>0</v>
      </c>
      <c r="F283">
        <v>33.599999999999994</v>
      </c>
      <c r="G283" t="s">
        <v>17</v>
      </c>
      <c r="H283" t="s">
        <v>14</v>
      </c>
      <c r="I283">
        <v>1012.1000000000004</v>
      </c>
      <c r="J283" s="4">
        <f>VLOOKUP(tabGERAL[[#This Row],[Column1.lances.SugestaoIA]],'DE-PARA'!$A:$B,2,FALSE)</f>
        <v>2</v>
      </c>
      <c r="K283" s="4">
        <f>VLOOKUP(tabGERAL[[#This Row],[Column1.lances.CorSorteada]],'DE-PARA'!$A:$B,2,FALSE)</f>
        <v>1</v>
      </c>
      <c r="L283" t="str">
        <f xml:space="preserve">
IF(tabGERAL[[#This Row],[Column1.lances.'#]]=0,
    TEXT(tabGERAL[[#This Row],[CorSorteada]],"0"),
    IF(LEN(L282&amp;tabGERAL[[#This Row],[CorSorteada]])&gt;$P$2,
        RIGHT(SUBSTITUTE(L282&amp;tabGERAL[[#This Row],[CorSorteada]],tabGERAL[[#Headers],[Sequencia]],""),$P$2),
        SUBSTITUTE(L282&amp;tabGERAL[[#This Row],[CorSorteada]],tabGERAL[[#Headers],[Sequencia]],"")
    )
)</f>
        <v>122121</v>
      </c>
      <c r="M283" t="b">
        <f>tabGERAL[[#This Row],[SugestaoIA]]=tabGERAL[[#This Row],[CorSorteada]]</f>
        <v>0</v>
      </c>
    </row>
    <row r="284" spans="1:13" x14ac:dyDescent="0.25">
      <c r="A284" t="s">
        <v>21</v>
      </c>
      <c r="B284" s="1">
        <v>30</v>
      </c>
      <c r="C284">
        <v>1012.1000000000004</v>
      </c>
      <c r="D284">
        <v>14.7</v>
      </c>
      <c r="E284">
        <v>44.099999999999994</v>
      </c>
      <c r="F284">
        <v>0</v>
      </c>
      <c r="G284" t="s">
        <v>13</v>
      </c>
      <c r="H284" t="s">
        <v>15</v>
      </c>
      <c r="I284">
        <v>953.30000000000041</v>
      </c>
      <c r="J284" s="4">
        <f>VLOOKUP(tabGERAL[[#This Row],[Column1.lances.SugestaoIA]],'DE-PARA'!$A:$B,2,FALSE)</f>
        <v>1</v>
      </c>
      <c r="K284" s="4">
        <f>VLOOKUP(tabGERAL[[#This Row],[Column1.lances.CorSorteada]],'DE-PARA'!$A:$B,2,FALSE)</f>
        <v>2</v>
      </c>
      <c r="L284" t="str">
        <f xml:space="preserve">
IF(tabGERAL[[#This Row],[Column1.lances.'#]]=0,
    TEXT(tabGERAL[[#This Row],[CorSorteada]],"0"),
    IF(LEN(L283&amp;tabGERAL[[#This Row],[CorSorteada]])&gt;$P$2,
        RIGHT(SUBSTITUTE(L283&amp;tabGERAL[[#This Row],[CorSorteada]],tabGERAL[[#Headers],[Sequencia]],""),$P$2),
        SUBSTITUTE(L283&amp;tabGERAL[[#This Row],[CorSorteada]],tabGERAL[[#Headers],[Sequencia]],"")
    )
)</f>
        <v>221212</v>
      </c>
      <c r="M284" t="b">
        <f>tabGERAL[[#This Row],[SugestaoIA]]=tabGERAL[[#This Row],[CorSorteada]]</f>
        <v>0</v>
      </c>
    </row>
    <row r="285" spans="1:13" x14ac:dyDescent="0.25">
      <c r="A285" t="s">
        <v>21</v>
      </c>
      <c r="B285" s="1">
        <v>31</v>
      </c>
      <c r="C285">
        <v>953.30000000000041</v>
      </c>
      <c r="D285">
        <v>19.2</v>
      </c>
      <c r="E285">
        <v>57.599999999999994</v>
      </c>
      <c r="F285">
        <v>0</v>
      </c>
      <c r="G285" t="s">
        <v>13</v>
      </c>
      <c r="H285" t="s">
        <v>14</v>
      </c>
      <c r="I285">
        <v>991.70000000000039</v>
      </c>
      <c r="J285" s="4">
        <f>VLOOKUP(tabGERAL[[#This Row],[Column1.lances.SugestaoIA]],'DE-PARA'!$A:$B,2,FALSE)</f>
        <v>1</v>
      </c>
      <c r="K285" s="4">
        <f>VLOOKUP(tabGERAL[[#This Row],[Column1.lances.CorSorteada]],'DE-PARA'!$A:$B,2,FALSE)</f>
        <v>1</v>
      </c>
      <c r="L285" t="str">
        <f xml:space="preserve">
IF(tabGERAL[[#This Row],[Column1.lances.'#]]=0,
    TEXT(tabGERAL[[#This Row],[CorSorteada]],"0"),
    IF(LEN(L284&amp;tabGERAL[[#This Row],[CorSorteada]])&gt;$P$2,
        RIGHT(SUBSTITUTE(L284&amp;tabGERAL[[#This Row],[CorSorteada]],tabGERAL[[#Headers],[Sequencia]],""),$P$2),
        SUBSTITUTE(L284&amp;tabGERAL[[#This Row],[CorSorteada]],tabGERAL[[#Headers],[Sequencia]],"")
    )
)</f>
        <v>212121</v>
      </c>
      <c r="M285" t="b">
        <f>tabGERAL[[#This Row],[SugestaoIA]]=tabGERAL[[#This Row],[CorSorteada]]</f>
        <v>1</v>
      </c>
    </row>
    <row r="286" spans="1:13" x14ac:dyDescent="0.25">
      <c r="A286" t="s">
        <v>21</v>
      </c>
      <c r="B286" s="1">
        <v>32</v>
      </c>
      <c r="C286">
        <v>991.70000000000039</v>
      </c>
      <c r="D286">
        <v>16.2</v>
      </c>
      <c r="E286">
        <v>48.599999999999994</v>
      </c>
      <c r="F286">
        <v>0</v>
      </c>
      <c r="G286" t="s">
        <v>13</v>
      </c>
      <c r="H286" t="s">
        <v>14</v>
      </c>
      <c r="I286">
        <v>1024.1000000000004</v>
      </c>
      <c r="J286" s="4">
        <f>VLOOKUP(tabGERAL[[#This Row],[Column1.lances.SugestaoIA]],'DE-PARA'!$A:$B,2,FALSE)</f>
        <v>1</v>
      </c>
      <c r="K286" s="4">
        <f>VLOOKUP(tabGERAL[[#This Row],[Column1.lances.CorSorteada]],'DE-PARA'!$A:$B,2,FALSE)</f>
        <v>1</v>
      </c>
      <c r="L286" t="str">
        <f xml:space="preserve">
IF(tabGERAL[[#This Row],[Column1.lances.'#]]=0,
    TEXT(tabGERAL[[#This Row],[CorSorteada]],"0"),
    IF(LEN(L285&amp;tabGERAL[[#This Row],[CorSorteada]])&gt;$P$2,
        RIGHT(SUBSTITUTE(L285&amp;tabGERAL[[#This Row],[CorSorteada]],tabGERAL[[#Headers],[Sequencia]],""),$P$2),
        SUBSTITUTE(L285&amp;tabGERAL[[#This Row],[CorSorteada]],tabGERAL[[#Headers],[Sequencia]],"")
    )
)</f>
        <v>121211</v>
      </c>
      <c r="M286" t="b">
        <f>tabGERAL[[#This Row],[SugestaoIA]]=tabGERAL[[#This Row],[CorSorteada]]</f>
        <v>1</v>
      </c>
    </row>
    <row r="287" spans="1:13" x14ac:dyDescent="0.25">
      <c r="A287" t="s">
        <v>21</v>
      </c>
      <c r="B287" s="1">
        <v>33</v>
      </c>
      <c r="C287">
        <v>1024.1000000000004</v>
      </c>
      <c r="D287">
        <v>13.7</v>
      </c>
      <c r="E287">
        <v>0</v>
      </c>
      <c r="F287">
        <v>41.099999999999994</v>
      </c>
      <c r="G287" t="s">
        <v>17</v>
      </c>
      <c r="H287" t="s">
        <v>15</v>
      </c>
      <c r="I287">
        <v>1051.5000000000002</v>
      </c>
      <c r="J287" s="4">
        <f>VLOOKUP(tabGERAL[[#This Row],[Column1.lances.SugestaoIA]],'DE-PARA'!$A:$B,2,FALSE)</f>
        <v>2</v>
      </c>
      <c r="K287" s="4">
        <f>VLOOKUP(tabGERAL[[#This Row],[Column1.lances.CorSorteada]],'DE-PARA'!$A:$B,2,FALSE)</f>
        <v>2</v>
      </c>
      <c r="L287" t="str">
        <f xml:space="preserve">
IF(tabGERAL[[#This Row],[Column1.lances.'#]]=0,
    TEXT(tabGERAL[[#This Row],[CorSorteada]],"0"),
    IF(LEN(L286&amp;tabGERAL[[#This Row],[CorSorteada]])&gt;$P$2,
        RIGHT(SUBSTITUTE(L286&amp;tabGERAL[[#This Row],[CorSorteada]],tabGERAL[[#Headers],[Sequencia]],""),$P$2),
        SUBSTITUTE(L286&amp;tabGERAL[[#This Row],[CorSorteada]],tabGERAL[[#Headers],[Sequencia]],"")
    )
)</f>
        <v>212112</v>
      </c>
      <c r="M287" t="b">
        <f>tabGERAL[[#This Row],[SugestaoIA]]=tabGERAL[[#This Row],[CorSorteada]]</f>
        <v>1</v>
      </c>
    </row>
    <row r="288" spans="1:13" x14ac:dyDescent="0.25">
      <c r="A288" t="s">
        <v>21</v>
      </c>
      <c r="B288" s="1">
        <v>34</v>
      </c>
      <c r="C288">
        <v>1051.5000000000002</v>
      </c>
      <c r="D288">
        <v>11.6</v>
      </c>
      <c r="E288">
        <v>34.799999999999997</v>
      </c>
      <c r="F288">
        <v>0</v>
      </c>
      <c r="G288" t="s">
        <v>13</v>
      </c>
      <c r="H288" t="s">
        <v>14</v>
      </c>
      <c r="I288">
        <v>1074.7000000000005</v>
      </c>
      <c r="J288" s="4">
        <f>VLOOKUP(tabGERAL[[#This Row],[Column1.lances.SugestaoIA]],'DE-PARA'!$A:$B,2,FALSE)</f>
        <v>1</v>
      </c>
      <c r="K288" s="4">
        <f>VLOOKUP(tabGERAL[[#This Row],[Column1.lances.CorSorteada]],'DE-PARA'!$A:$B,2,FALSE)</f>
        <v>1</v>
      </c>
      <c r="L288" t="str">
        <f xml:space="preserve">
IF(tabGERAL[[#This Row],[Column1.lances.'#]]=0,
    TEXT(tabGERAL[[#This Row],[CorSorteada]],"0"),
    IF(LEN(L287&amp;tabGERAL[[#This Row],[CorSorteada]])&gt;$P$2,
        RIGHT(SUBSTITUTE(L287&amp;tabGERAL[[#This Row],[CorSorteada]],tabGERAL[[#Headers],[Sequencia]],""),$P$2),
        SUBSTITUTE(L287&amp;tabGERAL[[#This Row],[CorSorteada]],tabGERAL[[#Headers],[Sequencia]],"")
    )
)</f>
        <v>121121</v>
      </c>
      <c r="M288" t="b">
        <f>tabGERAL[[#This Row],[SugestaoIA]]=tabGERAL[[#This Row],[CorSorteada]]</f>
        <v>1</v>
      </c>
    </row>
    <row r="289" spans="1:13" x14ac:dyDescent="0.25">
      <c r="A289" t="s">
        <v>21</v>
      </c>
      <c r="B289" s="1">
        <v>35</v>
      </c>
      <c r="C289">
        <v>1074.7000000000005</v>
      </c>
      <c r="D289">
        <v>9.9</v>
      </c>
      <c r="E289">
        <v>29.700000000000003</v>
      </c>
      <c r="F289">
        <v>0</v>
      </c>
      <c r="G289" t="s">
        <v>13</v>
      </c>
      <c r="H289" t="s">
        <v>14</v>
      </c>
      <c r="I289">
        <v>1094.5000000000002</v>
      </c>
      <c r="J289" s="4">
        <f>VLOOKUP(tabGERAL[[#This Row],[Column1.lances.SugestaoIA]],'DE-PARA'!$A:$B,2,FALSE)</f>
        <v>1</v>
      </c>
      <c r="K289" s="4">
        <f>VLOOKUP(tabGERAL[[#This Row],[Column1.lances.CorSorteada]],'DE-PARA'!$A:$B,2,FALSE)</f>
        <v>1</v>
      </c>
      <c r="L289" t="str">
        <f xml:space="preserve">
IF(tabGERAL[[#This Row],[Column1.lances.'#]]=0,
    TEXT(tabGERAL[[#This Row],[CorSorteada]],"0"),
    IF(LEN(L288&amp;tabGERAL[[#This Row],[CorSorteada]])&gt;$P$2,
        RIGHT(SUBSTITUTE(L288&amp;tabGERAL[[#This Row],[CorSorteada]],tabGERAL[[#Headers],[Sequencia]],""),$P$2),
        SUBSTITUTE(L288&amp;tabGERAL[[#This Row],[CorSorteada]],tabGERAL[[#Headers],[Sequencia]],"")
    )
)</f>
        <v>211211</v>
      </c>
      <c r="M289" t="b">
        <f>tabGERAL[[#This Row],[SugestaoIA]]=tabGERAL[[#This Row],[CorSorteada]]</f>
        <v>1</v>
      </c>
    </row>
    <row r="290" spans="1:13" x14ac:dyDescent="0.25">
      <c r="A290" t="s">
        <v>21</v>
      </c>
      <c r="B290" s="1">
        <v>36</v>
      </c>
      <c r="C290">
        <v>1094.5000000000002</v>
      </c>
      <c r="D290">
        <v>8.3000000000000007</v>
      </c>
      <c r="E290">
        <v>24.9</v>
      </c>
      <c r="F290">
        <v>0</v>
      </c>
      <c r="G290" t="s">
        <v>13</v>
      </c>
      <c r="H290" t="s">
        <v>15</v>
      </c>
      <c r="I290">
        <v>1061.3000000000002</v>
      </c>
      <c r="J290" s="4">
        <f>VLOOKUP(tabGERAL[[#This Row],[Column1.lances.SugestaoIA]],'DE-PARA'!$A:$B,2,FALSE)</f>
        <v>1</v>
      </c>
      <c r="K290" s="4">
        <f>VLOOKUP(tabGERAL[[#This Row],[Column1.lances.CorSorteada]],'DE-PARA'!$A:$B,2,FALSE)</f>
        <v>2</v>
      </c>
      <c r="L290" t="str">
        <f xml:space="preserve">
IF(tabGERAL[[#This Row],[Column1.lances.'#]]=0,
    TEXT(tabGERAL[[#This Row],[CorSorteada]],"0"),
    IF(LEN(L289&amp;tabGERAL[[#This Row],[CorSorteada]])&gt;$P$2,
        RIGHT(SUBSTITUTE(L289&amp;tabGERAL[[#This Row],[CorSorteada]],tabGERAL[[#Headers],[Sequencia]],""),$P$2),
        SUBSTITUTE(L289&amp;tabGERAL[[#This Row],[CorSorteada]],tabGERAL[[#Headers],[Sequencia]],"")
    )
)</f>
        <v>112112</v>
      </c>
      <c r="M290" t="b">
        <f>tabGERAL[[#This Row],[SugestaoIA]]=tabGERAL[[#This Row],[CorSorteada]]</f>
        <v>0</v>
      </c>
    </row>
    <row r="291" spans="1:13" x14ac:dyDescent="0.25">
      <c r="A291" t="s">
        <v>21</v>
      </c>
      <c r="B291" s="1">
        <v>37</v>
      </c>
      <c r="C291">
        <v>1061.3000000000002</v>
      </c>
      <c r="D291">
        <v>10.9</v>
      </c>
      <c r="E291">
        <v>0</v>
      </c>
      <c r="F291">
        <v>32.700000000000003</v>
      </c>
      <c r="G291" t="s">
        <v>17</v>
      </c>
      <c r="H291" t="s">
        <v>15</v>
      </c>
      <c r="I291">
        <v>1083.0999999999999</v>
      </c>
      <c r="J291" s="4">
        <f>VLOOKUP(tabGERAL[[#This Row],[Column1.lances.SugestaoIA]],'DE-PARA'!$A:$B,2,FALSE)</f>
        <v>2</v>
      </c>
      <c r="K291" s="4">
        <f>VLOOKUP(tabGERAL[[#This Row],[Column1.lances.CorSorteada]],'DE-PARA'!$A:$B,2,FALSE)</f>
        <v>2</v>
      </c>
      <c r="L291" t="str">
        <f xml:space="preserve">
IF(tabGERAL[[#This Row],[Column1.lances.'#]]=0,
    TEXT(tabGERAL[[#This Row],[CorSorteada]],"0"),
    IF(LEN(L290&amp;tabGERAL[[#This Row],[CorSorteada]])&gt;$P$2,
        RIGHT(SUBSTITUTE(L290&amp;tabGERAL[[#This Row],[CorSorteada]],tabGERAL[[#Headers],[Sequencia]],""),$P$2),
        SUBSTITUTE(L290&amp;tabGERAL[[#This Row],[CorSorteada]],tabGERAL[[#Headers],[Sequencia]],"")
    )
)</f>
        <v>121122</v>
      </c>
      <c r="M291" t="b">
        <f>tabGERAL[[#This Row],[SugestaoIA]]=tabGERAL[[#This Row],[CorSorteada]]</f>
        <v>1</v>
      </c>
    </row>
    <row r="292" spans="1:13" x14ac:dyDescent="0.25">
      <c r="A292" t="s">
        <v>21</v>
      </c>
      <c r="B292" s="1">
        <v>38</v>
      </c>
      <c r="C292">
        <v>1083.0999999999999</v>
      </c>
      <c r="D292">
        <v>9.1999999999999993</v>
      </c>
      <c r="E292">
        <v>27.6</v>
      </c>
      <c r="F292">
        <v>0</v>
      </c>
      <c r="G292" t="s">
        <v>13</v>
      </c>
      <c r="H292" t="s">
        <v>15</v>
      </c>
      <c r="I292">
        <v>1046.3000000000002</v>
      </c>
      <c r="J292" s="4">
        <f>VLOOKUP(tabGERAL[[#This Row],[Column1.lances.SugestaoIA]],'DE-PARA'!$A:$B,2,FALSE)</f>
        <v>1</v>
      </c>
      <c r="K292" s="4">
        <f>VLOOKUP(tabGERAL[[#This Row],[Column1.lances.CorSorteada]],'DE-PARA'!$A:$B,2,FALSE)</f>
        <v>2</v>
      </c>
      <c r="L292" t="str">
        <f xml:space="preserve">
IF(tabGERAL[[#This Row],[Column1.lances.'#]]=0,
    TEXT(tabGERAL[[#This Row],[CorSorteada]],"0"),
    IF(LEN(L291&amp;tabGERAL[[#This Row],[CorSorteada]])&gt;$P$2,
        RIGHT(SUBSTITUTE(L291&amp;tabGERAL[[#This Row],[CorSorteada]],tabGERAL[[#Headers],[Sequencia]],""),$P$2),
        SUBSTITUTE(L291&amp;tabGERAL[[#This Row],[CorSorteada]],tabGERAL[[#Headers],[Sequencia]],"")
    )
)</f>
        <v>211222</v>
      </c>
      <c r="M292" t="b">
        <f>tabGERAL[[#This Row],[SugestaoIA]]=tabGERAL[[#This Row],[CorSorteada]]</f>
        <v>0</v>
      </c>
    </row>
    <row r="293" spans="1:13" x14ac:dyDescent="0.25">
      <c r="A293" t="s">
        <v>21</v>
      </c>
      <c r="B293" s="1">
        <v>39</v>
      </c>
      <c r="C293">
        <v>1046.3000000000002</v>
      </c>
      <c r="D293">
        <v>12</v>
      </c>
      <c r="E293">
        <v>36</v>
      </c>
      <c r="F293">
        <v>0</v>
      </c>
      <c r="G293" t="s">
        <v>13</v>
      </c>
      <c r="H293" t="s">
        <v>14</v>
      </c>
      <c r="I293">
        <v>1070.3000000000002</v>
      </c>
      <c r="J293" s="4">
        <f>VLOOKUP(tabGERAL[[#This Row],[Column1.lances.SugestaoIA]],'DE-PARA'!$A:$B,2,FALSE)</f>
        <v>1</v>
      </c>
      <c r="K293" s="4">
        <f>VLOOKUP(tabGERAL[[#This Row],[Column1.lances.CorSorteada]],'DE-PARA'!$A:$B,2,FALSE)</f>
        <v>1</v>
      </c>
      <c r="L293" t="str">
        <f xml:space="preserve">
IF(tabGERAL[[#This Row],[Column1.lances.'#]]=0,
    TEXT(tabGERAL[[#This Row],[CorSorteada]],"0"),
    IF(LEN(L292&amp;tabGERAL[[#This Row],[CorSorteada]])&gt;$P$2,
        RIGHT(SUBSTITUTE(L292&amp;tabGERAL[[#This Row],[CorSorteada]],tabGERAL[[#Headers],[Sequencia]],""),$P$2),
        SUBSTITUTE(L292&amp;tabGERAL[[#This Row],[CorSorteada]],tabGERAL[[#Headers],[Sequencia]],"")
    )
)</f>
        <v>112221</v>
      </c>
      <c r="M293" t="b">
        <f>tabGERAL[[#This Row],[SugestaoIA]]=tabGERAL[[#This Row],[CorSorteada]]</f>
        <v>1</v>
      </c>
    </row>
    <row r="294" spans="1:13" x14ac:dyDescent="0.25">
      <c r="A294" t="s">
        <v>21</v>
      </c>
      <c r="B294" s="1">
        <v>40</v>
      </c>
      <c r="C294">
        <v>1070.3000000000002</v>
      </c>
      <c r="D294">
        <v>10.199999999999999</v>
      </c>
      <c r="E294">
        <v>0</v>
      </c>
      <c r="F294">
        <v>30.6</v>
      </c>
      <c r="G294" t="s">
        <v>17</v>
      </c>
      <c r="H294" t="s">
        <v>16</v>
      </c>
      <c r="I294">
        <v>1172.3000000000002</v>
      </c>
      <c r="J294" s="4">
        <f>VLOOKUP(tabGERAL[[#This Row],[Column1.lances.SugestaoIA]],'DE-PARA'!$A:$B,2,FALSE)</f>
        <v>2</v>
      </c>
      <c r="K294" s="4">
        <f>VLOOKUP(tabGERAL[[#This Row],[Column1.lances.CorSorteada]],'DE-PARA'!$A:$B,2,FALSE)</f>
        <v>0</v>
      </c>
      <c r="L294" t="str">
        <f xml:space="preserve">
IF(tabGERAL[[#This Row],[Column1.lances.'#]]=0,
    TEXT(tabGERAL[[#This Row],[CorSorteada]],"0"),
    IF(LEN(L293&amp;tabGERAL[[#This Row],[CorSorteada]])&gt;$P$2,
        RIGHT(SUBSTITUTE(L293&amp;tabGERAL[[#This Row],[CorSorteada]],tabGERAL[[#Headers],[Sequencia]],""),$P$2),
        SUBSTITUTE(L293&amp;tabGERAL[[#This Row],[CorSorteada]],tabGERAL[[#Headers],[Sequencia]],"")
    )
)</f>
        <v>122210</v>
      </c>
      <c r="M294" t="b">
        <f>tabGERAL[[#This Row],[SugestaoIA]]=tabGERAL[[#This Row],[CorSorteada]]</f>
        <v>0</v>
      </c>
    </row>
    <row r="295" spans="1:13" x14ac:dyDescent="0.25">
      <c r="A295" t="s">
        <v>21</v>
      </c>
      <c r="B295" s="1">
        <v>41</v>
      </c>
      <c r="C295">
        <v>1172.3000000000002</v>
      </c>
      <c r="D295">
        <v>2.4</v>
      </c>
      <c r="E295">
        <v>0</v>
      </c>
      <c r="F295">
        <v>7.1999999999999993</v>
      </c>
      <c r="G295" t="s">
        <v>17</v>
      </c>
      <c r="H295" t="s">
        <v>14</v>
      </c>
      <c r="I295">
        <v>1162.7</v>
      </c>
      <c r="J295" s="4">
        <f>VLOOKUP(tabGERAL[[#This Row],[Column1.lances.SugestaoIA]],'DE-PARA'!$A:$B,2,FALSE)</f>
        <v>2</v>
      </c>
      <c r="K295" s="4">
        <f>VLOOKUP(tabGERAL[[#This Row],[Column1.lances.CorSorteada]],'DE-PARA'!$A:$B,2,FALSE)</f>
        <v>1</v>
      </c>
      <c r="L295" t="str">
        <f xml:space="preserve">
IF(tabGERAL[[#This Row],[Column1.lances.'#]]=0,
    TEXT(tabGERAL[[#This Row],[CorSorteada]],"0"),
    IF(LEN(L294&amp;tabGERAL[[#This Row],[CorSorteada]])&gt;$P$2,
        RIGHT(SUBSTITUTE(L294&amp;tabGERAL[[#This Row],[CorSorteada]],tabGERAL[[#Headers],[Sequencia]],""),$P$2),
        SUBSTITUTE(L294&amp;tabGERAL[[#This Row],[CorSorteada]],tabGERAL[[#Headers],[Sequencia]],"")
    )
)</f>
        <v>222101</v>
      </c>
      <c r="M295" t="b">
        <f>tabGERAL[[#This Row],[SugestaoIA]]=tabGERAL[[#This Row],[CorSorteada]]</f>
        <v>0</v>
      </c>
    </row>
    <row r="296" spans="1:13" x14ac:dyDescent="0.25">
      <c r="A296" t="s">
        <v>21</v>
      </c>
      <c r="B296" s="1">
        <v>42</v>
      </c>
      <c r="C296">
        <v>1162.7</v>
      </c>
      <c r="D296">
        <v>3.1</v>
      </c>
      <c r="E296">
        <v>0</v>
      </c>
      <c r="F296">
        <v>9.3000000000000007</v>
      </c>
      <c r="G296" t="s">
        <v>17</v>
      </c>
      <c r="H296" t="s">
        <v>15</v>
      </c>
      <c r="I296">
        <v>1168.9000000000001</v>
      </c>
      <c r="J296" s="4">
        <f>VLOOKUP(tabGERAL[[#This Row],[Column1.lances.SugestaoIA]],'DE-PARA'!$A:$B,2,FALSE)</f>
        <v>2</v>
      </c>
      <c r="K296" s="4">
        <f>VLOOKUP(tabGERAL[[#This Row],[Column1.lances.CorSorteada]],'DE-PARA'!$A:$B,2,FALSE)</f>
        <v>2</v>
      </c>
      <c r="L296" t="str">
        <f xml:space="preserve">
IF(tabGERAL[[#This Row],[Column1.lances.'#]]=0,
    TEXT(tabGERAL[[#This Row],[CorSorteada]],"0"),
    IF(LEN(L295&amp;tabGERAL[[#This Row],[CorSorteada]])&gt;$P$2,
        RIGHT(SUBSTITUTE(L295&amp;tabGERAL[[#This Row],[CorSorteada]],tabGERAL[[#Headers],[Sequencia]],""),$P$2),
        SUBSTITUTE(L295&amp;tabGERAL[[#This Row],[CorSorteada]],tabGERAL[[#Headers],[Sequencia]],"")
    )
)</f>
        <v>221012</v>
      </c>
      <c r="M296" t="b">
        <f>tabGERAL[[#This Row],[SugestaoIA]]=tabGERAL[[#This Row],[CorSorteada]]</f>
        <v>1</v>
      </c>
    </row>
    <row r="297" spans="1:13" x14ac:dyDescent="0.25">
      <c r="A297" t="s">
        <v>21</v>
      </c>
      <c r="B297" s="1">
        <v>43</v>
      </c>
      <c r="C297">
        <v>1168.9000000000001</v>
      </c>
      <c r="D297">
        <v>2.7</v>
      </c>
      <c r="E297">
        <v>8.1000000000000014</v>
      </c>
      <c r="F297">
        <v>0</v>
      </c>
      <c r="G297" t="s">
        <v>13</v>
      </c>
      <c r="H297" t="s">
        <v>14</v>
      </c>
      <c r="I297">
        <v>1174.3000000000002</v>
      </c>
      <c r="J297" s="4">
        <f>VLOOKUP(tabGERAL[[#This Row],[Column1.lances.SugestaoIA]],'DE-PARA'!$A:$B,2,FALSE)</f>
        <v>1</v>
      </c>
      <c r="K297" s="4">
        <f>VLOOKUP(tabGERAL[[#This Row],[Column1.lances.CorSorteada]],'DE-PARA'!$A:$B,2,FALSE)</f>
        <v>1</v>
      </c>
      <c r="L297" t="str">
        <f xml:space="preserve">
IF(tabGERAL[[#This Row],[Column1.lances.'#]]=0,
    TEXT(tabGERAL[[#This Row],[CorSorteada]],"0"),
    IF(LEN(L296&amp;tabGERAL[[#This Row],[CorSorteada]])&gt;$P$2,
        RIGHT(SUBSTITUTE(L296&amp;tabGERAL[[#This Row],[CorSorteada]],tabGERAL[[#Headers],[Sequencia]],""),$P$2),
        SUBSTITUTE(L296&amp;tabGERAL[[#This Row],[CorSorteada]],tabGERAL[[#Headers],[Sequencia]],"")
    )
)</f>
        <v>210121</v>
      </c>
      <c r="M297" t="b">
        <f>tabGERAL[[#This Row],[SugestaoIA]]=tabGERAL[[#This Row],[CorSorteada]]</f>
        <v>1</v>
      </c>
    </row>
    <row r="298" spans="1:13" x14ac:dyDescent="0.25">
      <c r="A298" t="s">
        <v>21</v>
      </c>
      <c r="B298" s="1">
        <v>44</v>
      </c>
      <c r="C298">
        <v>1174.3000000000002</v>
      </c>
      <c r="D298">
        <v>2.2000000000000002</v>
      </c>
      <c r="E298">
        <v>6.6000000000000005</v>
      </c>
      <c r="F298">
        <v>0</v>
      </c>
      <c r="G298" t="s">
        <v>13</v>
      </c>
      <c r="H298" t="s">
        <v>14</v>
      </c>
      <c r="I298">
        <v>1178.7000000000005</v>
      </c>
      <c r="J298" s="4">
        <f>VLOOKUP(tabGERAL[[#This Row],[Column1.lances.SugestaoIA]],'DE-PARA'!$A:$B,2,FALSE)</f>
        <v>1</v>
      </c>
      <c r="K298" s="4">
        <f>VLOOKUP(tabGERAL[[#This Row],[Column1.lances.CorSorteada]],'DE-PARA'!$A:$B,2,FALSE)</f>
        <v>1</v>
      </c>
      <c r="L298" t="str">
        <f xml:space="preserve">
IF(tabGERAL[[#This Row],[Column1.lances.'#]]=0,
    TEXT(tabGERAL[[#This Row],[CorSorteada]],"0"),
    IF(LEN(L297&amp;tabGERAL[[#This Row],[CorSorteada]])&gt;$P$2,
        RIGHT(SUBSTITUTE(L297&amp;tabGERAL[[#This Row],[CorSorteada]],tabGERAL[[#Headers],[Sequencia]],""),$P$2),
        SUBSTITUTE(L297&amp;tabGERAL[[#This Row],[CorSorteada]],tabGERAL[[#Headers],[Sequencia]],"")
    )
)</f>
        <v>101211</v>
      </c>
      <c r="M298" t="b">
        <f>tabGERAL[[#This Row],[SugestaoIA]]=tabGERAL[[#This Row],[CorSorteada]]</f>
        <v>1</v>
      </c>
    </row>
    <row r="299" spans="1:13" x14ac:dyDescent="0.25">
      <c r="A299" t="s">
        <v>21</v>
      </c>
      <c r="B299" s="1">
        <v>45</v>
      </c>
      <c r="C299">
        <v>1178.7000000000005</v>
      </c>
      <c r="D299">
        <v>1.9</v>
      </c>
      <c r="E299">
        <v>0</v>
      </c>
      <c r="F299">
        <v>5.6999999999999993</v>
      </c>
      <c r="G299" t="s">
        <v>17</v>
      </c>
      <c r="H299" t="s">
        <v>15</v>
      </c>
      <c r="I299">
        <v>1182.5000000000002</v>
      </c>
      <c r="J299" s="4">
        <f>VLOOKUP(tabGERAL[[#This Row],[Column1.lances.SugestaoIA]],'DE-PARA'!$A:$B,2,FALSE)</f>
        <v>2</v>
      </c>
      <c r="K299" s="4">
        <f>VLOOKUP(tabGERAL[[#This Row],[Column1.lances.CorSorteada]],'DE-PARA'!$A:$B,2,FALSE)</f>
        <v>2</v>
      </c>
      <c r="L299" t="str">
        <f xml:space="preserve">
IF(tabGERAL[[#This Row],[Column1.lances.'#]]=0,
    TEXT(tabGERAL[[#This Row],[CorSorteada]],"0"),
    IF(LEN(L298&amp;tabGERAL[[#This Row],[CorSorteada]])&gt;$P$2,
        RIGHT(SUBSTITUTE(L298&amp;tabGERAL[[#This Row],[CorSorteada]],tabGERAL[[#Headers],[Sequencia]],""),$P$2),
        SUBSTITUTE(L298&amp;tabGERAL[[#This Row],[CorSorteada]],tabGERAL[[#Headers],[Sequencia]],"")
    )
)</f>
        <v>012112</v>
      </c>
      <c r="M299" t="b">
        <f>tabGERAL[[#This Row],[SugestaoIA]]=tabGERAL[[#This Row],[CorSorteada]]</f>
        <v>1</v>
      </c>
    </row>
    <row r="300" spans="1:13" x14ac:dyDescent="0.25">
      <c r="A300" t="s">
        <v>21</v>
      </c>
      <c r="B300" s="1">
        <v>46</v>
      </c>
      <c r="C300">
        <v>1182.5000000000002</v>
      </c>
      <c r="D300">
        <v>1.6</v>
      </c>
      <c r="E300">
        <v>0</v>
      </c>
      <c r="F300">
        <v>5</v>
      </c>
      <c r="G300" t="s">
        <v>17</v>
      </c>
      <c r="H300" t="s">
        <v>15</v>
      </c>
      <c r="I300">
        <v>1185.9000000000003</v>
      </c>
      <c r="J300" s="4">
        <f>VLOOKUP(tabGERAL[[#This Row],[Column1.lances.SugestaoIA]],'DE-PARA'!$A:$B,2,FALSE)</f>
        <v>2</v>
      </c>
      <c r="K300" s="4">
        <f>VLOOKUP(tabGERAL[[#This Row],[Column1.lances.CorSorteada]],'DE-PARA'!$A:$B,2,FALSE)</f>
        <v>2</v>
      </c>
      <c r="L300" t="str">
        <f xml:space="preserve">
IF(tabGERAL[[#This Row],[Column1.lances.'#]]=0,
    TEXT(tabGERAL[[#This Row],[CorSorteada]],"0"),
    IF(LEN(L299&amp;tabGERAL[[#This Row],[CorSorteada]])&gt;$P$2,
        RIGHT(SUBSTITUTE(L299&amp;tabGERAL[[#This Row],[CorSorteada]],tabGERAL[[#Headers],[Sequencia]],""),$P$2),
        SUBSTITUTE(L299&amp;tabGERAL[[#This Row],[CorSorteada]],tabGERAL[[#Headers],[Sequencia]],"")
    )
)</f>
        <v>121122</v>
      </c>
      <c r="M300" t="b">
        <f>tabGERAL[[#This Row],[SugestaoIA]]=tabGERAL[[#This Row],[CorSorteada]]</f>
        <v>1</v>
      </c>
    </row>
    <row r="301" spans="1:13" x14ac:dyDescent="0.25">
      <c r="A301" t="s">
        <v>21</v>
      </c>
      <c r="B301" s="1">
        <v>47</v>
      </c>
      <c r="C301">
        <v>1185.9000000000003</v>
      </c>
      <c r="D301">
        <v>1.3</v>
      </c>
      <c r="E301">
        <v>5</v>
      </c>
      <c r="F301">
        <v>0</v>
      </c>
      <c r="G301" t="s">
        <v>13</v>
      </c>
      <c r="H301" t="s">
        <v>15</v>
      </c>
      <c r="I301">
        <v>1179.6000000000004</v>
      </c>
      <c r="J301" s="4">
        <f>VLOOKUP(tabGERAL[[#This Row],[Column1.lances.SugestaoIA]],'DE-PARA'!$A:$B,2,FALSE)</f>
        <v>1</v>
      </c>
      <c r="K301" s="4">
        <f>VLOOKUP(tabGERAL[[#This Row],[Column1.lances.CorSorteada]],'DE-PARA'!$A:$B,2,FALSE)</f>
        <v>2</v>
      </c>
      <c r="L301" t="str">
        <f xml:space="preserve">
IF(tabGERAL[[#This Row],[Column1.lances.'#]]=0,
    TEXT(tabGERAL[[#This Row],[CorSorteada]],"0"),
    IF(LEN(L300&amp;tabGERAL[[#This Row],[CorSorteada]])&gt;$P$2,
        RIGHT(SUBSTITUTE(L300&amp;tabGERAL[[#This Row],[CorSorteada]],tabGERAL[[#Headers],[Sequencia]],""),$P$2),
        SUBSTITUTE(L300&amp;tabGERAL[[#This Row],[CorSorteada]],tabGERAL[[#Headers],[Sequencia]],"")
    )
)</f>
        <v>211222</v>
      </c>
      <c r="M301" t="b">
        <f>tabGERAL[[#This Row],[SugestaoIA]]=tabGERAL[[#This Row],[CorSorteada]]</f>
        <v>0</v>
      </c>
    </row>
    <row r="302" spans="1:13" x14ac:dyDescent="0.25">
      <c r="A302" t="s">
        <v>21</v>
      </c>
      <c r="B302" s="1">
        <v>48</v>
      </c>
      <c r="C302">
        <v>1179.6000000000004</v>
      </c>
      <c r="D302">
        <v>1.8</v>
      </c>
      <c r="E302">
        <v>5.4</v>
      </c>
      <c r="F302">
        <v>0</v>
      </c>
      <c r="G302" t="s">
        <v>13</v>
      </c>
      <c r="H302" t="s">
        <v>15</v>
      </c>
      <c r="I302">
        <v>1172.4000000000003</v>
      </c>
      <c r="J302" s="4">
        <f>VLOOKUP(tabGERAL[[#This Row],[Column1.lances.SugestaoIA]],'DE-PARA'!$A:$B,2,FALSE)</f>
        <v>1</v>
      </c>
      <c r="K302" s="4">
        <f>VLOOKUP(tabGERAL[[#This Row],[Column1.lances.CorSorteada]],'DE-PARA'!$A:$B,2,FALSE)</f>
        <v>2</v>
      </c>
      <c r="L302" t="str">
        <f xml:space="preserve">
IF(tabGERAL[[#This Row],[Column1.lances.'#]]=0,
    TEXT(tabGERAL[[#This Row],[CorSorteada]],"0"),
    IF(LEN(L301&amp;tabGERAL[[#This Row],[CorSorteada]])&gt;$P$2,
        RIGHT(SUBSTITUTE(L301&amp;tabGERAL[[#This Row],[CorSorteada]],tabGERAL[[#Headers],[Sequencia]],""),$P$2),
        SUBSTITUTE(L301&amp;tabGERAL[[#This Row],[CorSorteada]],tabGERAL[[#Headers],[Sequencia]],"")
    )
)</f>
        <v>112222</v>
      </c>
      <c r="M302" t="b">
        <f>tabGERAL[[#This Row],[SugestaoIA]]=tabGERAL[[#This Row],[CorSorteada]]</f>
        <v>0</v>
      </c>
    </row>
    <row r="303" spans="1:13" x14ac:dyDescent="0.25">
      <c r="A303" t="s">
        <v>21</v>
      </c>
      <c r="B303" s="1">
        <v>49</v>
      </c>
      <c r="C303">
        <v>1172.4000000000003</v>
      </c>
      <c r="D303">
        <v>2.4</v>
      </c>
      <c r="E303">
        <v>0</v>
      </c>
      <c r="F303">
        <v>7.1999999999999993</v>
      </c>
      <c r="G303" t="s">
        <v>17</v>
      </c>
      <c r="H303" t="s">
        <v>15</v>
      </c>
      <c r="I303">
        <v>1177.2000000000005</v>
      </c>
      <c r="J303" s="4">
        <f>VLOOKUP(tabGERAL[[#This Row],[Column1.lances.SugestaoIA]],'DE-PARA'!$A:$B,2,FALSE)</f>
        <v>2</v>
      </c>
      <c r="K303" s="4">
        <f>VLOOKUP(tabGERAL[[#This Row],[Column1.lances.CorSorteada]],'DE-PARA'!$A:$B,2,FALSE)</f>
        <v>2</v>
      </c>
      <c r="L303" t="str">
        <f xml:space="preserve">
IF(tabGERAL[[#This Row],[Column1.lances.'#]]=0,
    TEXT(tabGERAL[[#This Row],[CorSorteada]],"0"),
    IF(LEN(L302&amp;tabGERAL[[#This Row],[CorSorteada]])&gt;$P$2,
        RIGHT(SUBSTITUTE(L302&amp;tabGERAL[[#This Row],[CorSorteada]],tabGERAL[[#Headers],[Sequencia]],""),$P$2),
        SUBSTITUTE(L302&amp;tabGERAL[[#This Row],[CorSorteada]],tabGERAL[[#Headers],[Sequencia]],"")
    )
)</f>
        <v>122222</v>
      </c>
      <c r="M303" t="b">
        <f>tabGERAL[[#This Row],[SugestaoIA]]=tabGERAL[[#This Row],[CorSorteada]]</f>
        <v>1</v>
      </c>
    </row>
    <row r="304" spans="1:13" x14ac:dyDescent="0.25">
      <c r="A304" t="s">
        <v>21</v>
      </c>
      <c r="B304" s="1">
        <v>50</v>
      </c>
      <c r="C304">
        <v>1177.2000000000005</v>
      </c>
      <c r="D304">
        <v>2</v>
      </c>
      <c r="E304">
        <v>0</v>
      </c>
      <c r="F304">
        <v>6</v>
      </c>
      <c r="G304" t="s">
        <v>17</v>
      </c>
      <c r="H304" t="s">
        <v>14</v>
      </c>
      <c r="I304">
        <v>1169.2000000000005</v>
      </c>
      <c r="J304" s="4">
        <f>VLOOKUP(tabGERAL[[#This Row],[Column1.lances.SugestaoIA]],'DE-PARA'!$A:$B,2,FALSE)</f>
        <v>2</v>
      </c>
      <c r="K304" s="4">
        <f>VLOOKUP(tabGERAL[[#This Row],[Column1.lances.CorSorteada]],'DE-PARA'!$A:$B,2,FALSE)</f>
        <v>1</v>
      </c>
      <c r="L304" t="str">
        <f xml:space="preserve">
IF(tabGERAL[[#This Row],[Column1.lances.'#]]=0,
    TEXT(tabGERAL[[#This Row],[CorSorteada]],"0"),
    IF(LEN(L303&amp;tabGERAL[[#This Row],[CorSorteada]])&gt;$P$2,
        RIGHT(SUBSTITUTE(L303&amp;tabGERAL[[#This Row],[CorSorteada]],tabGERAL[[#Headers],[Sequencia]],""),$P$2),
        SUBSTITUTE(L303&amp;tabGERAL[[#This Row],[CorSorteada]],tabGERAL[[#Headers],[Sequencia]],"")
    )
)</f>
        <v>222221</v>
      </c>
      <c r="M304" t="b">
        <f>tabGERAL[[#This Row],[SugestaoIA]]=tabGERAL[[#This Row],[CorSorteada]]</f>
        <v>0</v>
      </c>
    </row>
    <row r="305" spans="1:13" x14ac:dyDescent="0.25">
      <c r="A305" t="s">
        <v>21</v>
      </c>
      <c r="B305" s="1">
        <v>51</v>
      </c>
      <c r="C305">
        <v>1169.2000000000005</v>
      </c>
      <c r="D305">
        <v>2.6</v>
      </c>
      <c r="E305">
        <v>7.8000000000000007</v>
      </c>
      <c r="F305">
        <v>0</v>
      </c>
      <c r="G305" t="s">
        <v>13</v>
      </c>
      <c r="H305" t="s">
        <v>15</v>
      </c>
      <c r="I305">
        <v>1158.8000000000004</v>
      </c>
      <c r="J305" s="4">
        <f>VLOOKUP(tabGERAL[[#This Row],[Column1.lances.SugestaoIA]],'DE-PARA'!$A:$B,2,FALSE)</f>
        <v>1</v>
      </c>
      <c r="K305" s="4">
        <f>VLOOKUP(tabGERAL[[#This Row],[Column1.lances.CorSorteada]],'DE-PARA'!$A:$B,2,FALSE)</f>
        <v>2</v>
      </c>
      <c r="L305" t="str">
        <f xml:space="preserve">
IF(tabGERAL[[#This Row],[Column1.lances.'#]]=0,
    TEXT(tabGERAL[[#This Row],[CorSorteada]],"0"),
    IF(LEN(L304&amp;tabGERAL[[#This Row],[CorSorteada]])&gt;$P$2,
        RIGHT(SUBSTITUTE(L304&amp;tabGERAL[[#This Row],[CorSorteada]],tabGERAL[[#Headers],[Sequencia]],""),$P$2),
        SUBSTITUTE(L304&amp;tabGERAL[[#This Row],[CorSorteada]],tabGERAL[[#Headers],[Sequencia]],"")
    )
)</f>
        <v>222212</v>
      </c>
      <c r="M305" t="b">
        <f>tabGERAL[[#This Row],[SugestaoIA]]=tabGERAL[[#This Row],[CorSorteada]]</f>
        <v>0</v>
      </c>
    </row>
    <row r="306" spans="1:13" x14ac:dyDescent="0.25">
      <c r="A306" t="s">
        <v>21</v>
      </c>
      <c r="B306" s="1">
        <v>52</v>
      </c>
      <c r="C306">
        <v>1158.8000000000004</v>
      </c>
      <c r="D306">
        <v>3.4</v>
      </c>
      <c r="E306">
        <v>0</v>
      </c>
      <c r="F306">
        <v>10.199999999999999</v>
      </c>
      <c r="G306" t="s">
        <v>17</v>
      </c>
      <c r="H306" t="s">
        <v>15</v>
      </c>
      <c r="I306">
        <v>1165.6000000000004</v>
      </c>
      <c r="J306" s="4">
        <f>VLOOKUP(tabGERAL[[#This Row],[Column1.lances.SugestaoIA]],'DE-PARA'!$A:$B,2,FALSE)</f>
        <v>2</v>
      </c>
      <c r="K306" s="4">
        <f>VLOOKUP(tabGERAL[[#This Row],[Column1.lances.CorSorteada]],'DE-PARA'!$A:$B,2,FALSE)</f>
        <v>2</v>
      </c>
      <c r="L306" t="str">
        <f xml:space="preserve">
IF(tabGERAL[[#This Row],[Column1.lances.'#]]=0,
    TEXT(tabGERAL[[#This Row],[CorSorteada]],"0"),
    IF(LEN(L305&amp;tabGERAL[[#This Row],[CorSorteada]])&gt;$P$2,
        RIGHT(SUBSTITUTE(L305&amp;tabGERAL[[#This Row],[CorSorteada]],tabGERAL[[#Headers],[Sequencia]],""),$P$2),
        SUBSTITUTE(L305&amp;tabGERAL[[#This Row],[CorSorteada]],tabGERAL[[#Headers],[Sequencia]],"")
    )
)</f>
        <v>222122</v>
      </c>
      <c r="M306" t="b">
        <f>tabGERAL[[#This Row],[SugestaoIA]]=tabGERAL[[#This Row],[CorSorteada]]</f>
        <v>1</v>
      </c>
    </row>
    <row r="307" spans="1:13" x14ac:dyDescent="0.25">
      <c r="A307" t="s">
        <v>22</v>
      </c>
      <c r="B307" s="1">
        <v>0</v>
      </c>
      <c r="C307">
        <v>1000</v>
      </c>
      <c r="D307">
        <v>7.8</v>
      </c>
      <c r="E307">
        <v>0</v>
      </c>
      <c r="F307">
        <v>23.4</v>
      </c>
      <c r="G307" t="s">
        <v>17</v>
      </c>
      <c r="H307" t="s">
        <v>14</v>
      </c>
      <c r="I307">
        <v>968.8</v>
      </c>
      <c r="J307" s="4">
        <f>VLOOKUP(tabGERAL[[#This Row],[Column1.lances.SugestaoIA]],'DE-PARA'!$A:$B,2,FALSE)</f>
        <v>2</v>
      </c>
      <c r="K307" s="4">
        <f>VLOOKUP(tabGERAL[[#This Row],[Column1.lances.CorSorteada]],'DE-PARA'!$A:$B,2,FALSE)</f>
        <v>1</v>
      </c>
      <c r="L307" t="str">
        <f xml:space="preserve">
IF(tabGERAL[[#This Row],[Column1.lances.'#]]=0,
    TEXT(tabGERAL[[#This Row],[CorSorteada]],"0"),
    IF(LEN(L306&amp;tabGERAL[[#This Row],[CorSorteada]])&gt;$P$2,
        RIGHT(SUBSTITUTE(L306&amp;tabGERAL[[#This Row],[CorSorteada]],tabGERAL[[#Headers],[Sequencia]],""),$P$2),
        SUBSTITUTE(L306&amp;tabGERAL[[#This Row],[CorSorteada]],tabGERAL[[#Headers],[Sequencia]],"")
    )
)</f>
        <v>1</v>
      </c>
      <c r="M307" t="b">
        <f>tabGERAL[[#This Row],[SugestaoIA]]=tabGERAL[[#This Row],[CorSorteada]]</f>
        <v>0</v>
      </c>
    </row>
    <row r="308" spans="1:13" x14ac:dyDescent="0.25">
      <c r="A308" t="s">
        <v>22</v>
      </c>
      <c r="B308" s="1">
        <v>1</v>
      </c>
      <c r="C308">
        <v>968.8</v>
      </c>
      <c r="D308">
        <v>10.1</v>
      </c>
      <c r="E308">
        <v>0</v>
      </c>
      <c r="F308">
        <v>30.299999999999997</v>
      </c>
      <c r="G308" t="s">
        <v>17</v>
      </c>
      <c r="H308" t="s">
        <v>15</v>
      </c>
      <c r="I308">
        <v>989</v>
      </c>
      <c r="J308" s="4">
        <f>VLOOKUP(tabGERAL[[#This Row],[Column1.lances.SugestaoIA]],'DE-PARA'!$A:$B,2,FALSE)</f>
        <v>2</v>
      </c>
      <c r="K308" s="4">
        <f>VLOOKUP(tabGERAL[[#This Row],[Column1.lances.CorSorteada]],'DE-PARA'!$A:$B,2,FALSE)</f>
        <v>2</v>
      </c>
      <c r="L308" t="str">
        <f xml:space="preserve">
IF(tabGERAL[[#This Row],[Column1.lances.'#]]=0,
    TEXT(tabGERAL[[#This Row],[CorSorteada]],"0"),
    IF(LEN(L307&amp;tabGERAL[[#This Row],[CorSorteada]])&gt;$P$2,
        RIGHT(SUBSTITUTE(L307&amp;tabGERAL[[#This Row],[CorSorteada]],tabGERAL[[#Headers],[Sequencia]],""),$P$2),
        SUBSTITUTE(L307&amp;tabGERAL[[#This Row],[CorSorteada]],tabGERAL[[#Headers],[Sequencia]],"")
    )
)</f>
        <v>12</v>
      </c>
      <c r="M308" t="b">
        <f>tabGERAL[[#This Row],[SugestaoIA]]=tabGERAL[[#This Row],[CorSorteada]]</f>
        <v>1</v>
      </c>
    </row>
    <row r="309" spans="1:13" x14ac:dyDescent="0.25">
      <c r="A309" t="s">
        <v>22</v>
      </c>
      <c r="B309" s="1">
        <v>2</v>
      </c>
      <c r="C309">
        <v>989</v>
      </c>
      <c r="D309">
        <v>8.6</v>
      </c>
      <c r="E309">
        <v>25.799999999999997</v>
      </c>
      <c r="F309">
        <v>0</v>
      </c>
      <c r="G309" t="s">
        <v>13</v>
      </c>
      <c r="H309" t="s">
        <v>14</v>
      </c>
      <c r="I309">
        <v>1006.2000000000002</v>
      </c>
      <c r="J309" s="4">
        <f>VLOOKUP(tabGERAL[[#This Row],[Column1.lances.SugestaoIA]],'DE-PARA'!$A:$B,2,FALSE)</f>
        <v>1</v>
      </c>
      <c r="K309" s="4">
        <f>VLOOKUP(tabGERAL[[#This Row],[Column1.lances.CorSorteada]],'DE-PARA'!$A:$B,2,FALSE)</f>
        <v>1</v>
      </c>
      <c r="L309" t="str">
        <f xml:space="preserve">
IF(tabGERAL[[#This Row],[Column1.lances.'#]]=0,
    TEXT(tabGERAL[[#This Row],[CorSorteada]],"0"),
    IF(LEN(L308&amp;tabGERAL[[#This Row],[CorSorteada]])&gt;$P$2,
        RIGHT(SUBSTITUTE(L308&amp;tabGERAL[[#This Row],[CorSorteada]],tabGERAL[[#Headers],[Sequencia]],""),$P$2),
        SUBSTITUTE(L308&amp;tabGERAL[[#This Row],[CorSorteada]],tabGERAL[[#Headers],[Sequencia]],"")
    )
)</f>
        <v>121</v>
      </c>
      <c r="M309" t="b">
        <f>tabGERAL[[#This Row],[SugestaoIA]]=tabGERAL[[#This Row],[CorSorteada]]</f>
        <v>1</v>
      </c>
    </row>
    <row r="310" spans="1:13" x14ac:dyDescent="0.25">
      <c r="A310" t="s">
        <v>22</v>
      </c>
      <c r="B310" s="1">
        <v>3</v>
      </c>
      <c r="C310">
        <v>1006.2000000000002</v>
      </c>
      <c r="D310">
        <v>7.3</v>
      </c>
      <c r="E310">
        <v>21.9</v>
      </c>
      <c r="F310">
        <v>0</v>
      </c>
      <c r="G310" t="s">
        <v>13</v>
      </c>
      <c r="H310" t="s">
        <v>14</v>
      </c>
      <c r="I310">
        <v>1020.8000000000002</v>
      </c>
      <c r="J310" s="4">
        <f>VLOOKUP(tabGERAL[[#This Row],[Column1.lances.SugestaoIA]],'DE-PARA'!$A:$B,2,FALSE)</f>
        <v>1</v>
      </c>
      <c r="K310" s="4">
        <f>VLOOKUP(tabGERAL[[#This Row],[Column1.lances.CorSorteada]],'DE-PARA'!$A:$B,2,FALSE)</f>
        <v>1</v>
      </c>
      <c r="L310" t="str">
        <f xml:space="preserve">
IF(tabGERAL[[#This Row],[Column1.lances.'#]]=0,
    TEXT(tabGERAL[[#This Row],[CorSorteada]],"0"),
    IF(LEN(L309&amp;tabGERAL[[#This Row],[CorSorteada]])&gt;$P$2,
        RIGHT(SUBSTITUTE(L309&amp;tabGERAL[[#This Row],[CorSorteada]],tabGERAL[[#Headers],[Sequencia]],""),$P$2),
        SUBSTITUTE(L309&amp;tabGERAL[[#This Row],[CorSorteada]],tabGERAL[[#Headers],[Sequencia]],"")
    )
)</f>
        <v>1211</v>
      </c>
      <c r="M310" t="b">
        <f>tabGERAL[[#This Row],[SugestaoIA]]=tabGERAL[[#This Row],[CorSorteada]]</f>
        <v>1</v>
      </c>
    </row>
    <row r="311" spans="1:13" x14ac:dyDescent="0.25">
      <c r="A311" t="s">
        <v>22</v>
      </c>
      <c r="B311" s="1">
        <v>4</v>
      </c>
      <c r="C311">
        <v>1020.8000000000002</v>
      </c>
      <c r="D311">
        <v>6.2</v>
      </c>
      <c r="E311">
        <v>0</v>
      </c>
      <c r="F311">
        <v>18.600000000000001</v>
      </c>
      <c r="G311" t="s">
        <v>17</v>
      </c>
      <c r="H311" t="s">
        <v>14</v>
      </c>
      <c r="I311">
        <v>996</v>
      </c>
      <c r="J311" s="4">
        <f>VLOOKUP(tabGERAL[[#This Row],[Column1.lances.SugestaoIA]],'DE-PARA'!$A:$B,2,FALSE)</f>
        <v>2</v>
      </c>
      <c r="K311" s="4">
        <f>VLOOKUP(tabGERAL[[#This Row],[Column1.lances.CorSorteada]],'DE-PARA'!$A:$B,2,FALSE)</f>
        <v>1</v>
      </c>
      <c r="L311" t="str">
        <f xml:space="preserve">
IF(tabGERAL[[#This Row],[Column1.lances.'#]]=0,
    TEXT(tabGERAL[[#This Row],[CorSorteada]],"0"),
    IF(LEN(L310&amp;tabGERAL[[#This Row],[CorSorteada]])&gt;$P$2,
        RIGHT(SUBSTITUTE(L310&amp;tabGERAL[[#This Row],[CorSorteada]],tabGERAL[[#Headers],[Sequencia]],""),$P$2),
        SUBSTITUTE(L310&amp;tabGERAL[[#This Row],[CorSorteada]],tabGERAL[[#Headers],[Sequencia]],"")
    )
)</f>
        <v>12111</v>
      </c>
      <c r="M311" t="b">
        <f>tabGERAL[[#This Row],[SugestaoIA]]=tabGERAL[[#This Row],[CorSorteada]]</f>
        <v>0</v>
      </c>
    </row>
    <row r="312" spans="1:13" x14ac:dyDescent="0.25">
      <c r="A312" t="s">
        <v>22</v>
      </c>
      <c r="B312" s="1">
        <v>5</v>
      </c>
      <c r="C312">
        <v>996</v>
      </c>
      <c r="D312">
        <v>8.1</v>
      </c>
      <c r="E312">
        <v>0</v>
      </c>
      <c r="F312">
        <v>24.299999999999997</v>
      </c>
      <c r="G312" t="s">
        <v>17</v>
      </c>
      <c r="H312" t="s">
        <v>16</v>
      </c>
      <c r="I312">
        <v>1077.0000000000002</v>
      </c>
      <c r="J312" s="4">
        <f>VLOOKUP(tabGERAL[[#This Row],[Column1.lances.SugestaoIA]],'DE-PARA'!$A:$B,2,FALSE)</f>
        <v>2</v>
      </c>
      <c r="K312" s="4">
        <f>VLOOKUP(tabGERAL[[#This Row],[Column1.lances.CorSorteada]],'DE-PARA'!$A:$B,2,FALSE)</f>
        <v>0</v>
      </c>
      <c r="L312" t="str">
        <f xml:space="preserve">
IF(tabGERAL[[#This Row],[Column1.lances.'#]]=0,
    TEXT(tabGERAL[[#This Row],[CorSorteada]],"0"),
    IF(LEN(L311&amp;tabGERAL[[#This Row],[CorSorteada]])&gt;$P$2,
        RIGHT(SUBSTITUTE(L311&amp;tabGERAL[[#This Row],[CorSorteada]],tabGERAL[[#Headers],[Sequencia]],""),$P$2),
        SUBSTITUTE(L311&amp;tabGERAL[[#This Row],[CorSorteada]],tabGERAL[[#Headers],[Sequencia]],"")
    )
)</f>
        <v>121110</v>
      </c>
      <c r="M312" t="b">
        <f>tabGERAL[[#This Row],[SugestaoIA]]=tabGERAL[[#This Row],[CorSorteada]]</f>
        <v>0</v>
      </c>
    </row>
    <row r="313" spans="1:13" x14ac:dyDescent="0.25">
      <c r="A313" t="s">
        <v>22</v>
      </c>
      <c r="B313" s="1">
        <v>6</v>
      </c>
      <c r="C313">
        <v>1077.0000000000002</v>
      </c>
      <c r="D313">
        <v>1.9</v>
      </c>
      <c r="E313">
        <v>5.6999999999999993</v>
      </c>
      <c r="F313">
        <v>0</v>
      </c>
      <c r="G313" t="s">
        <v>13</v>
      </c>
      <c r="H313" t="s">
        <v>14</v>
      </c>
      <c r="I313">
        <v>1080.8000000000002</v>
      </c>
      <c r="J313" s="4">
        <f>VLOOKUP(tabGERAL[[#This Row],[Column1.lances.SugestaoIA]],'DE-PARA'!$A:$B,2,FALSE)</f>
        <v>1</v>
      </c>
      <c r="K313" s="4">
        <f>VLOOKUP(tabGERAL[[#This Row],[Column1.lances.CorSorteada]],'DE-PARA'!$A:$B,2,FALSE)</f>
        <v>1</v>
      </c>
      <c r="L313" t="str">
        <f xml:space="preserve">
IF(tabGERAL[[#This Row],[Column1.lances.'#]]=0,
    TEXT(tabGERAL[[#This Row],[CorSorteada]],"0"),
    IF(LEN(L312&amp;tabGERAL[[#This Row],[CorSorteada]])&gt;$P$2,
        RIGHT(SUBSTITUTE(L312&amp;tabGERAL[[#This Row],[CorSorteada]],tabGERAL[[#Headers],[Sequencia]],""),$P$2),
        SUBSTITUTE(L312&amp;tabGERAL[[#This Row],[CorSorteada]],tabGERAL[[#Headers],[Sequencia]],"")
    )
)</f>
        <v>211101</v>
      </c>
      <c r="M313" t="b">
        <f>tabGERAL[[#This Row],[SugestaoIA]]=tabGERAL[[#This Row],[CorSorteada]]</f>
        <v>1</v>
      </c>
    </row>
    <row r="314" spans="1:13" x14ac:dyDescent="0.25">
      <c r="A314" t="s">
        <v>22</v>
      </c>
      <c r="B314" s="1">
        <v>7</v>
      </c>
      <c r="C314">
        <v>1080.8000000000002</v>
      </c>
      <c r="D314">
        <v>1.5</v>
      </c>
      <c r="E314">
        <v>5</v>
      </c>
      <c r="F314">
        <v>0</v>
      </c>
      <c r="G314" t="s">
        <v>13</v>
      </c>
      <c r="H314" t="s">
        <v>14</v>
      </c>
      <c r="I314">
        <v>1084.3000000000002</v>
      </c>
      <c r="J314" s="4">
        <f>VLOOKUP(tabGERAL[[#This Row],[Column1.lances.SugestaoIA]],'DE-PARA'!$A:$B,2,FALSE)</f>
        <v>1</v>
      </c>
      <c r="K314" s="4">
        <f>VLOOKUP(tabGERAL[[#This Row],[Column1.lances.CorSorteada]],'DE-PARA'!$A:$B,2,FALSE)</f>
        <v>1</v>
      </c>
      <c r="L314" t="str">
        <f xml:space="preserve">
IF(tabGERAL[[#This Row],[Column1.lances.'#]]=0,
    TEXT(tabGERAL[[#This Row],[CorSorteada]],"0"),
    IF(LEN(L313&amp;tabGERAL[[#This Row],[CorSorteada]])&gt;$P$2,
        RIGHT(SUBSTITUTE(L313&amp;tabGERAL[[#This Row],[CorSorteada]],tabGERAL[[#Headers],[Sequencia]],""),$P$2),
        SUBSTITUTE(L313&amp;tabGERAL[[#This Row],[CorSorteada]],tabGERAL[[#Headers],[Sequencia]],"")
    )
)</f>
        <v>111011</v>
      </c>
      <c r="M314" t="b">
        <f>tabGERAL[[#This Row],[SugestaoIA]]=tabGERAL[[#This Row],[CorSorteada]]</f>
        <v>1</v>
      </c>
    </row>
    <row r="315" spans="1:13" x14ac:dyDescent="0.25">
      <c r="A315" t="s">
        <v>22</v>
      </c>
      <c r="B315" s="1">
        <v>8</v>
      </c>
      <c r="C315">
        <v>1084.3000000000002</v>
      </c>
      <c r="D315">
        <v>1.3</v>
      </c>
      <c r="E315">
        <v>0</v>
      </c>
      <c r="F315">
        <v>5</v>
      </c>
      <c r="G315" t="s">
        <v>17</v>
      </c>
      <c r="H315" t="s">
        <v>15</v>
      </c>
      <c r="I315">
        <v>1088.0000000000002</v>
      </c>
      <c r="J315" s="4">
        <f>VLOOKUP(tabGERAL[[#This Row],[Column1.lances.SugestaoIA]],'DE-PARA'!$A:$B,2,FALSE)</f>
        <v>2</v>
      </c>
      <c r="K315" s="4">
        <f>VLOOKUP(tabGERAL[[#This Row],[Column1.lances.CorSorteada]],'DE-PARA'!$A:$B,2,FALSE)</f>
        <v>2</v>
      </c>
      <c r="L315" t="str">
        <f xml:space="preserve">
IF(tabGERAL[[#This Row],[Column1.lances.'#]]=0,
    TEXT(tabGERAL[[#This Row],[CorSorteada]],"0"),
    IF(LEN(L314&amp;tabGERAL[[#This Row],[CorSorteada]])&gt;$P$2,
        RIGHT(SUBSTITUTE(L314&amp;tabGERAL[[#This Row],[CorSorteada]],tabGERAL[[#Headers],[Sequencia]],""),$P$2),
        SUBSTITUTE(L314&amp;tabGERAL[[#This Row],[CorSorteada]],tabGERAL[[#Headers],[Sequencia]],"")
    )
)</f>
        <v>110112</v>
      </c>
      <c r="M315" t="b">
        <f>tabGERAL[[#This Row],[SugestaoIA]]=tabGERAL[[#This Row],[CorSorteada]]</f>
        <v>1</v>
      </c>
    </row>
    <row r="316" spans="1:13" x14ac:dyDescent="0.25">
      <c r="A316" t="s">
        <v>22</v>
      </c>
      <c r="B316" s="1">
        <v>9</v>
      </c>
      <c r="C316">
        <v>1088.0000000000002</v>
      </c>
      <c r="D316">
        <v>1</v>
      </c>
      <c r="E316">
        <v>5</v>
      </c>
      <c r="F316">
        <v>0</v>
      </c>
      <c r="G316" t="s">
        <v>13</v>
      </c>
      <c r="H316" t="s">
        <v>15</v>
      </c>
      <c r="I316">
        <v>1082.0000000000002</v>
      </c>
      <c r="J316" s="4">
        <f>VLOOKUP(tabGERAL[[#This Row],[Column1.lances.SugestaoIA]],'DE-PARA'!$A:$B,2,FALSE)</f>
        <v>1</v>
      </c>
      <c r="K316" s="4">
        <f>VLOOKUP(tabGERAL[[#This Row],[Column1.lances.CorSorteada]],'DE-PARA'!$A:$B,2,FALSE)</f>
        <v>2</v>
      </c>
      <c r="L316" t="str">
        <f xml:space="preserve">
IF(tabGERAL[[#This Row],[Column1.lances.'#]]=0,
    TEXT(tabGERAL[[#This Row],[CorSorteada]],"0"),
    IF(LEN(L315&amp;tabGERAL[[#This Row],[CorSorteada]])&gt;$P$2,
        RIGHT(SUBSTITUTE(L315&amp;tabGERAL[[#This Row],[CorSorteada]],tabGERAL[[#Headers],[Sequencia]],""),$P$2),
        SUBSTITUTE(L315&amp;tabGERAL[[#This Row],[CorSorteada]],tabGERAL[[#Headers],[Sequencia]],"")
    )
)</f>
        <v>101122</v>
      </c>
      <c r="M316" t="b">
        <f>tabGERAL[[#This Row],[SugestaoIA]]=tabGERAL[[#This Row],[CorSorteada]]</f>
        <v>0</v>
      </c>
    </row>
    <row r="317" spans="1:13" x14ac:dyDescent="0.25">
      <c r="A317" t="s">
        <v>22</v>
      </c>
      <c r="B317" s="1">
        <v>10</v>
      </c>
      <c r="C317">
        <v>1082.0000000000002</v>
      </c>
      <c r="D317">
        <v>1.4</v>
      </c>
      <c r="E317">
        <v>5</v>
      </c>
      <c r="F317">
        <v>0</v>
      </c>
      <c r="G317" t="s">
        <v>13</v>
      </c>
      <c r="H317" t="s">
        <v>14</v>
      </c>
      <c r="I317">
        <v>1085.5999999999999</v>
      </c>
      <c r="J317" s="4">
        <f>VLOOKUP(tabGERAL[[#This Row],[Column1.lances.SugestaoIA]],'DE-PARA'!$A:$B,2,FALSE)</f>
        <v>1</v>
      </c>
      <c r="K317" s="4">
        <f>VLOOKUP(tabGERAL[[#This Row],[Column1.lances.CorSorteada]],'DE-PARA'!$A:$B,2,FALSE)</f>
        <v>1</v>
      </c>
      <c r="L317" t="str">
        <f xml:space="preserve">
IF(tabGERAL[[#This Row],[Column1.lances.'#]]=0,
    TEXT(tabGERAL[[#This Row],[CorSorteada]],"0"),
    IF(LEN(L316&amp;tabGERAL[[#This Row],[CorSorteada]])&gt;$P$2,
        RIGHT(SUBSTITUTE(L316&amp;tabGERAL[[#This Row],[CorSorteada]],tabGERAL[[#Headers],[Sequencia]],""),$P$2),
        SUBSTITUTE(L316&amp;tabGERAL[[#This Row],[CorSorteada]],tabGERAL[[#Headers],[Sequencia]],"")
    )
)</f>
        <v>011221</v>
      </c>
      <c r="M317" t="b">
        <f>tabGERAL[[#This Row],[SugestaoIA]]=tabGERAL[[#This Row],[CorSorteada]]</f>
        <v>1</v>
      </c>
    </row>
    <row r="318" spans="1:13" x14ac:dyDescent="0.25">
      <c r="A318" t="s">
        <v>22</v>
      </c>
      <c r="B318" s="1">
        <v>11</v>
      </c>
      <c r="C318">
        <v>1085.5999999999999</v>
      </c>
      <c r="D318">
        <v>1.2</v>
      </c>
      <c r="E318">
        <v>5</v>
      </c>
      <c r="F318">
        <v>0</v>
      </c>
      <c r="G318" t="s">
        <v>13</v>
      </c>
      <c r="H318" t="s">
        <v>16</v>
      </c>
      <c r="I318">
        <v>1096.2</v>
      </c>
      <c r="J318" s="4">
        <f>VLOOKUP(tabGERAL[[#This Row],[Column1.lances.SugestaoIA]],'DE-PARA'!$A:$B,2,FALSE)</f>
        <v>1</v>
      </c>
      <c r="K318" s="4">
        <f>VLOOKUP(tabGERAL[[#This Row],[Column1.lances.CorSorteada]],'DE-PARA'!$A:$B,2,FALSE)</f>
        <v>0</v>
      </c>
      <c r="L318" t="str">
        <f xml:space="preserve">
IF(tabGERAL[[#This Row],[Column1.lances.'#]]=0,
    TEXT(tabGERAL[[#This Row],[CorSorteada]],"0"),
    IF(LEN(L317&amp;tabGERAL[[#This Row],[CorSorteada]])&gt;$P$2,
        RIGHT(SUBSTITUTE(L317&amp;tabGERAL[[#This Row],[CorSorteada]],tabGERAL[[#Headers],[Sequencia]],""),$P$2),
        SUBSTITUTE(L317&amp;tabGERAL[[#This Row],[CorSorteada]],tabGERAL[[#Headers],[Sequencia]],"")
    )
)</f>
        <v>112210</v>
      </c>
      <c r="M318" t="b">
        <f>tabGERAL[[#This Row],[SugestaoIA]]=tabGERAL[[#This Row],[CorSorteada]]</f>
        <v>0</v>
      </c>
    </row>
    <row r="319" spans="1:13" x14ac:dyDescent="0.25">
      <c r="A319" t="s">
        <v>22</v>
      </c>
      <c r="B319" s="1">
        <v>12</v>
      </c>
      <c r="C319">
        <v>1096.2</v>
      </c>
      <c r="D319">
        <v>1</v>
      </c>
      <c r="E319">
        <v>0</v>
      </c>
      <c r="F319">
        <v>5</v>
      </c>
      <c r="G319" t="s">
        <v>17</v>
      </c>
      <c r="H319" t="s">
        <v>15</v>
      </c>
      <c r="I319">
        <v>1100.2</v>
      </c>
      <c r="J319" s="4">
        <f>VLOOKUP(tabGERAL[[#This Row],[Column1.lances.SugestaoIA]],'DE-PARA'!$A:$B,2,FALSE)</f>
        <v>2</v>
      </c>
      <c r="K319" s="4">
        <f>VLOOKUP(tabGERAL[[#This Row],[Column1.lances.CorSorteada]],'DE-PARA'!$A:$B,2,FALSE)</f>
        <v>2</v>
      </c>
      <c r="L319" t="str">
        <f xml:space="preserve">
IF(tabGERAL[[#This Row],[Column1.lances.'#]]=0,
    TEXT(tabGERAL[[#This Row],[CorSorteada]],"0"),
    IF(LEN(L318&amp;tabGERAL[[#This Row],[CorSorteada]])&gt;$P$2,
        RIGHT(SUBSTITUTE(L318&amp;tabGERAL[[#This Row],[CorSorteada]],tabGERAL[[#Headers],[Sequencia]],""),$P$2),
        SUBSTITUTE(L318&amp;tabGERAL[[#This Row],[CorSorteada]],tabGERAL[[#Headers],[Sequencia]],"")
    )
)</f>
        <v>122102</v>
      </c>
      <c r="M319" t="b">
        <f>tabGERAL[[#This Row],[SugestaoIA]]=tabGERAL[[#This Row],[CorSorteada]]</f>
        <v>1</v>
      </c>
    </row>
    <row r="320" spans="1:13" x14ac:dyDescent="0.25">
      <c r="A320" t="s">
        <v>22</v>
      </c>
      <c r="B320" s="1">
        <v>13</v>
      </c>
      <c r="C320">
        <v>1100.2</v>
      </c>
      <c r="D320">
        <v>7.8</v>
      </c>
      <c r="E320">
        <v>0</v>
      </c>
      <c r="F320">
        <v>23.4</v>
      </c>
      <c r="G320" t="s">
        <v>17</v>
      </c>
      <c r="H320" t="s">
        <v>14</v>
      </c>
      <c r="I320">
        <v>1069</v>
      </c>
      <c r="J320" s="4">
        <f>VLOOKUP(tabGERAL[[#This Row],[Column1.lances.SugestaoIA]],'DE-PARA'!$A:$B,2,FALSE)</f>
        <v>2</v>
      </c>
      <c r="K320" s="4">
        <f>VLOOKUP(tabGERAL[[#This Row],[Column1.lances.CorSorteada]],'DE-PARA'!$A:$B,2,FALSE)</f>
        <v>1</v>
      </c>
      <c r="L320" t="str">
        <f xml:space="preserve">
IF(tabGERAL[[#This Row],[Column1.lances.'#]]=0,
    TEXT(tabGERAL[[#This Row],[CorSorteada]],"0"),
    IF(LEN(L319&amp;tabGERAL[[#This Row],[CorSorteada]])&gt;$P$2,
        RIGHT(SUBSTITUTE(L319&amp;tabGERAL[[#This Row],[CorSorteada]],tabGERAL[[#Headers],[Sequencia]],""),$P$2),
        SUBSTITUTE(L319&amp;tabGERAL[[#This Row],[CorSorteada]],tabGERAL[[#Headers],[Sequencia]],"")
    )
)</f>
        <v>221021</v>
      </c>
      <c r="M320" t="b">
        <f>tabGERAL[[#This Row],[SugestaoIA]]=tabGERAL[[#This Row],[CorSorteada]]</f>
        <v>0</v>
      </c>
    </row>
    <row r="321" spans="1:13" x14ac:dyDescent="0.25">
      <c r="A321" t="s">
        <v>22</v>
      </c>
      <c r="B321" s="1">
        <v>14</v>
      </c>
      <c r="C321">
        <v>1069</v>
      </c>
      <c r="D321">
        <v>10.199999999999999</v>
      </c>
      <c r="E321">
        <v>30.6</v>
      </c>
      <c r="F321">
        <v>0</v>
      </c>
      <c r="G321" t="s">
        <v>13</v>
      </c>
      <c r="H321" t="s">
        <v>15</v>
      </c>
      <c r="I321">
        <v>1028.2</v>
      </c>
      <c r="J321" s="4">
        <f>VLOOKUP(tabGERAL[[#This Row],[Column1.lances.SugestaoIA]],'DE-PARA'!$A:$B,2,FALSE)</f>
        <v>1</v>
      </c>
      <c r="K321" s="4">
        <f>VLOOKUP(tabGERAL[[#This Row],[Column1.lances.CorSorteada]],'DE-PARA'!$A:$B,2,FALSE)</f>
        <v>2</v>
      </c>
      <c r="L321" t="str">
        <f xml:space="preserve">
IF(tabGERAL[[#This Row],[Column1.lances.'#]]=0,
    TEXT(tabGERAL[[#This Row],[CorSorteada]],"0"),
    IF(LEN(L320&amp;tabGERAL[[#This Row],[CorSorteada]])&gt;$P$2,
        RIGHT(SUBSTITUTE(L320&amp;tabGERAL[[#This Row],[CorSorteada]],tabGERAL[[#Headers],[Sequencia]],""),$P$2),
        SUBSTITUTE(L320&amp;tabGERAL[[#This Row],[CorSorteada]],tabGERAL[[#Headers],[Sequencia]],"")
    )
)</f>
        <v>210212</v>
      </c>
      <c r="M321" t="b">
        <f>tabGERAL[[#This Row],[SugestaoIA]]=tabGERAL[[#This Row],[CorSorteada]]</f>
        <v>0</v>
      </c>
    </row>
    <row r="322" spans="1:13" x14ac:dyDescent="0.25">
      <c r="A322" t="s">
        <v>22</v>
      </c>
      <c r="B322" s="1">
        <v>15</v>
      </c>
      <c r="C322">
        <v>1028.2</v>
      </c>
      <c r="D322">
        <v>13.3</v>
      </c>
      <c r="E322">
        <v>39.900000000000006</v>
      </c>
      <c r="F322">
        <v>0</v>
      </c>
      <c r="G322" t="s">
        <v>13</v>
      </c>
      <c r="H322" t="s">
        <v>14</v>
      </c>
      <c r="I322">
        <v>1054.8000000000002</v>
      </c>
      <c r="J322" s="4">
        <f>VLOOKUP(tabGERAL[[#This Row],[Column1.lances.SugestaoIA]],'DE-PARA'!$A:$B,2,FALSE)</f>
        <v>1</v>
      </c>
      <c r="K322" s="4">
        <f>VLOOKUP(tabGERAL[[#This Row],[Column1.lances.CorSorteada]],'DE-PARA'!$A:$B,2,FALSE)</f>
        <v>1</v>
      </c>
      <c r="L322" t="str">
        <f xml:space="preserve">
IF(tabGERAL[[#This Row],[Column1.lances.'#]]=0,
    TEXT(tabGERAL[[#This Row],[CorSorteada]],"0"),
    IF(LEN(L321&amp;tabGERAL[[#This Row],[CorSorteada]])&gt;$P$2,
        RIGHT(SUBSTITUTE(L321&amp;tabGERAL[[#This Row],[CorSorteada]],tabGERAL[[#Headers],[Sequencia]],""),$P$2),
        SUBSTITUTE(L321&amp;tabGERAL[[#This Row],[CorSorteada]],tabGERAL[[#Headers],[Sequencia]],"")
    )
)</f>
        <v>102121</v>
      </c>
      <c r="M322" t="b">
        <f>tabGERAL[[#This Row],[SugestaoIA]]=tabGERAL[[#This Row],[CorSorteada]]</f>
        <v>1</v>
      </c>
    </row>
    <row r="323" spans="1:13" x14ac:dyDescent="0.25">
      <c r="A323" t="s">
        <v>22</v>
      </c>
      <c r="B323" s="1">
        <v>16</v>
      </c>
      <c r="C323">
        <v>1054.8000000000002</v>
      </c>
      <c r="D323">
        <v>11.2</v>
      </c>
      <c r="E323">
        <v>0</v>
      </c>
      <c r="F323">
        <v>33.599999999999994</v>
      </c>
      <c r="G323" t="s">
        <v>17</v>
      </c>
      <c r="H323" t="s">
        <v>15</v>
      </c>
      <c r="I323">
        <v>1077.2</v>
      </c>
      <c r="J323" s="4">
        <f>VLOOKUP(tabGERAL[[#This Row],[Column1.lances.SugestaoIA]],'DE-PARA'!$A:$B,2,FALSE)</f>
        <v>2</v>
      </c>
      <c r="K323" s="4">
        <f>VLOOKUP(tabGERAL[[#This Row],[Column1.lances.CorSorteada]],'DE-PARA'!$A:$B,2,FALSE)</f>
        <v>2</v>
      </c>
      <c r="L323" t="str">
        <f xml:space="preserve">
IF(tabGERAL[[#This Row],[Column1.lances.'#]]=0,
    TEXT(tabGERAL[[#This Row],[CorSorteada]],"0"),
    IF(LEN(L322&amp;tabGERAL[[#This Row],[CorSorteada]])&gt;$P$2,
        RIGHT(SUBSTITUTE(L322&amp;tabGERAL[[#This Row],[CorSorteada]],tabGERAL[[#Headers],[Sequencia]],""),$P$2),
        SUBSTITUTE(L322&amp;tabGERAL[[#This Row],[CorSorteada]],tabGERAL[[#Headers],[Sequencia]],"")
    )
)</f>
        <v>021212</v>
      </c>
      <c r="M323" t="b">
        <f>tabGERAL[[#This Row],[SugestaoIA]]=tabGERAL[[#This Row],[CorSorteada]]</f>
        <v>1</v>
      </c>
    </row>
    <row r="324" spans="1:13" x14ac:dyDescent="0.25">
      <c r="A324" t="s">
        <v>22</v>
      </c>
      <c r="B324" s="1">
        <v>17</v>
      </c>
      <c r="C324">
        <v>1077.2</v>
      </c>
      <c r="D324">
        <v>9.5</v>
      </c>
      <c r="E324">
        <v>0</v>
      </c>
      <c r="F324">
        <v>28.5</v>
      </c>
      <c r="G324" t="s">
        <v>17</v>
      </c>
      <c r="H324" t="s">
        <v>14</v>
      </c>
      <c r="I324">
        <v>1039.2</v>
      </c>
      <c r="J324" s="4">
        <f>VLOOKUP(tabGERAL[[#This Row],[Column1.lances.SugestaoIA]],'DE-PARA'!$A:$B,2,FALSE)</f>
        <v>2</v>
      </c>
      <c r="K324" s="4">
        <f>VLOOKUP(tabGERAL[[#This Row],[Column1.lances.CorSorteada]],'DE-PARA'!$A:$B,2,FALSE)</f>
        <v>1</v>
      </c>
      <c r="L324" t="str">
        <f xml:space="preserve">
IF(tabGERAL[[#This Row],[Column1.lances.'#]]=0,
    TEXT(tabGERAL[[#This Row],[CorSorteada]],"0"),
    IF(LEN(L323&amp;tabGERAL[[#This Row],[CorSorteada]])&gt;$P$2,
        RIGHT(SUBSTITUTE(L323&amp;tabGERAL[[#This Row],[CorSorteada]],tabGERAL[[#Headers],[Sequencia]],""),$P$2),
        SUBSTITUTE(L323&amp;tabGERAL[[#This Row],[CorSorteada]],tabGERAL[[#Headers],[Sequencia]],"")
    )
)</f>
        <v>212121</v>
      </c>
      <c r="M324" t="b">
        <f>tabGERAL[[#This Row],[SugestaoIA]]=tabGERAL[[#This Row],[CorSorteada]]</f>
        <v>0</v>
      </c>
    </row>
    <row r="325" spans="1:13" x14ac:dyDescent="0.25">
      <c r="A325" t="s">
        <v>22</v>
      </c>
      <c r="B325" s="1">
        <v>18</v>
      </c>
      <c r="C325">
        <v>1039.2</v>
      </c>
      <c r="D325">
        <v>12.4</v>
      </c>
      <c r="E325">
        <v>37.200000000000003</v>
      </c>
      <c r="F325">
        <v>0</v>
      </c>
      <c r="G325" t="s">
        <v>13</v>
      </c>
      <c r="H325" t="s">
        <v>14</v>
      </c>
      <c r="I325">
        <v>1064</v>
      </c>
      <c r="J325" s="4">
        <f>VLOOKUP(tabGERAL[[#This Row],[Column1.lances.SugestaoIA]],'DE-PARA'!$A:$B,2,FALSE)</f>
        <v>1</v>
      </c>
      <c r="K325" s="4">
        <f>VLOOKUP(tabGERAL[[#This Row],[Column1.lances.CorSorteada]],'DE-PARA'!$A:$B,2,FALSE)</f>
        <v>1</v>
      </c>
      <c r="L325" t="str">
        <f xml:space="preserve">
IF(tabGERAL[[#This Row],[Column1.lances.'#]]=0,
    TEXT(tabGERAL[[#This Row],[CorSorteada]],"0"),
    IF(LEN(L324&amp;tabGERAL[[#This Row],[CorSorteada]])&gt;$P$2,
        RIGHT(SUBSTITUTE(L324&amp;tabGERAL[[#This Row],[CorSorteada]],tabGERAL[[#Headers],[Sequencia]],""),$P$2),
        SUBSTITUTE(L324&amp;tabGERAL[[#This Row],[CorSorteada]],tabGERAL[[#Headers],[Sequencia]],"")
    )
)</f>
        <v>121211</v>
      </c>
      <c r="M325" t="b">
        <f>tabGERAL[[#This Row],[SugestaoIA]]=tabGERAL[[#This Row],[CorSorteada]]</f>
        <v>1</v>
      </c>
    </row>
    <row r="326" spans="1:13" x14ac:dyDescent="0.25">
      <c r="A326" t="s">
        <v>22</v>
      </c>
      <c r="B326" s="1">
        <v>19</v>
      </c>
      <c r="C326">
        <v>1064</v>
      </c>
      <c r="D326">
        <v>10.5</v>
      </c>
      <c r="E326">
        <v>0</v>
      </c>
      <c r="F326">
        <v>31.5</v>
      </c>
      <c r="G326" t="s">
        <v>17</v>
      </c>
      <c r="H326" t="s">
        <v>15</v>
      </c>
      <c r="I326">
        <v>1085</v>
      </c>
      <c r="J326" s="4">
        <f>VLOOKUP(tabGERAL[[#This Row],[Column1.lances.SugestaoIA]],'DE-PARA'!$A:$B,2,FALSE)</f>
        <v>2</v>
      </c>
      <c r="K326" s="4">
        <f>VLOOKUP(tabGERAL[[#This Row],[Column1.lances.CorSorteada]],'DE-PARA'!$A:$B,2,FALSE)</f>
        <v>2</v>
      </c>
      <c r="L326" t="str">
        <f xml:space="preserve">
IF(tabGERAL[[#This Row],[Column1.lances.'#]]=0,
    TEXT(tabGERAL[[#This Row],[CorSorteada]],"0"),
    IF(LEN(L325&amp;tabGERAL[[#This Row],[CorSorteada]])&gt;$P$2,
        RIGHT(SUBSTITUTE(L325&amp;tabGERAL[[#This Row],[CorSorteada]],tabGERAL[[#Headers],[Sequencia]],""),$P$2),
        SUBSTITUTE(L325&amp;tabGERAL[[#This Row],[CorSorteada]],tabGERAL[[#Headers],[Sequencia]],"")
    )
)</f>
        <v>212112</v>
      </c>
      <c r="M326" t="b">
        <f>tabGERAL[[#This Row],[SugestaoIA]]=tabGERAL[[#This Row],[CorSorteada]]</f>
        <v>1</v>
      </c>
    </row>
    <row r="327" spans="1:13" x14ac:dyDescent="0.25">
      <c r="A327" t="s">
        <v>22</v>
      </c>
      <c r="B327" s="1">
        <v>20</v>
      </c>
      <c r="C327">
        <v>1085</v>
      </c>
      <c r="D327">
        <v>8.9</v>
      </c>
      <c r="E327">
        <v>26.700000000000003</v>
      </c>
      <c r="F327">
        <v>0</v>
      </c>
      <c r="G327" t="s">
        <v>13</v>
      </c>
      <c r="H327" t="s">
        <v>14</v>
      </c>
      <c r="I327">
        <v>1102.8</v>
      </c>
      <c r="J327" s="4">
        <f>VLOOKUP(tabGERAL[[#This Row],[Column1.lances.SugestaoIA]],'DE-PARA'!$A:$B,2,FALSE)</f>
        <v>1</v>
      </c>
      <c r="K327" s="4">
        <f>VLOOKUP(tabGERAL[[#This Row],[Column1.lances.CorSorteada]],'DE-PARA'!$A:$B,2,FALSE)</f>
        <v>1</v>
      </c>
      <c r="L327" t="str">
        <f xml:space="preserve">
IF(tabGERAL[[#This Row],[Column1.lances.'#]]=0,
    TEXT(tabGERAL[[#This Row],[CorSorteada]],"0"),
    IF(LEN(L326&amp;tabGERAL[[#This Row],[CorSorteada]])&gt;$P$2,
        RIGHT(SUBSTITUTE(L326&amp;tabGERAL[[#This Row],[CorSorteada]],tabGERAL[[#Headers],[Sequencia]],""),$P$2),
        SUBSTITUTE(L326&amp;tabGERAL[[#This Row],[CorSorteada]],tabGERAL[[#Headers],[Sequencia]],"")
    )
)</f>
        <v>121121</v>
      </c>
      <c r="M327" t="b">
        <f>tabGERAL[[#This Row],[SugestaoIA]]=tabGERAL[[#This Row],[CorSorteada]]</f>
        <v>1</v>
      </c>
    </row>
    <row r="328" spans="1:13" x14ac:dyDescent="0.25">
      <c r="A328" t="s">
        <v>22</v>
      </c>
      <c r="B328" s="1">
        <v>21</v>
      </c>
      <c r="C328">
        <v>1102.8</v>
      </c>
      <c r="D328">
        <v>7.6</v>
      </c>
      <c r="E328">
        <v>22.799999999999997</v>
      </c>
      <c r="F328">
        <v>0</v>
      </c>
      <c r="G328" t="s">
        <v>13</v>
      </c>
      <c r="H328" t="s">
        <v>14</v>
      </c>
      <c r="I328">
        <v>1118</v>
      </c>
      <c r="J328" s="4">
        <f>VLOOKUP(tabGERAL[[#This Row],[Column1.lances.SugestaoIA]],'DE-PARA'!$A:$B,2,FALSE)</f>
        <v>1</v>
      </c>
      <c r="K328" s="4">
        <f>VLOOKUP(tabGERAL[[#This Row],[Column1.lances.CorSorteada]],'DE-PARA'!$A:$B,2,FALSE)</f>
        <v>1</v>
      </c>
      <c r="L328" t="str">
        <f xml:space="preserve">
IF(tabGERAL[[#This Row],[Column1.lances.'#]]=0,
    TEXT(tabGERAL[[#This Row],[CorSorteada]],"0"),
    IF(LEN(L327&amp;tabGERAL[[#This Row],[CorSorteada]])&gt;$P$2,
        RIGHT(SUBSTITUTE(L327&amp;tabGERAL[[#This Row],[CorSorteada]],tabGERAL[[#Headers],[Sequencia]],""),$P$2),
        SUBSTITUTE(L327&amp;tabGERAL[[#This Row],[CorSorteada]],tabGERAL[[#Headers],[Sequencia]],"")
    )
)</f>
        <v>211211</v>
      </c>
      <c r="M328" t="b">
        <f>tabGERAL[[#This Row],[SugestaoIA]]=tabGERAL[[#This Row],[CorSorteada]]</f>
        <v>1</v>
      </c>
    </row>
    <row r="329" spans="1:13" x14ac:dyDescent="0.25">
      <c r="A329" t="s">
        <v>22</v>
      </c>
      <c r="B329" s="1">
        <v>22</v>
      </c>
      <c r="C329">
        <v>1118</v>
      </c>
      <c r="D329">
        <v>6.4</v>
      </c>
      <c r="E329">
        <v>19.200000000000003</v>
      </c>
      <c r="F329">
        <v>0</v>
      </c>
      <c r="G329" t="s">
        <v>13</v>
      </c>
      <c r="H329" t="s">
        <v>14</v>
      </c>
      <c r="I329">
        <v>1130.8</v>
      </c>
      <c r="J329" s="4">
        <f>VLOOKUP(tabGERAL[[#This Row],[Column1.lances.SugestaoIA]],'DE-PARA'!$A:$B,2,FALSE)</f>
        <v>1</v>
      </c>
      <c r="K329" s="4">
        <f>VLOOKUP(tabGERAL[[#This Row],[Column1.lances.CorSorteada]],'DE-PARA'!$A:$B,2,FALSE)</f>
        <v>1</v>
      </c>
      <c r="L329" t="str">
        <f xml:space="preserve">
IF(tabGERAL[[#This Row],[Column1.lances.'#]]=0,
    TEXT(tabGERAL[[#This Row],[CorSorteada]],"0"),
    IF(LEN(L328&amp;tabGERAL[[#This Row],[CorSorteada]])&gt;$P$2,
        RIGHT(SUBSTITUTE(L328&amp;tabGERAL[[#This Row],[CorSorteada]],tabGERAL[[#Headers],[Sequencia]],""),$P$2),
        SUBSTITUTE(L328&amp;tabGERAL[[#This Row],[CorSorteada]],tabGERAL[[#Headers],[Sequencia]],"")
    )
)</f>
        <v>112111</v>
      </c>
      <c r="M329" t="b">
        <f>tabGERAL[[#This Row],[SugestaoIA]]=tabGERAL[[#This Row],[CorSorteada]]</f>
        <v>1</v>
      </c>
    </row>
    <row r="330" spans="1:13" x14ac:dyDescent="0.25">
      <c r="A330" t="s">
        <v>22</v>
      </c>
      <c r="B330" s="1">
        <v>23</v>
      </c>
      <c r="C330">
        <v>1130.8</v>
      </c>
      <c r="D330">
        <v>5.4</v>
      </c>
      <c r="E330">
        <v>0</v>
      </c>
      <c r="F330">
        <v>16.200000000000003</v>
      </c>
      <c r="G330" t="s">
        <v>17</v>
      </c>
      <c r="H330" t="s">
        <v>15</v>
      </c>
      <c r="I330">
        <v>1141.5999999999999</v>
      </c>
      <c r="J330" s="4">
        <f>VLOOKUP(tabGERAL[[#This Row],[Column1.lances.SugestaoIA]],'DE-PARA'!$A:$B,2,FALSE)</f>
        <v>2</v>
      </c>
      <c r="K330" s="4">
        <f>VLOOKUP(tabGERAL[[#This Row],[Column1.lances.CorSorteada]],'DE-PARA'!$A:$B,2,FALSE)</f>
        <v>2</v>
      </c>
      <c r="L330" t="str">
        <f xml:space="preserve">
IF(tabGERAL[[#This Row],[Column1.lances.'#]]=0,
    TEXT(tabGERAL[[#This Row],[CorSorteada]],"0"),
    IF(LEN(L329&amp;tabGERAL[[#This Row],[CorSorteada]])&gt;$P$2,
        RIGHT(SUBSTITUTE(L329&amp;tabGERAL[[#This Row],[CorSorteada]],tabGERAL[[#Headers],[Sequencia]],""),$P$2),
        SUBSTITUTE(L329&amp;tabGERAL[[#This Row],[CorSorteada]],tabGERAL[[#Headers],[Sequencia]],"")
    )
)</f>
        <v>121112</v>
      </c>
      <c r="M330" t="b">
        <f>tabGERAL[[#This Row],[SugestaoIA]]=tabGERAL[[#This Row],[CorSorteada]]</f>
        <v>1</v>
      </c>
    </row>
    <row r="331" spans="1:13" x14ac:dyDescent="0.25">
      <c r="A331" t="s">
        <v>22</v>
      </c>
      <c r="B331" s="1">
        <v>24</v>
      </c>
      <c r="C331">
        <v>1141.5999999999999</v>
      </c>
      <c r="D331">
        <v>4.5999999999999996</v>
      </c>
      <c r="E331">
        <v>13.8</v>
      </c>
      <c r="F331">
        <v>0</v>
      </c>
      <c r="G331" t="s">
        <v>13</v>
      </c>
      <c r="H331" t="s">
        <v>15</v>
      </c>
      <c r="I331">
        <v>1123.2</v>
      </c>
      <c r="J331" s="4">
        <f>VLOOKUP(tabGERAL[[#This Row],[Column1.lances.SugestaoIA]],'DE-PARA'!$A:$B,2,FALSE)</f>
        <v>1</v>
      </c>
      <c r="K331" s="4">
        <f>VLOOKUP(tabGERAL[[#This Row],[Column1.lances.CorSorteada]],'DE-PARA'!$A:$B,2,FALSE)</f>
        <v>2</v>
      </c>
      <c r="L331" t="str">
        <f xml:space="preserve">
IF(tabGERAL[[#This Row],[Column1.lances.'#]]=0,
    TEXT(tabGERAL[[#This Row],[CorSorteada]],"0"),
    IF(LEN(L330&amp;tabGERAL[[#This Row],[CorSorteada]])&gt;$P$2,
        RIGHT(SUBSTITUTE(L330&amp;tabGERAL[[#This Row],[CorSorteada]],tabGERAL[[#Headers],[Sequencia]],""),$P$2),
        SUBSTITUTE(L330&amp;tabGERAL[[#This Row],[CorSorteada]],tabGERAL[[#Headers],[Sequencia]],"")
    )
)</f>
        <v>211122</v>
      </c>
      <c r="M331" t="b">
        <f>tabGERAL[[#This Row],[SugestaoIA]]=tabGERAL[[#This Row],[CorSorteada]]</f>
        <v>0</v>
      </c>
    </row>
    <row r="332" spans="1:13" x14ac:dyDescent="0.25">
      <c r="A332" t="s">
        <v>22</v>
      </c>
      <c r="B332" s="1">
        <v>25</v>
      </c>
      <c r="C332">
        <v>1123.2</v>
      </c>
      <c r="D332">
        <v>6</v>
      </c>
      <c r="E332">
        <v>18</v>
      </c>
      <c r="F332">
        <v>0</v>
      </c>
      <c r="G332" t="s">
        <v>13</v>
      </c>
      <c r="H332" t="s">
        <v>14</v>
      </c>
      <c r="I332">
        <v>1135.2</v>
      </c>
      <c r="J332" s="4">
        <f>VLOOKUP(tabGERAL[[#This Row],[Column1.lances.SugestaoIA]],'DE-PARA'!$A:$B,2,FALSE)</f>
        <v>1</v>
      </c>
      <c r="K332" s="4">
        <f>VLOOKUP(tabGERAL[[#This Row],[Column1.lances.CorSorteada]],'DE-PARA'!$A:$B,2,FALSE)</f>
        <v>1</v>
      </c>
      <c r="L332" t="str">
        <f xml:space="preserve">
IF(tabGERAL[[#This Row],[Column1.lances.'#]]=0,
    TEXT(tabGERAL[[#This Row],[CorSorteada]],"0"),
    IF(LEN(L331&amp;tabGERAL[[#This Row],[CorSorteada]])&gt;$P$2,
        RIGHT(SUBSTITUTE(L331&amp;tabGERAL[[#This Row],[CorSorteada]],tabGERAL[[#Headers],[Sequencia]],""),$P$2),
        SUBSTITUTE(L331&amp;tabGERAL[[#This Row],[CorSorteada]],tabGERAL[[#Headers],[Sequencia]],"")
    )
)</f>
        <v>111221</v>
      </c>
      <c r="M332" t="b">
        <f>tabGERAL[[#This Row],[SugestaoIA]]=tabGERAL[[#This Row],[CorSorteada]]</f>
        <v>1</v>
      </c>
    </row>
    <row r="333" spans="1:13" x14ac:dyDescent="0.25">
      <c r="A333" t="s">
        <v>22</v>
      </c>
      <c r="B333" s="1">
        <v>26</v>
      </c>
      <c r="C333">
        <v>1135.2</v>
      </c>
      <c r="D333">
        <v>5.0999999999999996</v>
      </c>
      <c r="E333">
        <v>15.3</v>
      </c>
      <c r="F333">
        <v>0</v>
      </c>
      <c r="G333" t="s">
        <v>13</v>
      </c>
      <c r="H333" t="s">
        <v>14</v>
      </c>
      <c r="I333">
        <v>1145.4000000000001</v>
      </c>
      <c r="J333" s="4">
        <f>VLOOKUP(tabGERAL[[#This Row],[Column1.lances.SugestaoIA]],'DE-PARA'!$A:$B,2,FALSE)</f>
        <v>1</v>
      </c>
      <c r="K333" s="4">
        <f>VLOOKUP(tabGERAL[[#This Row],[Column1.lances.CorSorteada]],'DE-PARA'!$A:$B,2,FALSE)</f>
        <v>1</v>
      </c>
      <c r="L333" t="str">
        <f xml:space="preserve">
IF(tabGERAL[[#This Row],[Column1.lances.'#]]=0,
    TEXT(tabGERAL[[#This Row],[CorSorteada]],"0"),
    IF(LEN(L332&amp;tabGERAL[[#This Row],[CorSorteada]])&gt;$P$2,
        RIGHT(SUBSTITUTE(L332&amp;tabGERAL[[#This Row],[CorSorteada]],tabGERAL[[#Headers],[Sequencia]],""),$P$2),
        SUBSTITUTE(L332&amp;tabGERAL[[#This Row],[CorSorteada]],tabGERAL[[#Headers],[Sequencia]],"")
    )
)</f>
        <v>112211</v>
      </c>
      <c r="M333" t="b">
        <f>tabGERAL[[#This Row],[SugestaoIA]]=tabGERAL[[#This Row],[CorSorteada]]</f>
        <v>1</v>
      </c>
    </row>
    <row r="334" spans="1:13" x14ac:dyDescent="0.25">
      <c r="A334" t="s">
        <v>22</v>
      </c>
      <c r="B334" s="1">
        <v>27</v>
      </c>
      <c r="C334">
        <v>1145.4000000000001</v>
      </c>
      <c r="D334">
        <v>4.3</v>
      </c>
      <c r="E334">
        <v>0</v>
      </c>
      <c r="F334">
        <v>12.9</v>
      </c>
      <c r="G334" t="s">
        <v>17</v>
      </c>
      <c r="H334" t="s">
        <v>14</v>
      </c>
      <c r="I334">
        <v>1128.2</v>
      </c>
      <c r="J334" s="4">
        <f>VLOOKUP(tabGERAL[[#This Row],[Column1.lances.SugestaoIA]],'DE-PARA'!$A:$B,2,FALSE)</f>
        <v>2</v>
      </c>
      <c r="K334" s="4">
        <f>VLOOKUP(tabGERAL[[#This Row],[Column1.lances.CorSorteada]],'DE-PARA'!$A:$B,2,FALSE)</f>
        <v>1</v>
      </c>
      <c r="L334" t="str">
        <f xml:space="preserve">
IF(tabGERAL[[#This Row],[Column1.lances.'#]]=0,
    TEXT(tabGERAL[[#This Row],[CorSorteada]],"0"),
    IF(LEN(L333&amp;tabGERAL[[#This Row],[CorSorteada]])&gt;$P$2,
        RIGHT(SUBSTITUTE(L333&amp;tabGERAL[[#This Row],[CorSorteada]],tabGERAL[[#Headers],[Sequencia]],""),$P$2),
        SUBSTITUTE(L333&amp;tabGERAL[[#This Row],[CorSorteada]],tabGERAL[[#Headers],[Sequencia]],"")
    )
)</f>
        <v>122111</v>
      </c>
      <c r="M334" t="b">
        <f>tabGERAL[[#This Row],[SugestaoIA]]=tabGERAL[[#This Row],[CorSorteada]]</f>
        <v>0</v>
      </c>
    </row>
    <row r="335" spans="1:13" x14ac:dyDescent="0.25">
      <c r="A335" t="s">
        <v>22</v>
      </c>
      <c r="B335" s="1">
        <v>28</v>
      </c>
      <c r="C335">
        <v>1128.2</v>
      </c>
      <c r="D335">
        <v>5.6</v>
      </c>
      <c r="E335">
        <v>0</v>
      </c>
      <c r="F335">
        <v>16.799999999999997</v>
      </c>
      <c r="G335" t="s">
        <v>17</v>
      </c>
      <c r="H335" t="s">
        <v>14</v>
      </c>
      <c r="I335">
        <v>1105.8000000000002</v>
      </c>
      <c r="J335" s="4">
        <f>VLOOKUP(tabGERAL[[#This Row],[Column1.lances.SugestaoIA]],'DE-PARA'!$A:$B,2,FALSE)</f>
        <v>2</v>
      </c>
      <c r="K335" s="4">
        <f>VLOOKUP(tabGERAL[[#This Row],[Column1.lances.CorSorteada]],'DE-PARA'!$A:$B,2,FALSE)</f>
        <v>1</v>
      </c>
      <c r="L335" t="str">
        <f xml:space="preserve">
IF(tabGERAL[[#This Row],[Column1.lances.'#]]=0,
    TEXT(tabGERAL[[#This Row],[CorSorteada]],"0"),
    IF(LEN(L334&amp;tabGERAL[[#This Row],[CorSorteada]])&gt;$P$2,
        RIGHT(SUBSTITUTE(L334&amp;tabGERAL[[#This Row],[CorSorteada]],tabGERAL[[#Headers],[Sequencia]],""),$P$2),
        SUBSTITUTE(L334&amp;tabGERAL[[#This Row],[CorSorteada]],tabGERAL[[#Headers],[Sequencia]],"")
    )
)</f>
        <v>221111</v>
      </c>
      <c r="M335" t="b">
        <f>tabGERAL[[#This Row],[SugestaoIA]]=tabGERAL[[#This Row],[CorSorteada]]</f>
        <v>0</v>
      </c>
    </row>
    <row r="336" spans="1:13" x14ac:dyDescent="0.25">
      <c r="A336" t="s">
        <v>22</v>
      </c>
      <c r="B336" s="1">
        <v>29</v>
      </c>
      <c r="C336">
        <v>1105.8000000000002</v>
      </c>
      <c r="D336">
        <v>7.3</v>
      </c>
      <c r="E336">
        <v>21.9</v>
      </c>
      <c r="F336">
        <v>0</v>
      </c>
      <c r="G336" t="s">
        <v>13</v>
      </c>
      <c r="H336" t="s">
        <v>14</v>
      </c>
      <c r="I336">
        <v>1120.4000000000001</v>
      </c>
      <c r="J336" s="4">
        <f>VLOOKUP(tabGERAL[[#This Row],[Column1.lances.SugestaoIA]],'DE-PARA'!$A:$B,2,FALSE)</f>
        <v>1</v>
      </c>
      <c r="K336" s="4">
        <f>VLOOKUP(tabGERAL[[#This Row],[Column1.lances.CorSorteada]],'DE-PARA'!$A:$B,2,FALSE)</f>
        <v>1</v>
      </c>
      <c r="L336" t="str">
        <f xml:space="preserve">
IF(tabGERAL[[#This Row],[Column1.lances.'#]]=0,
    TEXT(tabGERAL[[#This Row],[CorSorteada]],"0"),
    IF(LEN(L335&amp;tabGERAL[[#This Row],[CorSorteada]])&gt;$P$2,
        RIGHT(SUBSTITUTE(L335&amp;tabGERAL[[#This Row],[CorSorteada]],tabGERAL[[#Headers],[Sequencia]],""),$P$2),
        SUBSTITUTE(L335&amp;tabGERAL[[#This Row],[CorSorteada]],tabGERAL[[#Headers],[Sequencia]],"")
    )
)</f>
        <v>211111</v>
      </c>
      <c r="M336" t="b">
        <f>tabGERAL[[#This Row],[SugestaoIA]]=tabGERAL[[#This Row],[CorSorteada]]</f>
        <v>1</v>
      </c>
    </row>
    <row r="337" spans="1:13" x14ac:dyDescent="0.25">
      <c r="A337" t="s">
        <v>22</v>
      </c>
      <c r="B337" s="1">
        <v>30</v>
      </c>
      <c r="C337">
        <v>1120.4000000000001</v>
      </c>
      <c r="D337">
        <v>6.2</v>
      </c>
      <c r="E337">
        <v>18.600000000000001</v>
      </c>
      <c r="F337">
        <v>0</v>
      </c>
      <c r="G337" t="s">
        <v>13</v>
      </c>
      <c r="H337" t="s">
        <v>15</v>
      </c>
      <c r="I337">
        <v>1095.5999999999999</v>
      </c>
      <c r="J337" s="4">
        <f>VLOOKUP(tabGERAL[[#This Row],[Column1.lances.SugestaoIA]],'DE-PARA'!$A:$B,2,FALSE)</f>
        <v>1</v>
      </c>
      <c r="K337" s="4">
        <f>VLOOKUP(tabGERAL[[#This Row],[Column1.lances.CorSorteada]],'DE-PARA'!$A:$B,2,FALSE)</f>
        <v>2</v>
      </c>
      <c r="L337" t="str">
        <f xml:space="preserve">
IF(tabGERAL[[#This Row],[Column1.lances.'#]]=0,
    TEXT(tabGERAL[[#This Row],[CorSorteada]],"0"),
    IF(LEN(L336&amp;tabGERAL[[#This Row],[CorSorteada]])&gt;$P$2,
        RIGHT(SUBSTITUTE(L336&amp;tabGERAL[[#This Row],[CorSorteada]],tabGERAL[[#Headers],[Sequencia]],""),$P$2),
        SUBSTITUTE(L336&amp;tabGERAL[[#This Row],[CorSorteada]],tabGERAL[[#Headers],[Sequencia]],"")
    )
)</f>
        <v>111112</v>
      </c>
      <c r="M337" t="b">
        <f>tabGERAL[[#This Row],[SugestaoIA]]=tabGERAL[[#This Row],[CorSorteada]]</f>
        <v>0</v>
      </c>
    </row>
    <row r="338" spans="1:13" x14ac:dyDescent="0.25">
      <c r="A338" t="s">
        <v>22</v>
      </c>
      <c r="B338" s="1">
        <v>31</v>
      </c>
      <c r="C338">
        <v>1095.5999999999999</v>
      </c>
      <c r="D338">
        <v>8.1</v>
      </c>
      <c r="E338">
        <v>0</v>
      </c>
      <c r="F338">
        <v>24.299999999999997</v>
      </c>
      <c r="G338" t="s">
        <v>17</v>
      </c>
      <c r="H338" t="s">
        <v>14</v>
      </c>
      <c r="I338">
        <v>1063.2000000000005</v>
      </c>
      <c r="J338" s="4">
        <f>VLOOKUP(tabGERAL[[#This Row],[Column1.lances.SugestaoIA]],'DE-PARA'!$A:$B,2,FALSE)</f>
        <v>2</v>
      </c>
      <c r="K338" s="4">
        <f>VLOOKUP(tabGERAL[[#This Row],[Column1.lances.CorSorteada]],'DE-PARA'!$A:$B,2,FALSE)</f>
        <v>1</v>
      </c>
      <c r="L338" t="str">
        <f xml:space="preserve">
IF(tabGERAL[[#This Row],[Column1.lances.'#]]=0,
    TEXT(tabGERAL[[#This Row],[CorSorteada]],"0"),
    IF(LEN(L337&amp;tabGERAL[[#This Row],[CorSorteada]])&gt;$P$2,
        RIGHT(SUBSTITUTE(L337&amp;tabGERAL[[#This Row],[CorSorteada]],tabGERAL[[#Headers],[Sequencia]],""),$P$2),
        SUBSTITUTE(L337&amp;tabGERAL[[#This Row],[CorSorteada]],tabGERAL[[#Headers],[Sequencia]],"")
    )
)</f>
        <v>111121</v>
      </c>
      <c r="M338" t="b">
        <f>tabGERAL[[#This Row],[SugestaoIA]]=tabGERAL[[#This Row],[CorSorteada]]</f>
        <v>0</v>
      </c>
    </row>
    <row r="339" spans="1:13" x14ac:dyDescent="0.25">
      <c r="A339" t="s">
        <v>22</v>
      </c>
      <c r="B339" s="1">
        <v>32</v>
      </c>
      <c r="C339">
        <v>1063.2000000000005</v>
      </c>
      <c r="D339">
        <v>10.6</v>
      </c>
      <c r="E339">
        <v>31.799999999999997</v>
      </c>
      <c r="F339">
        <v>0</v>
      </c>
      <c r="G339" t="s">
        <v>13</v>
      </c>
      <c r="H339" t="s">
        <v>15</v>
      </c>
      <c r="I339">
        <v>1020.8000000000004</v>
      </c>
      <c r="J339" s="4">
        <f>VLOOKUP(tabGERAL[[#This Row],[Column1.lances.SugestaoIA]],'DE-PARA'!$A:$B,2,FALSE)</f>
        <v>1</v>
      </c>
      <c r="K339" s="4">
        <f>VLOOKUP(tabGERAL[[#This Row],[Column1.lances.CorSorteada]],'DE-PARA'!$A:$B,2,FALSE)</f>
        <v>2</v>
      </c>
      <c r="L339" t="str">
        <f xml:space="preserve">
IF(tabGERAL[[#This Row],[Column1.lances.'#]]=0,
    TEXT(tabGERAL[[#This Row],[CorSorteada]],"0"),
    IF(LEN(L338&amp;tabGERAL[[#This Row],[CorSorteada]])&gt;$P$2,
        RIGHT(SUBSTITUTE(L338&amp;tabGERAL[[#This Row],[CorSorteada]],tabGERAL[[#Headers],[Sequencia]],""),$P$2),
        SUBSTITUTE(L338&amp;tabGERAL[[#This Row],[CorSorteada]],tabGERAL[[#Headers],[Sequencia]],"")
    )
)</f>
        <v>111212</v>
      </c>
      <c r="M339" t="b">
        <f>tabGERAL[[#This Row],[SugestaoIA]]=tabGERAL[[#This Row],[CorSorteada]]</f>
        <v>0</v>
      </c>
    </row>
    <row r="340" spans="1:13" x14ac:dyDescent="0.25">
      <c r="A340" t="s">
        <v>22</v>
      </c>
      <c r="B340" s="1">
        <v>33</v>
      </c>
      <c r="C340">
        <v>1020.8000000000004</v>
      </c>
      <c r="D340">
        <v>13.8</v>
      </c>
      <c r="E340">
        <v>41.400000000000006</v>
      </c>
      <c r="F340">
        <v>0</v>
      </c>
      <c r="G340" t="s">
        <v>13</v>
      </c>
      <c r="H340" t="s">
        <v>16</v>
      </c>
      <c r="I340">
        <v>1158.8000000000004</v>
      </c>
      <c r="J340" s="4">
        <f>VLOOKUP(tabGERAL[[#This Row],[Column1.lances.SugestaoIA]],'DE-PARA'!$A:$B,2,FALSE)</f>
        <v>1</v>
      </c>
      <c r="K340" s="4">
        <f>VLOOKUP(tabGERAL[[#This Row],[Column1.lances.CorSorteada]],'DE-PARA'!$A:$B,2,FALSE)</f>
        <v>0</v>
      </c>
      <c r="L340" t="str">
        <f xml:space="preserve">
IF(tabGERAL[[#This Row],[Column1.lances.'#]]=0,
    TEXT(tabGERAL[[#This Row],[CorSorteada]],"0"),
    IF(LEN(L339&amp;tabGERAL[[#This Row],[CorSorteada]])&gt;$P$2,
        RIGHT(SUBSTITUTE(L339&amp;tabGERAL[[#This Row],[CorSorteada]],tabGERAL[[#Headers],[Sequencia]],""),$P$2),
        SUBSTITUTE(L339&amp;tabGERAL[[#This Row],[CorSorteada]],tabGERAL[[#Headers],[Sequencia]],"")
    )
)</f>
        <v>112120</v>
      </c>
      <c r="M340" t="b">
        <f>tabGERAL[[#This Row],[SugestaoIA]]=tabGERAL[[#This Row],[CorSorteada]]</f>
        <v>0</v>
      </c>
    </row>
    <row r="341" spans="1:13" x14ac:dyDescent="0.25">
      <c r="A341" t="s">
        <v>22</v>
      </c>
      <c r="B341" s="1">
        <v>34</v>
      </c>
      <c r="C341">
        <v>1158.8000000000004</v>
      </c>
      <c r="D341">
        <v>3.3</v>
      </c>
      <c r="E341">
        <v>9.9</v>
      </c>
      <c r="F341">
        <v>0</v>
      </c>
      <c r="G341" t="s">
        <v>13</v>
      </c>
      <c r="H341" t="s">
        <v>14</v>
      </c>
      <c r="I341">
        <v>1165.4000000000003</v>
      </c>
      <c r="J341" s="4">
        <f>VLOOKUP(tabGERAL[[#This Row],[Column1.lances.SugestaoIA]],'DE-PARA'!$A:$B,2,FALSE)</f>
        <v>1</v>
      </c>
      <c r="K341" s="4">
        <f>VLOOKUP(tabGERAL[[#This Row],[Column1.lances.CorSorteada]],'DE-PARA'!$A:$B,2,FALSE)</f>
        <v>1</v>
      </c>
      <c r="L341" t="str">
        <f xml:space="preserve">
IF(tabGERAL[[#This Row],[Column1.lances.'#]]=0,
    TEXT(tabGERAL[[#This Row],[CorSorteada]],"0"),
    IF(LEN(L340&amp;tabGERAL[[#This Row],[CorSorteada]])&gt;$P$2,
        RIGHT(SUBSTITUTE(L340&amp;tabGERAL[[#This Row],[CorSorteada]],tabGERAL[[#Headers],[Sequencia]],""),$P$2),
        SUBSTITUTE(L340&amp;tabGERAL[[#This Row],[CorSorteada]],tabGERAL[[#Headers],[Sequencia]],"")
    )
)</f>
        <v>121201</v>
      </c>
      <c r="M341" t="b">
        <f>tabGERAL[[#This Row],[SugestaoIA]]=tabGERAL[[#This Row],[CorSorteada]]</f>
        <v>1</v>
      </c>
    </row>
    <row r="342" spans="1:13" x14ac:dyDescent="0.25">
      <c r="A342" t="s">
        <v>22</v>
      </c>
      <c r="B342" s="1">
        <v>35</v>
      </c>
      <c r="C342">
        <v>1165.4000000000003</v>
      </c>
      <c r="D342">
        <v>2.8</v>
      </c>
      <c r="E342">
        <v>0</v>
      </c>
      <c r="F342">
        <v>8.3999999999999986</v>
      </c>
      <c r="G342" t="s">
        <v>17</v>
      </c>
      <c r="H342" t="s">
        <v>15</v>
      </c>
      <c r="I342">
        <v>1171.0000000000002</v>
      </c>
      <c r="J342" s="4">
        <f>VLOOKUP(tabGERAL[[#This Row],[Column1.lances.SugestaoIA]],'DE-PARA'!$A:$B,2,FALSE)</f>
        <v>2</v>
      </c>
      <c r="K342" s="4">
        <f>VLOOKUP(tabGERAL[[#This Row],[Column1.lances.CorSorteada]],'DE-PARA'!$A:$B,2,FALSE)</f>
        <v>2</v>
      </c>
      <c r="L342" t="str">
        <f xml:space="preserve">
IF(tabGERAL[[#This Row],[Column1.lances.'#]]=0,
    TEXT(tabGERAL[[#This Row],[CorSorteada]],"0"),
    IF(LEN(L341&amp;tabGERAL[[#This Row],[CorSorteada]])&gt;$P$2,
        RIGHT(SUBSTITUTE(L341&amp;tabGERAL[[#This Row],[CorSorteada]],tabGERAL[[#Headers],[Sequencia]],""),$P$2),
        SUBSTITUTE(L341&amp;tabGERAL[[#This Row],[CorSorteada]],tabGERAL[[#Headers],[Sequencia]],"")
    )
)</f>
        <v>212012</v>
      </c>
      <c r="M342" t="b">
        <f>tabGERAL[[#This Row],[SugestaoIA]]=tabGERAL[[#This Row],[CorSorteada]]</f>
        <v>1</v>
      </c>
    </row>
    <row r="343" spans="1:13" x14ac:dyDescent="0.25">
      <c r="A343" t="s">
        <v>22</v>
      </c>
      <c r="B343" s="1">
        <v>36</v>
      </c>
      <c r="C343">
        <v>1171.0000000000002</v>
      </c>
      <c r="D343">
        <v>2.2999999999999998</v>
      </c>
      <c r="E343">
        <v>6.8999999999999995</v>
      </c>
      <c r="F343">
        <v>0</v>
      </c>
      <c r="G343" t="s">
        <v>13</v>
      </c>
      <c r="H343" t="s">
        <v>15</v>
      </c>
      <c r="I343">
        <v>1161.8000000000002</v>
      </c>
      <c r="J343" s="4">
        <f>VLOOKUP(tabGERAL[[#This Row],[Column1.lances.SugestaoIA]],'DE-PARA'!$A:$B,2,FALSE)</f>
        <v>1</v>
      </c>
      <c r="K343" s="4">
        <f>VLOOKUP(tabGERAL[[#This Row],[Column1.lances.CorSorteada]],'DE-PARA'!$A:$B,2,FALSE)</f>
        <v>2</v>
      </c>
      <c r="L343" t="str">
        <f xml:space="preserve">
IF(tabGERAL[[#This Row],[Column1.lances.'#]]=0,
    TEXT(tabGERAL[[#This Row],[CorSorteada]],"0"),
    IF(LEN(L342&amp;tabGERAL[[#This Row],[CorSorteada]])&gt;$P$2,
        RIGHT(SUBSTITUTE(L342&amp;tabGERAL[[#This Row],[CorSorteada]],tabGERAL[[#Headers],[Sequencia]],""),$P$2),
        SUBSTITUTE(L342&amp;tabGERAL[[#This Row],[CorSorteada]],tabGERAL[[#Headers],[Sequencia]],"")
    )
)</f>
        <v>120122</v>
      </c>
      <c r="M343" t="b">
        <f>tabGERAL[[#This Row],[SugestaoIA]]=tabGERAL[[#This Row],[CorSorteada]]</f>
        <v>0</v>
      </c>
    </row>
    <row r="344" spans="1:13" x14ac:dyDescent="0.25">
      <c r="A344" t="s">
        <v>22</v>
      </c>
      <c r="B344" s="1">
        <v>37</v>
      </c>
      <c r="C344">
        <v>1161.8000000000002</v>
      </c>
      <c r="D344">
        <v>3</v>
      </c>
      <c r="E344">
        <v>9</v>
      </c>
      <c r="F344">
        <v>0</v>
      </c>
      <c r="G344" t="s">
        <v>13</v>
      </c>
      <c r="H344" t="s">
        <v>14</v>
      </c>
      <c r="I344">
        <v>1167.8000000000002</v>
      </c>
      <c r="J344" s="4">
        <f>VLOOKUP(tabGERAL[[#This Row],[Column1.lances.SugestaoIA]],'DE-PARA'!$A:$B,2,FALSE)</f>
        <v>1</v>
      </c>
      <c r="K344" s="4">
        <f>VLOOKUP(tabGERAL[[#This Row],[Column1.lances.CorSorteada]],'DE-PARA'!$A:$B,2,FALSE)</f>
        <v>1</v>
      </c>
      <c r="L344" t="str">
        <f xml:space="preserve">
IF(tabGERAL[[#This Row],[Column1.lances.'#]]=0,
    TEXT(tabGERAL[[#This Row],[CorSorteada]],"0"),
    IF(LEN(L343&amp;tabGERAL[[#This Row],[CorSorteada]])&gt;$P$2,
        RIGHT(SUBSTITUTE(L343&amp;tabGERAL[[#This Row],[CorSorteada]],tabGERAL[[#Headers],[Sequencia]],""),$P$2),
        SUBSTITUTE(L343&amp;tabGERAL[[#This Row],[CorSorteada]],tabGERAL[[#Headers],[Sequencia]],"")
    )
)</f>
        <v>201221</v>
      </c>
      <c r="M344" t="b">
        <f>tabGERAL[[#This Row],[SugestaoIA]]=tabGERAL[[#This Row],[CorSorteada]]</f>
        <v>1</v>
      </c>
    </row>
    <row r="345" spans="1:13" x14ac:dyDescent="0.25">
      <c r="A345" t="s">
        <v>22</v>
      </c>
      <c r="B345" s="1">
        <v>38</v>
      </c>
      <c r="C345">
        <v>1167.8000000000002</v>
      </c>
      <c r="D345">
        <v>2.6</v>
      </c>
      <c r="E345">
        <v>7.8000000000000007</v>
      </c>
      <c r="F345">
        <v>0</v>
      </c>
      <c r="G345" t="s">
        <v>13</v>
      </c>
      <c r="H345" t="s">
        <v>15</v>
      </c>
      <c r="I345">
        <v>1157.4000000000003</v>
      </c>
      <c r="J345" s="4">
        <f>VLOOKUP(tabGERAL[[#This Row],[Column1.lances.SugestaoIA]],'DE-PARA'!$A:$B,2,FALSE)</f>
        <v>1</v>
      </c>
      <c r="K345" s="4">
        <f>VLOOKUP(tabGERAL[[#This Row],[Column1.lances.CorSorteada]],'DE-PARA'!$A:$B,2,FALSE)</f>
        <v>2</v>
      </c>
      <c r="L345" t="str">
        <f xml:space="preserve">
IF(tabGERAL[[#This Row],[Column1.lances.'#]]=0,
    TEXT(tabGERAL[[#This Row],[CorSorteada]],"0"),
    IF(LEN(L344&amp;tabGERAL[[#This Row],[CorSorteada]])&gt;$P$2,
        RIGHT(SUBSTITUTE(L344&amp;tabGERAL[[#This Row],[CorSorteada]],tabGERAL[[#Headers],[Sequencia]],""),$P$2),
        SUBSTITUTE(L344&amp;tabGERAL[[#This Row],[CorSorteada]],tabGERAL[[#Headers],[Sequencia]],"")
    )
)</f>
        <v>012212</v>
      </c>
      <c r="M345" t="b">
        <f>tabGERAL[[#This Row],[SugestaoIA]]=tabGERAL[[#This Row],[CorSorteada]]</f>
        <v>0</v>
      </c>
    </row>
    <row r="346" spans="1:13" x14ac:dyDescent="0.25">
      <c r="A346" t="s">
        <v>22</v>
      </c>
      <c r="B346" s="1">
        <v>39</v>
      </c>
      <c r="C346">
        <v>1157.4000000000003</v>
      </c>
      <c r="D346">
        <v>3.4</v>
      </c>
      <c r="E346">
        <v>0</v>
      </c>
      <c r="F346">
        <v>10.199999999999999</v>
      </c>
      <c r="G346" t="s">
        <v>17</v>
      </c>
      <c r="H346" t="s">
        <v>14</v>
      </c>
      <c r="I346">
        <v>1143.8000000000002</v>
      </c>
      <c r="J346" s="4">
        <f>VLOOKUP(tabGERAL[[#This Row],[Column1.lances.SugestaoIA]],'DE-PARA'!$A:$B,2,FALSE)</f>
        <v>2</v>
      </c>
      <c r="K346" s="4">
        <f>VLOOKUP(tabGERAL[[#This Row],[Column1.lances.CorSorteada]],'DE-PARA'!$A:$B,2,FALSE)</f>
        <v>1</v>
      </c>
      <c r="L346" t="str">
        <f xml:space="preserve">
IF(tabGERAL[[#This Row],[Column1.lances.'#]]=0,
    TEXT(tabGERAL[[#This Row],[CorSorteada]],"0"),
    IF(LEN(L345&amp;tabGERAL[[#This Row],[CorSorteada]])&gt;$P$2,
        RIGHT(SUBSTITUTE(L345&amp;tabGERAL[[#This Row],[CorSorteada]],tabGERAL[[#Headers],[Sequencia]],""),$P$2),
        SUBSTITUTE(L345&amp;tabGERAL[[#This Row],[CorSorteada]],tabGERAL[[#Headers],[Sequencia]],"")
    )
)</f>
        <v>122121</v>
      </c>
      <c r="M346" t="b">
        <f>tabGERAL[[#This Row],[SugestaoIA]]=tabGERAL[[#This Row],[CorSorteada]]</f>
        <v>0</v>
      </c>
    </row>
    <row r="347" spans="1:13" x14ac:dyDescent="0.25">
      <c r="A347" t="s">
        <v>22</v>
      </c>
      <c r="B347" s="1">
        <v>40</v>
      </c>
      <c r="C347">
        <v>1143.8000000000002</v>
      </c>
      <c r="D347">
        <v>4.4000000000000004</v>
      </c>
      <c r="E347">
        <v>13.2</v>
      </c>
      <c r="F347">
        <v>0</v>
      </c>
      <c r="G347" t="s">
        <v>13</v>
      </c>
      <c r="H347" t="s">
        <v>15</v>
      </c>
      <c r="I347">
        <v>1126.2</v>
      </c>
      <c r="J347" s="4">
        <f>VLOOKUP(tabGERAL[[#This Row],[Column1.lances.SugestaoIA]],'DE-PARA'!$A:$B,2,FALSE)</f>
        <v>1</v>
      </c>
      <c r="K347" s="4">
        <f>VLOOKUP(tabGERAL[[#This Row],[Column1.lances.CorSorteada]],'DE-PARA'!$A:$B,2,FALSE)</f>
        <v>2</v>
      </c>
      <c r="L347" t="str">
        <f xml:space="preserve">
IF(tabGERAL[[#This Row],[Column1.lances.'#]]=0,
    TEXT(tabGERAL[[#This Row],[CorSorteada]],"0"),
    IF(LEN(L346&amp;tabGERAL[[#This Row],[CorSorteada]])&gt;$P$2,
        RIGHT(SUBSTITUTE(L346&amp;tabGERAL[[#This Row],[CorSorteada]],tabGERAL[[#Headers],[Sequencia]],""),$P$2),
        SUBSTITUTE(L346&amp;tabGERAL[[#This Row],[CorSorteada]],tabGERAL[[#Headers],[Sequencia]],"")
    )
)</f>
        <v>221212</v>
      </c>
      <c r="M347" t="b">
        <f>tabGERAL[[#This Row],[SugestaoIA]]=tabGERAL[[#This Row],[CorSorteada]]</f>
        <v>0</v>
      </c>
    </row>
    <row r="348" spans="1:13" x14ac:dyDescent="0.25">
      <c r="A348" t="s">
        <v>22</v>
      </c>
      <c r="B348" s="1">
        <v>41</v>
      </c>
      <c r="C348">
        <v>1126.2</v>
      </c>
      <c r="D348">
        <v>5.8</v>
      </c>
      <c r="E348">
        <v>17.399999999999999</v>
      </c>
      <c r="F348">
        <v>0</v>
      </c>
      <c r="G348" t="s">
        <v>13</v>
      </c>
      <c r="H348" t="s">
        <v>14</v>
      </c>
      <c r="I348">
        <v>1137.8</v>
      </c>
      <c r="J348" s="4">
        <f>VLOOKUP(tabGERAL[[#This Row],[Column1.lances.SugestaoIA]],'DE-PARA'!$A:$B,2,FALSE)</f>
        <v>1</v>
      </c>
      <c r="K348" s="4">
        <f>VLOOKUP(tabGERAL[[#This Row],[Column1.lances.CorSorteada]],'DE-PARA'!$A:$B,2,FALSE)</f>
        <v>1</v>
      </c>
      <c r="L348" t="str">
        <f xml:space="preserve">
IF(tabGERAL[[#This Row],[Column1.lances.'#]]=0,
    TEXT(tabGERAL[[#This Row],[CorSorteada]],"0"),
    IF(LEN(L347&amp;tabGERAL[[#This Row],[CorSorteada]])&gt;$P$2,
        RIGHT(SUBSTITUTE(L347&amp;tabGERAL[[#This Row],[CorSorteada]],tabGERAL[[#Headers],[Sequencia]],""),$P$2),
        SUBSTITUTE(L347&amp;tabGERAL[[#This Row],[CorSorteada]],tabGERAL[[#Headers],[Sequencia]],"")
    )
)</f>
        <v>212121</v>
      </c>
      <c r="M348" t="b">
        <f>tabGERAL[[#This Row],[SugestaoIA]]=tabGERAL[[#This Row],[CorSorteada]]</f>
        <v>1</v>
      </c>
    </row>
    <row r="349" spans="1:13" x14ac:dyDescent="0.25">
      <c r="A349" t="s">
        <v>22</v>
      </c>
      <c r="B349" s="1">
        <v>42</v>
      </c>
      <c r="C349">
        <v>1137.8</v>
      </c>
      <c r="D349">
        <v>4.9000000000000004</v>
      </c>
      <c r="E349">
        <v>14.7</v>
      </c>
      <c r="F349">
        <v>0</v>
      </c>
      <c r="G349" t="s">
        <v>13</v>
      </c>
      <c r="H349" t="s">
        <v>14</v>
      </c>
      <c r="I349">
        <v>1147.5999999999999</v>
      </c>
      <c r="J349" s="4">
        <f>VLOOKUP(tabGERAL[[#This Row],[Column1.lances.SugestaoIA]],'DE-PARA'!$A:$B,2,FALSE)</f>
        <v>1</v>
      </c>
      <c r="K349" s="4">
        <f>VLOOKUP(tabGERAL[[#This Row],[Column1.lances.CorSorteada]],'DE-PARA'!$A:$B,2,FALSE)</f>
        <v>1</v>
      </c>
      <c r="L349" t="str">
        <f xml:space="preserve">
IF(tabGERAL[[#This Row],[Column1.lances.'#]]=0,
    TEXT(tabGERAL[[#This Row],[CorSorteada]],"0"),
    IF(LEN(L348&amp;tabGERAL[[#This Row],[CorSorteada]])&gt;$P$2,
        RIGHT(SUBSTITUTE(L348&amp;tabGERAL[[#This Row],[CorSorteada]],tabGERAL[[#Headers],[Sequencia]],""),$P$2),
        SUBSTITUTE(L348&amp;tabGERAL[[#This Row],[CorSorteada]],tabGERAL[[#Headers],[Sequencia]],"")
    )
)</f>
        <v>121211</v>
      </c>
      <c r="M349" t="b">
        <f>tabGERAL[[#This Row],[SugestaoIA]]=tabGERAL[[#This Row],[CorSorteada]]</f>
        <v>1</v>
      </c>
    </row>
    <row r="350" spans="1:13" x14ac:dyDescent="0.25">
      <c r="A350" t="s">
        <v>22</v>
      </c>
      <c r="B350" s="1">
        <v>43</v>
      </c>
      <c r="C350">
        <v>1147.5999999999999</v>
      </c>
      <c r="D350">
        <v>4.0999999999999996</v>
      </c>
      <c r="E350">
        <v>0</v>
      </c>
      <c r="F350">
        <v>12.3</v>
      </c>
      <c r="G350" t="s">
        <v>17</v>
      </c>
      <c r="H350" t="s">
        <v>15</v>
      </c>
      <c r="I350">
        <v>1155.8</v>
      </c>
      <c r="J350" s="4">
        <f>VLOOKUP(tabGERAL[[#This Row],[Column1.lances.SugestaoIA]],'DE-PARA'!$A:$B,2,FALSE)</f>
        <v>2</v>
      </c>
      <c r="K350" s="4">
        <f>VLOOKUP(tabGERAL[[#This Row],[Column1.lances.CorSorteada]],'DE-PARA'!$A:$B,2,FALSE)</f>
        <v>2</v>
      </c>
      <c r="L350" t="str">
        <f xml:space="preserve">
IF(tabGERAL[[#This Row],[Column1.lances.'#]]=0,
    TEXT(tabGERAL[[#This Row],[CorSorteada]],"0"),
    IF(LEN(L349&amp;tabGERAL[[#This Row],[CorSorteada]])&gt;$P$2,
        RIGHT(SUBSTITUTE(L349&amp;tabGERAL[[#This Row],[CorSorteada]],tabGERAL[[#Headers],[Sequencia]],""),$P$2),
        SUBSTITUTE(L349&amp;tabGERAL[[#This Row],[CorSorteada]],tabGERAL[[#Headers],[Sequencia]],"")
    )
)</f>
        <v>212112</v>
      </c>
      <c r="M350" t="b">
        <f>tabGERAL[[#This Row],[SugestaoIA]]=tabGERAL[[#This Row],[CorSorteada]]</f>
        <v>1</v>
      </c>
    </row>
    <row r="351" spans="1:13" x14ac:dyDescent="0.25">
      <c r="A351" t="s">
        <v>22</v>
      </c>
      <c r="B351" s="1">
        <v>44</v>
      </c>
      <c r="C351">
        <v>1155.8</v>
      </c>
      <c r="D351">
        <v>3.5</v>
      </c>
      <c r="E351">
        <v>10.5</v>
      </c>
      <c r="F351">
        <v>0</v>
      </c>
      <c r="G351" t="s">
        <v>13</v>
      </c>
      <c r="H351" t="s">
        <v>14</v>
      </c>
      <c r="I351">
        <v>1162.8</v>
      </c>
      <c r="J351" s="4">
        <f>VLOOKUP(tabGERAL[[#This Row],[Column1.lances.SugestaoIA]],'DE-PARA'!$A:$B,2,FALSE)</f>
        <v>1</v>
      </c>
      <c r="K351" s="4">
        <f>VLOOKUP(tabGERAL[[#This Row],[Column1.lances.CorSorteada]],'DE-PARA'!$A:$B,2,FALSE)</f>
        <v>1</v>
      </c>
      <c r="L351" t="str">
        <f xml:space="preserve">
IF(tabGERAL[[#This Row],[Column1.lances.'#]]=0,
    TEXT(tabGERAL[[#This Row],[CorSorteada]],"0"),
    IF(LEN(L350&amp;tabGERAL[[#This Row],[CorSorteada]])&gt;$P$2,
        RIGHT(SUBSTITUTE(L350&amp;tabGERAL[[#This Row],[CorSorteada]],tabGERAL[[#Headers],[Sequencia]],""),$P$2),
        SUBSTITUTE(L350&amp;tabGERAL[[#This Row],[CorSorteada]],tabGERAL[[#Headers],[Sequencia]],"")
    )
)</f>
        <v>121121</v>
      </c>
      <c r="M351" t="b">
        <f>tabGERAL[[#This Row],[SugestaoIA]]=tabGERAL[[#This Row],[CorSorteada]]</f>
        <v>1</v>
      </c>
    </row>
    <row r="352" spans="1:13" x14ac:dyDescent="0.25">
      <c r="A352" t="s">
        <v>22</v>
      </c>
      <c r="B352" s="1">
        <v>45</v>
      </c>
      <c r="C352">
        <v>1162.8</v>
      </c>
      <c r="D352">
        <v>3</v>
      </c>
      <c r="E352">
        <v>9</v>
      </c>
      <c r="F352">
        <v>0</v>
      </c>
      <c r="G352" t="s">
        <v>13</v>
      </c>
      <c r="H352" t="s">
        <v>14</v>
      </c>
      <c r="I352">
        <v>1168.8</v>
      </c>
      <c r="J352" s="4">
        <f>VLOOKUP(tabGERAL[[#This Row],[Column1.lances.SugestaoIA]],'DE-PARA'!$A:$B,2,FALSE)</f>
        <v>1</v>
      </c>
      <c r="K352" s="4">
        <f>VLOOKUP(tabGERAL[[#This Row],[Column1.lances.CorSorteada]],'DE-PARA'!$A:$B,2,FALSE)</f>
        <v>1</v>
      </c>
      <c r="L352" t="str">
        <f xml:space="preserve">
IF(tabGERAL[[#This Row],[Column1.lances.'#]]=0,
    TEXT(tabGERAL[[#This Row],[CorSorteada]],"0"),
    IF(LEN(L351&amp;tabGERAL[[#This Row],[CorSorteada]])&gt;$P$2,
        RIGHT(SUBSTITUTE(L351&amp;tabGERAL[[#This Row],[CorSorteada]],tabGERAL[[#Headers],[Sequencia]],""),$P$2),
        SUBSTITUTE(L351&amp;tabGERAL[[#This Row],[CorSorteada]],tabGERAL[[#Headers],[Sequencia]],"")
    )
)</f>
        <v>211211</v>
      </c>
      <c r="M352" t="b">
        <f>tabGERAL[[#This Row],[SugestaoIA]]=tabGERAL[[#This Row],[CorSorteada]]</f>
        <v>1</v>
      </c>
    </row>
    <row r="353" spans="1:13" x14ac:dyDescent="0.25">
      <c r="A353" t="s">
        <v>22</v>
      </c>
      <c r="B353" s="1">
        <v>46</v>
      </c>
      <c r="C353">
        <v>1168.8</v>
      </c>
      <c r="D353">
        <v>2.5</v>
      </c>
      <c r="E353">
        <v>7.5</v>
      </c>
      <c r="F353">
        <v>0</v>
      </c>
      <c r="G353" t="s">
        <v>13</v>
      </c>
      <c r="H353" t="s">
        <v>15</v>
      </c>
      <c r="I353">
        <v>1158.8</v>
      </c>
      <c r="J353" s="4">
        <f>VLOOKUP(tabGERAL[[#This Row],[Column1.lances.SugestaoIA]],'DE-PARA'!$A:$B,2,FALSE)</f>
        <v>1</v>
      </c>
      <c r="K353" s="4">
        <f>VLOOKUP(tabGERAL[[#This Row],[Column1.lances.CorSorteada]],'DE-PARA'!$A:$B,2,FALSE)</f>
        <v>2</v>
      </c>
      <c r="L353" t="str">
        <f xml:space="preserve">
IF(tabGERAL[[#This Row],[Column1.lances.'#]]=0,
    TEXT(tabGERAL[[#This Row],[CorSorteada]],"0"),
    IF(LEN(L352&amp;tabGERAL[[#This Row],[CorSorteada]])&gt;$P$2,
        RIGHT(SUBSTITUTE(L352&amp;tabGERAL[[#This Row],[CorSorteada]],tabGERAL[[#Headers],[Sequencia]],""),$P$2),
        SUBSTITUTE(L352&amp;tabGERAL[[#This Row],[CorSorteada]],tabGERAL[[#Headers],[Sequencia]],"")
    )
)</f>
        <v>112112</v>
      </c>
      <c r="M353" t="b">
        <f>tabGERAL[[#This Row],[SugestaoIA]]=tabGERAL[[#This Row],[CorSorteada]]</f>
        <v>0</v>
      </c>
    </row>
    <row r="354" spans="1:13" x14ac:dyDescent="0.25">
      <c r="A354" t="s">
        <v>22</v>
      </c>
      <c r="B354" s="1">
        <v>47</v>
      </c>
      <c r="C354">
        <v>1158.8</v>
      </c>
      <c r="D354">
        <v>3.3</v>
      </c>
      <c r="E354">
        <v>0</v>
      </c>
      <c r="F354">
        <v>9.9</v>
      </c>
      <c r="G354" t="s">
        <v>17</v>
      </c>
      <c r="H354" t="s">
        <v>15</v>
      </c>
      <c r="I354">
        <v>1165.4000000000001</v>
      </c>
      <c r="J354" s="4">
        <f>VLOOKUP(tabGERAL[[#This Row],[Column1.lances.SugestaoIA]],'DE-PARA'!$A:$B,2,FALSE)</f>
        <v>2</v>
      </c>
      <c r="K354" s="4">
        <f>VLOOKUP(tabGERAL[[#This Row],[Column1.lances.CorSorteada]],'DE-PARA'!$A:$B,2,FALSE)</f>
        <v>2</v>
      </c>
      <c r="L354" t="str">
        <f xml:space="preserve">
IF(tabGERAL[[#This Row],[Column1.lances.'#]]=0,
    TEXT(tabGERAL[[#This Row],[CorSorteada]],"0"),
    IF(LEN(L353&amp;tabGERAL[[#This Row],[CorSorteada]])&gt;$P$2,
        RIGHT(SUBSTITUTE(L353&amp;tabGERAL[[#This Row],[CorSorteada]],tabGERAL[[#Headers],[Sequencia]],""),$P$2),
        SUBSTITUTE(L353&amp;tabGERAL[[#This Row],[CorSorteada]],tabGERAL[[#Headers],[Sequencia]],"")
    )
)</f>
        <v>121122</v>
      </c>
      <c r="M354" t="b">
        <f>tabGERAL[[#This Row],[SugestaoIA]]=tabGERAL[[#This Row],[CorSorteada]]</f>
        <v>1</v>
      </c>
    </row>
    <row r="355" spans="1:13" x14ac:dyDescent="0.25">
      <c r="A355" t="s">
        <v>22</v>
      </c>
      <c r="B355" s="1">
        <v>48</v>
      </c>
      <c r="C355">
        <v>1165.4000000000001</v>
      </c>
      <c r="D355">
        <v>2.8</v>
      </c>
      <c r="E355">
        <v>8.3999999999999986</v>
      </c>
      <c r="F355">
        <v>0</v>
      </c>
      <c r="G355" t="s">
        <v>13</v>
      </c>
      <c r="H355" t="s">
        <v>15</v>
      </c>
      <c r="I355">
        <v>1154.1999999999998</v>
      </c>
      <c r="J355" s="4">
        <f>VLOOKUP(tabGERAL[[#This Row],[Column1.lances.SugestaoIA]],'DE-PARA'!$A:$B,2,FALSE)</f>
        <v>1</v>
      </c>
      <c r="K355" s="4">
        <f>VLOOKUP(tabGERAL[[#This Row],[Column1.lances.CorSorteada]],'DE-PARA'!$A:$B,2,FALSE)</f>
        <v>2</v>
      </c>
      <c r="L355" t="str">
        <f xml:space="preserve">
IF(tabGERAL[[#This Row],[Column1.lances.'#]]=0,
    TEXT(tabGERAL[[#This Row],[CorSorteada]],"0"),
    IF(LEN(L354&amp;tabGERAL[[#This Row],[CorSorteada]])&gt;$P$2,
        RIGHT(SUBSTITUTE(L354&amp;tabGERAL[[#This Row],[CorSorteada]],tabGERAL[[#Headers],[Sequencia]],""),$P$2),
        SUBSTITUTE(L354&amp;tabGERAL[[#This Row],[CorSorteada]],tabGERAL[[#Headers],[Sequencia]],"")
    )
)</f>
        <v>211222</v>
      </c>
      <c r="M355" t="b">
        <f>tabGERAL[[#This Row],[SugestaoIA]]=tabGERAL[[#This Row],[CorSorteada]]</f>
        <v>0</v>
      </c>
    </row>
    <row r="356" spans="1:13" x14ac:dyDescent="0.25">
      <c r="A356" t="s">
        <v>22</v>
      </c>
      <c r="B356" s="1">
        <v>49</v>
      </c>
      <c r="C356">
        <v>1154.1999999999998</v>
      </c>
      <c r="D356">
        <v>3.6</v>
      </c>
      <c r="E356">
        <v>10.8</v>
      </c>
      <c r="F356">
        <v>0</v>
      </c>
      <c r="G356" t="s">
        <v>13</v>
      </c>
      <c r="H356" t="s">
        <v>14</v>
      </c>
      <c r="I356">
        <v>1161.4000000000001</v>
      </c>
      <c r="J356" s="4">
        <f>VLOOKUP(tabGERAL[[#This Row],[Column1.lances.SugestaoIA]],'DE-PARA'!$A:$B,2,FALSE)</f>
        <v>1</v>
      </c>
      <c r="K356" s="4">
        <f>VLOOKUP(tabGERAL[[#This Row],[Column1.lances.CorSorteada]],'DE-PARA'!$A:$B,2,FALSE)</f>
        <v>1</v>
      </c>
      <c r="L356" t="str">
        <f xml:space="preserve">
IF(tabGERAL[[#This Row],[Column1.lances.'#]]=0,
    TEXT(tabGERAL[[#This Row],[CorSorteada]],"0"),
    IF(LEN(L355&amp;tabGERAL[[#This Row],[CorSorteada]])&gt;$P$2,
        RIGHT(SUBSTITUTE(L355&amp;tabGERAL[[#This Row],[CorSorteada]],tabGERAL[[#Headers],[Sequencia]],""),$P$2),
        SUBSTITUTE(L355&amp;tabGERAL[[#This Row],[CorSorteada]],tabGERAL[[#Headers],[Sequencia]],"")
    )
)</f>
        <v>112221</v>
      </c>
      <c r="M356" t="b">
        <f>tabGERAL[[#This Row],[SugestaoIA]]=tabGERAL[[#This Row],[CorSorteada]]</f>
        <v>1</v>
      </c>
    </row>
    <row r="357" spans="1:13" x14ac:dyDescent="0.25">
      <c r="A357" t="s">
        <v>22</v>
      </c>
      <c r="B357" s="1">
        <v>50</v>
      </c>
      <c r="C357">
        <v>1161.4000000000001</v>
      </c>
      <c r="D357">
        <v>3.1</v>
      </c>
      <c r="E357">
        <v>0</v>
      </c>
      <c r="F357">
        <v>9.3000000000000007</v>
      </c>
      <c r="G357" t="s">
        <v>17</v>
      </c>
      <c r="H357" t="s">
        <v>16</v>
      </c>
      <c r="I357">
        <v>1192.4000000000001</v>
      </c>
      <c r="J357" s="4">
        <f>VLOOKUP(tabGERAL[[#This Row],[Column1.lances.SugestaoIA]],'DE-PARA'!$A:$B,2,FALSE)</f>
        <v>2</v>
      </c>
      <c r="K357" s="4">
        <f>VLOOKUP(tabGERAL[[#This Row],[Column1.lances.CorSorteada]],'DE-PARA'!$A:$B,2,FALSE)</f>
        <v>0</v>
      </c>
      <c r="L357" t="str">
        <f xml:space="preserve">
IF(tabGERAL[[#This Row],[Column1.lances.'#]]=0,
    TEXT(tabGERAL[[#This Row],[CorSorteada]],"0"),
    IF(LEN(L356&amp;tabGERAL[[#This Row],[CorSorteada]])&gt;$P$2,
        RIGHT(SUBSTITUTE(L356&amp;tabGERAL[[#This Row],[CorSorteada]],tabGERAL[[#Headers],[Sequencia]],""),$P$2),
        SUBSTITUTE(L356&amp;tabGERAL[[#This Row],[CorSorteada]],tabGERAL[[#Headers],[Sequencia]],"")
    )
)</f>
        <v>122210</v>
      </c>
      <c r="M357" t="b">
        <f>tabGERAL[[#This Row],[SugestaoIA]]=tabGERAL[[#This Row],[CorSorteada]]</f>
        <v>0</v>
      </c>
    </row>
    <row r="358" spans="1:13" x14ac:dyDescent="0.25">
      <c r="A358" t="s">
        <v>22</v>
      </c>
      <c r="B358" s="1">
        <v>51</v>
      </c>
      <c r="C358">
        <v>1192.4000000000001</v>
      </c>
      <c r="D358">
        <v>1</v>
      </c>
      <c r="E358">
        <v>0</v>
      </c>
      <c r="F358">
        <v>5</v>
      </c>
      <c r="G358" t="s">
        <v>17</v>
      </c>
      <c r="H358" t="s">
        <v>14</v>
      </c>
      <c r="I358">
        <v>1186.4000000000001</v>
      </c>
      <c r="J358" s="4">
        <f>VLOOKUP(tabGERAL[[#This Row],[Column1.lances.SugestaoIA]],'DE-PARA'!$A:$B,2,FALSE)</f>
        <v>2</v>
      </c>
      <c r="K358" s="4">
        <f>VLOOKUP(tabGERAL[[#This Row],[Column1.lances.CorSorteada]],'DE-PARA'!$A:$B,2,FALSE)</f>
        <v>1</v>
      </c>
      <c r="L358" t="str">
        <f xml:space="preserve">
IF(tabGERAL[[#This Row],[Column1.lances.'#]]=0,
    TEXT(tabGERAL[[#This Row],[CorSorteada]],"0"),
    IF(LEN(L357&amp;tabGERAL[[#This Row],[CorSorteada]])&gt;$P$2,
        RIGHT(SUBSTITUTE(L357&amp;tabGERAL[[#This Row],[CorSorteada]],tabGERAL[[#Headers],[Sequencia]],""),$P$2),
        SUBSTITUTE(L357&amp;tabGERAL[[#This Row],[CorSorteada]],tabGERAL[[#Headers],[Sequencia]],"")
    )
)</f>
        <v>222101</v>
      </c>
      <c r="M358" t="b">
        <f>tabGERAL[[#This Row],[SugestaoIA]]=tabGERAL[[#This Row],[CorSorteada]]</f>
        <v>0</v>
      </c>
    </row>
    <row r="359" spans="1:13" x14ac:dyDescent="0.25">
      <c r="A359" t="s">
        <v>22</v>
      </c>
      <c r="B359" s="1">
        <v>52</v>
      </c>
      <c r="C359">
        <v>1186.4000000000001</v>
      </c>
      <c r="D359">
        <v>1.1000000000000001</v>
      </c>
      <c r="E359">
        <v>0</v>
      </c>
      <c r="F359">
        <v>5</v>
      </c>
      <c r="G359" t="s">
        <v>17</v>
      </c>
      <c r="H359" t="s">
        <v>15</v>
      </c>
      <c r="I359">
        <v>1190.3000000000002</v>
      </c>
      <c r="J359" s="4">
        <f>VLOOKUP(tabGERAL[[#This Row],[Column1.lances.SugestaoIA]],'DE-PARA'!$A:$B,2,FALSE)</f>
        <v>2</v>
      </c>
      <c r="K359" s="4">
        <f>VLOOKUP(tabGERAL[[#This Row],[Column1.lances.CorSorteada]],'DE-PARA'!$A:$B,2,FALSE)</f>
        <v>2</v>
      </c>
      <c r="L359" t="str">
        <f xml:space="preserve">
IF(tabGERAL[[#This Row],[Column1.lances.'#]]=0,
    TEXT(tabGERAL[[#This Row],[CorSorteada]],"0"),
    IF(LEN(L358&amp;tabGERAL[[#This Row],[CorSorteada]])&gt;$P$2,
        RIGHT(SUBSTITUTE(L358&amp;tabGERAL[[#This Row],[CorSorteada]],tabGERAL[[#Headers],[Sequencia]],""),$P$2),
        SUBSTITUTE(L358&amp;tabGERAL[[#This Row],[CorSorteada]],tabGERAL[[#Headers],[Sequencia]],"")
    )
)</f>
        <v>221012</v>
      </c>
      <c r="M359" t="b">
        <f>tabGERAL[[#This Row],[SugestaoIA]]=tabGERAL[[#This Row],[CorSorteada]]</f>
        <v>1</v>
      </c>
    </row>
    <row r="360" spans="1:13" x14ac:dyDescent="0.25">
      <c r="A360" t="s">
        <v>22</v>
      </c>
      <c r="B360" s="1">
        <v>53</v>
      </c>
      <c r="C360">
        <v>1190.3000000000002</v>
      </c>
      <c r="D360">
        <v>1</v>
      </c>
      <c r="E360">
        <v>5</v>
      </c>
      <c r="F360">
        <v>0</v>
      </c>
      <c r="G360" t="s">
        <v>13</v>
      </c>
      <c r="H360" t="s">
        <v>14</v>
      </c>
      <c r="I360">
        <v>1194.3000000000002</v>
      </c>
      <c r="J360" s="4">
        <f>VLOOKUP(tabGERAL[[#This Row],[Column1.lances.SugestaoIA]],'DE-PARA'!$A:$B,2,FALSE)</f>
        <v>1</v>
      </c>
      <c r="K360" s="4">
        <f>VLOOKUP(tabGERAL[[#This Row],[Column1.lances.CorSorteada]],'DE-PARA'!$A:$B,2,FALSE)</f>
        <v>1</v>
      </c>
      <c r="L360" t="str">
        <f xml:space="preserve">
IF(tabGERAL[[#This Row],[Column1.lances.'#]]=0,
    TEXT(tabGERAL[[#This Row],[CorSorteada]],"0"),
    IF(LEN(L359&amp;tabGERAL[[#This Row],[CorSorteada]])&gt;$P$2,
        RIGHT(SUBSTITUTE(L359&amp;tabGERAL[[#This Row],[CorSorteada]],tabGERAL[[#Headers],[Sequencia]],""),$P$2),
        SUBSTITUTE(L359&amp;tabGERAL[[#This Row],[CorSorteada]],tabGERAL[[#Headers],[Sequencia]],"")
    )
)</f>
        <v>210121</v>
      </c>
      <c r="M360" t="b">
        <f>tabGERAL[[#This Row],[SugestaoIA]]=tabGERAL[[#This Row],[CorSorteada]]</f>
        <v>1</v>
      </c>
    </row>
    <row r="361" spans="1:13" x14ac:dyDescent="0.25">
      <c r="A361" t="s">
        <v>22</v>
      </c>
      <c r="B361" s="1">
        <v>54</v>
      </c>
      <c r="C361">
        <v>1194.3000000000002</v>
      </c>
      <c r="D361">
        <v>1</v>
      </c>
      <c r="E361">
        <v>5</v>
      </c>
      <c r="F361">
        <v>0</v>
      </c>
      <c r="G361" t="s">
        <v>13</v>
      </c>
      <c r="H361" t="s">
        <v>14</v>
      </c>
      <c r="I361">
        <v>1198.3000000000002</v>
      </c>
      <c r="J361" s="4">
        <f>VLOOKUP(tabGERAL[[#This Row],[Column1.lances.SugestaoIA]],'DE-PARA'!$A:$B,2,FALSE)</f>
        <v>1</v>
      </c>
      <c r="K361" s="4">
        <f>VLOOKUP(tabGERAL[[#This Row],[Column1.lances.CorSorteada]],'DE-PARA'!$A:$B,2,FALSE)</f>
        <v>1</v>
      </c>
      <c r="L361" t="str">
        <f xml:space="preserve">
IF(tabGERAL[[#This Row],[Column1.lances.'#]]=0,
    TEXT(tabGERAL[[#This Row],[CorSorteada]],"0"),
    IF(LEN(L360&amp;tabGERAL[[#This Row],[CorSorteada]])&gt;$P$2,
        RIGHT(SUBSTITUTE(L360&amp;tabGERAL[[#This Row],[CorSorteada]],tabGERAL[[#Headers],[Sequencia]],""),$P$2),
        SUBSTITUTE(L360&amp;tabGERAL[[#This Row],[CorSorteada]],tabGERAL[[#Headers],[Sequencia]],"")
    )
)</f>
        <v>101211</v>
      </c>
      <c r="M361" t="b">
        <f>tabGERAL[[#This Row],[SugestaoIA]]=tabGERAL[[#This Row],[CorSorteada]]</f>
        <v>1</v>
      </c>
    </row>
    <row r="362" spans="1:13" x14ac:dyDescent="0.25">
      <c r="A362" t="s">
        <v>22</v>
      </c>
      <c r="B362" s="1">
        <v>55</v>
      </c>
      <c r="C362">
        <v>1198.3000000000002</v>
      </c>
      <c r="D362">
        <v>1</v>
      </c>
      <c r="E362">
        <v>0</v>
      </c>
      <c r="F362">
        <v>5</v>
      </c>
      <c r="G362" t="s">
        <v>17</v>
      </c>
      <c r="H362" t="s">
        <v>15</v>
      </c>
      <c r="I362">
        <v>1202.3000000000002</v>
      </c>
      <c r="J362" s="4">
        <f>VLOOKUP(tabGERAL[[#This Row],[Column1.lances.SugestaoIA]],'DE-PARA'!$A:$B,2,FALSE)</f>
        <v>2</v>
      </c>
      <c r="K362" s="4">
        <f>VLOOKUP(tabGERAL[[#This Row],[Column1.lances.CorSorteada]],'DE-PARA'!$A:$B,2,FALSE)</f>
        <v>2</v>
      </c>
      <c r="L362" t="str">
        <f xml:space="preserve">
IF(tabGERAL[[#This Row],[Column1.lances.'#]]=0,
    TEXT(tabGERAL[[#This Row],[CorSorteada]],"0"),
    IF(LEN(L361&amp;tabGERAL[[#This Row],[CorSorteada]])&gt;$P$2,
        RIGHT(SUBSTITUTE(L361&amp;tabGERAL[[#This Row],[CorSorteada]],tabGERAL[[#Headers],[Sequencia]],""),$P$2),
        SUBSTITUTE(L361&amp;tabGERAL[[#This Row],[CorSorteada]],tabGERAL[[#Headers],[Sequencia]],"")
    )
)</f>
        <v>012112</v>
      </c>
      <c r="M362" t="b">
        <f>tabGERAL[[#This Row],[SugestaoIA]]=tabGERAL[[#This Row],[CorSorteada]]</f>
        <v>1</v>
      </c>
    </row>
    <row r="363" spans="1:13" x14ac:dyDescent="0.25">
      <c r="A363" t="s">
        <v>22</v>
      </c>
      <c r="B363" s="1">
        <v>56</v>
      </c>
      <c r="C363">
        <v>1202.3000000000002</v>
      </c>
      <c r="D363">
        <v>7.8</v>
      </c>
      <c r="E363">
        <v>0</v>
      </c>
      <c r="F363">
        <v>23.4</v>
      </c>
      <c r="G363" t="s">
        <v>17</v>
      </c>
      <c r="H363" t="s">
        <v>15</v>
      </c>
      <c r="I363">
        <v>1217.9000000000001</v>
      </c>
      <c r="J363" s="4">
        <f>VLOOKUP(tabGERAL[[#This Row],[Column1.lances.SugestaoIA]],'DE-PARA'!$A:$B,2,FALSE)</f>
        <v>2</v>
      </c>
      <c r="K363" s="4">
        <f>VLOOKUP(tabGERAL[[#This Row],[Column1.lances.CorSorteada]],'DE-PARA'!$A:$B,2,FALSE)</f>
        <v>2</v>
      </c>
      <c r="L363" t="str">
        <f xml:space="preserve">
IF(tabGERAL[[#This Row],[Column1.lances.'#]]=0,
    TEXT(tabGERAL[[#This Row],[CorSorteada]],"0"),
    IF(LEN(L362&amp;tabGERAL[[#This Row],[CorSorteada]])&gt;$P$2,
        RIGHT(SUBSTITUTE(L362&amp;tabGERAL[[#This Row],[CorSorteada]],tabGERAL[[#Headers],[Sequencia]],""),$P$2),
        SUBSTITUTE(L362&amp;tabGERAL[[#This Row],[CorSorteada]],tabGERAL[[#Headers],[Sequencia]],"")
    )
)</f>
        <v>121122</v>
      </c>
      <c r="M363" t="b">
        <f>tabGERAL[[#This Row],[SugestaoIA]]=tabGERAL[[#This Row],[CorSorteada]]</f>
        <v>1</v>
      </c>
    </row>
    <row r="364" spans="1:13" x14ac:dyDescent="0.25">
      <c r="A364" t="s">
        <v>22</v>
      </c>
      <c r="B364" s="1">
        <v>57</v>
      </c>
      <c r="C364">
        <v>1217.9000000000001</v>
      </c>
      <c r="D364">
        <v>6.6</v>
      </c>
      <c r="E364">
        <v>19.799999999999997</v>
      </c>
      <c r="F364">
        <v>0</v>
      </c>
      <c r="G364" t="s">
        <v>13</v>
      </c>
      <c r="H364" t="s">
        <v>15</v>
      </c>
      <c r="I364">
        <v>1191.5000000000002</v>
      </c>
      <c r="J364" s="4">
        <f>VLOOKUP(tabGERAL[[#This Row],[Column1.lances.SugestaoIA]],'DE-PARA'!$A:$B,2,FALSE)</f>
        <v>1</v>
      </c>
      <c r="K364" s="4">
        <f>VLOOKUP(tabGERAL[[#This Row],[Column1.lances.CorSorteada]],'DE-PARA'!$A:$B,2,FALSE)</f>
        <v>2</v>
      </c>
      <c r="L364" t="str">
        <f xml:space="preserve">
IF(tabGERAL[[#This Row],[Column1.lances.'#]]=0,
    TEXT(tabGERAL[[#This Row],[CorSorteada]],"0"),
    IF(LEN(L363&amp;tabGERAL[[#This Row],[CorSorteada]])&gt;$P$2,
        RIGHT(SUBSTITUTE(L363&amp;tabGERAL[[#This Row],[CorSorteada]],tabGERAL[[#Headers],[Sequencia]],""),$P$2),
        SUBSTITUTE(L363&amp;tabGERAL[[#This Row],[CorSorteada]],tabGERAL[[#Headers],[Sequencia]],"")
    )
)</f>
        <v>211222</v>
      </c>
      <c r="M364" t="b">
        <f>tabGERAL[[#This Row],[SugestaoIA]]=tabGERAL[[#This Row],[CorSorteada]]</f>
        <v>0</v>
      </c>
    </row>
    <row r="365" spans="1:13" x14ac:dyDescent="0.25">
      <c r="A365" t="s">
        <v>22</v>
      </c>
      <c r="B365" s="1">
        <v>58</v>
      </c>
      <c r="C365">
        <v>1191.5000000000002</v>
      </c>
      <c r="D365">
        <v>8.6</v>
      </c>
      <c r="E365">
        <v>25.799999999999997</v>
      </c>
      <c r="F365">
        <v>0</v>
      </c>
      <c r="G365" t="s">
        <v>13</v>
      </c>
      <c r="H365" t="s">
        <v>15</v>
      </c>
      <c r="I365">
        <v>1157.1000000000004</v>
      </c>
      <c r="J365" s="4">
        <f>VLOOKUP(tabGERAL[[#This Row],[Column1.lances.SugestaoIA]],'DE-PARA'!$A:$B,2,FALSE)</f>
        <v>1</v>
      </c>
      <c r="K365" s="4">
        <f>VLOOKUP(tabGERAL[[#This Row],[Column1.lances.CorSorteada]],'DE-PARA'!$A:$B,2,FALSE)</f>
        <v>2</v>
      </c>
      <c r="L365" t="str">
        <f xml:space="preserve">
IF(tabGERAL[[#This Row],[Column1.lances.'#]]=0,
    TEXT(tabGERAL[[#This Row],[CorSorteada]],"0"),
    IF(LEN(L364&amp;tabGERAL[[#This Row],[CorSorteada]])&gt;$P$2,
        RIGHT(SUBSTITUTE(L364&amp;tabGERAL[[#This Row],[CorSorteada]],tabGERAL[[#Headers],[Sequencia]],""),$P$2),
        SUBSTITUTE(L364&amp;tabGERAL[[#This Row],[CorSorteada]],tabGERAL[[#Headers],[Sequencia]],"")
    )
)</f>
        <v>112222</v>
      </c>
      <c r="M365" t="b">
        <f>tabGERAL[[#This Row],[SugestaoIA]]=tabGERAL[[#This Row],[CorSorteada]]</f>
        <v>0</v>
      </c>
    </row>
    <row r="366" spans="1:13" x14ac:dyDescent="0.25">
      <c r="A366" t="s">
        <v>22</v>
      </c>
      <c r="B366" s="1">
        <v>59</v>
      </c>
      <c r="C366">
        <v>1157.1000000000004</v>
      </c>
      <c r="D366">
        <v>11.2</v>
      </c>
      <c r="E366">
        <v>0</v>
      </c>
      <c r="F366">
        <v>33.599999999999994</v>
      </c>
      <c r="G366" t="s">
        <v>17</v>
      </c>
      <c r="H366" t="s">
        <v>15</v>
      </c>
      <c r="I366">
        <v>1179.5000000000005</v>
      </c>
      <c r="J366" s="4">
        <f>VLOOKUP(tabGERAL[[#This Row],[Column1.lances.SugestaoIA]],'DE-PARA'!$A:$B,2,FALSE)</f>
        <v>2</v>
      </c>
      <c r="K366" s="4">
        <f>VLOOKUP(tabGERAL[[#This Row],[Column1.lances.CorSorteada]],'DE-PARA'!$A:$B,2,FALSE)</f>
        <v>2</v>
      </c>
      <c r="L366" t="str">
        <f xml:space="preserve">
IF(tabGERAL[[#This Row],[Column1.lances.'#]]=0,
    TEXT(tabGERAL[[#This Row],[CorSorteada]],"0"),
    IF(LEN(L365&amp;tabGERAL[[#This Row],[CorSorteada]])&gt;$P$2,
        RIGHT(SUBSTITUTE(L365&amp;tabGERAL[[#This Row],[CorSorteada]],tabGERAL[[#Headers],[Sequencia]],""),$P$2),
        SUBSTITUTE(L365&amp;tabGERAL[[#This Row],[CorSorteada]],tabGERAL[[#Headers],[Sequencia]],"")
    )
)</f>
        <v>122222</v>
      </c>
      <c r="M366" t="b">
        <f>tabGERAL[[#This Row],[SugestaoIA]]=tabGERAL[[#This Row],[CorSorteada]]</f>
        <v>1</v>
      </c>
    </row>
    <row r="367" spans="1:13" x14ac:dyDescent="0.25">
      <c r="A367" t="s">
        <v>22</v>
      </c>
      <c r="B367" s="1">
        <v>60</v>
      </c>
      <c r="C367">
        <v>1179.5000000000005</v>
      </c>
      <c r="D367">
        <v>9.5</v>
      </c>
      <c r="E367">
        <v>0</v>
      </c>
      <c r="F367">
        <v>28.5</v>
      </c>
      <c r="G367" t="s">
        <v>17</v>
      </c>
      <c r="H367" t="s">
        <v>14</v>
      </c>
      <c r="I367">
        <v>1141.5000000000005</v>
      </c>
      <c r="J367" s="4">
        <f>VLOOKUP(tabGERAL[[#This Row],[Column1.lances.SugestaoIA]],'DE-PARA'!$A:$B,2,FALSE)</f>
        <v>2</v>
      </c>
      <c r="K367" s="4">
        <f>VLOOKUP(tabGERAL[[#This Row],[Column1.lances.CorSorteada]],'DE-PARA'!$A:$B,2,FALSE)</f>
        <v>1</v>
      </c>
      <c r="L367" t="str">
        <f xml:space="preserve">
IF(tabGERAL[[#This Row],[Column1.lances.'#]]=0,
    TEXT(tabGERAL[[#This Row],[CorSorteada]],"0"),
    IF(LEN(L366&amp;tabGERAL[[#This Row],[CorSorteada]])&gt;$P$2,
        RIGHT(SUBSTITUTE(L366&amp;tabGERAL[[#This Row],[CorSorteada]],tabGERAL[[#Headers],[Sequencia]],""),$P$2),
        SUBSTITUTE(L366&amp;tabGERAL[[#This Row],[CorSorteada]],tabGERAL[[#Headers],[Sequencia]],"")
    )
)</f>
        <v>222221</v>
      </c>
      <c r="M367" t="b">
        <f>tabGERAL[[#This Row],[SugestaoIA]]=tabGERAL[[#This Row],[CorSorteada]]</f>
        <v>0</v>
      </c>
    </row>
    <row r="368" spans="1:13" x14ac:dyDescent="0.25">
      <c r="A368" t="s">
        <v>22</v>
      </c>
      <c r="B368" s="1">
        <v>61</v>
      </c>
      <c r="C368">
        <v>1141.5000000000005</v>
      </c>
      <c r="D368">
        <v>12.4</v>
      </c>
      <c r="E368">
        <v>37.200000000000003</v>
      </c>
      <c r="F368">
        <v>0</v>
      </c>
      <c r="G368" t="s">
        <v>13</v>
      </c>
      <c r="H368" t="s">
        <v>15</v>
      </c>
      <c r="I368">
        <v>1091.9000000000003</v>
      </c>
      <c r="J368" s="4">
        <f>VLOOKUP(tabGERAL[[#This Row],[Column1.lances.SugestaoIA]],'DE-PARA'!$A:$B,2,FALSE)</f>
        <v>1</v>
      </c>
      <c r="K368" s="4">
        <f>VLOOKUP(tabGERAL[[#This Row],[Column1.lances.CorSorteada]],'DE-PARA'!$A:$B,2,FALSE)</f>
        <v>2</v>
      </c>
      <c r="L368" t="str">
        <f xml:space="preserve">
IF(tabGERAL[[#This Row],[Column1.lances.'#]]=0,
    TEXT(tabGERAL[[#This Row],[CorSorteada]],"0"),
    IF(LEN(L367&amp;tabGERAL[[#This Row],[CorSorteada]])&gt;$P$2,
        RIGHT(SUBSTITUTE(L367&amp;tabGERAL[[#This Row],[CorSorteada]],tabGERAL[[#Headers],[Sequencia]],""),$P$2),
        SUBSTITUTE(L367&amp;tabGERAL[[#This Row],[CorSorteada]],tabGERAL[[#Headers],[Sequencia]],"")
    )
)</f>
        <v>222212</v>
      </c>
      <c r="M368" t="b">
        <f>tabGERAL[[#This Row],[SugestaoIA]]=tabGERAL[[#This Row],[CorSorteada]]</f>
        <v>0</v>
      </c>
    </row>
    <row r="369" spans="1:13" x14ac:dyDescent="0.25">
      <c r="A369" t="s">
        <v>22</v>
      </c>
      <c r="B369" s="1">
        <v>62</v>
      </c>
      <c r="C369">
        <v>1091.9000000000003</v>
      </c>
      <c r="D369">
        <v>16.2</v>
      </c>
      <c r="E369">
        <v>0</v>
      </c>
      <c r="F369">
        <v>48.599999999999994</v>
      </c>
      <c r="G369" t="s">
        <v>17</v>
      </c>
      <c r="H369" t="s">
        <v>15</v>
      </c>
      <c r="I369">
        <v>1124.3000000000004</v>
      </c>
      <c r="J369" s="4">
        <f>VLOOKUP(tabGERAL[[#This Row],[Column1.lances.SugestaoIA]],'DE-PARA'!$A:$B,2,FALSE)</f>
        <v>2</v>
      </c>
      <c r="K369" s="4">
        <f>VLOOKUP(tabGERAL[[#This Row],[Column1.lances.CorSorteada]],'DE-PARA'!$A:$B,2,FALSE)</f>
        <v>2</v>
      </c>
      <c r="L369" t="str">
        <f xml:space="preserve">
IF(tabGERAL[[#This Row],[Column1.lances.'#]]=0,
    TEXT(tabGERAL[[#This Row],[CorSorteada]],"0"),
    IF(LEN(L368&amp;tabGERAL[[#This Row],[CorSorteada]])&gt;$P$2,
        RIGHT(SUBSTITUTE(L368&amp;tabGERAL[[#This Row],[CorSorteada]],tabGERAL[[#Headers],[Sequencia]],""),$P$2),
        SUBSTITUTE(L368&amp;tabGERAL[[#This Row],[CorSorteada]],tabGERAL[[#Headers],[Sequencia]],"")
    )
)</f>
        <v>222122</v>
      </c>
      <c r="M369" t="b">
        <f>tabGERAL[[#This Row],[SugestaoIA]]=tabGERAL[[#This Row],[CorSorteada]]</f>
        <v>1</v>
      </c>
    </row>
    <row r="370" spans="1:13" x14ac:dyDescent="0.25">
      <c r="A370" t="s">
        <v>22</v>
      </c>
      <c r="B370" s="1">
        <v>63</v>
      </c>
      <c r="C370">
        <v>1124.3000000000004</v>
      </c>
      <c r="D370">
        <v>13.7</v>
      </c>
      <c r="E370">
        <v>41.099999999999994</v>
      </c>
      <c r="F370">
        <v>0</v>
      </c>
      <c r="G370" t="s">
        <v>13</v>
      </c>
      <c r="H370" t="s">
        <v>16</v>
      </c>
      <c r="I370">
        <v>1261.3000000000004</v>
      </c>
      <c r="J370" s="4">
        <f>VLOOKUP(tabGERAL[[#This Row],[Column1.lances.SugestaoIA]],'DE-PARA'!$A:$B,2,FALSE)</f>
        <v>1</v>
      </c>
      <c r="K370" s="4">
        <f>VLOOKUP(tabGERAL[[#This Row],[Column1.lances.CorSorteada]],'DE-PARA'!$A:$B,2,FALSE)</f>
        <v>0</v>
      </c>
      <c r="L370" t="str">
        <f xml:space="preserve">
IF(tabGERAL[[#This Row],[Column1.lances.'#]]=0,
    TEXT(tabGERAL[[#This Row],[CorSorteada]],"0"),
    IF(LEN(L369&amp;tabGERAL[[#This Row],[CorSorteada]])&gt;$P$2,
        RIGHT(SUBSTITUTE(L369&amp;tabGERAL[[#This Row],[CorSorteada]],tabGERAL[[#Headers],[Sequencia]],""),$P$2),
        SUBSTITUTE(L369&amp;tabGERAL[[#This Row],[CorSorteada]],tabGERAL[[#Headers],[Sequencia]],"")
    )
)</f>
        <v>221220</v>
      </c>
      <c r="M370" t="b">
        <f>tabGERAL[[#This Row],[SugestaoIA]]=tabGERAL[[#This Row],[CorSorteada]]</f>
        <v>0</v>
      </c>
    </row>
    <row r="371" spans="1:13" x14ac:dyDescent="0.25">
      <c r="A371" t="s">
        <v>22</v>
      </c>
      <c r="B371" s="1">
        <v>64</v>
      </c>
      <c r="C371">
        <v>1261.3000000000004</v>
      </c>
      <c r="D371">
        <v>3.2</v>
      </c>
      <c r="E371">
        <v>9.6</v>
      </c>
      <c r="F371">
        <v>0</v>
      </c>
      <c r="G371" t="s">
        <v>13</v>
      </c>
      <c r="H371" t="s">
        <v>15</v>
      </c>
      <c r="I371">
        <v>1248.5000000000005</v>
      </c>
      <c r="J371" s="4">
        <f>VLOOKUP(tabGERAL[[#This Row],[Column1.lances.SugestaoIA]],'DE-PARA'!$A:$B,2,FALSE)</f>
        <v>1</v>
      </c>
      <c r="K371" s="4">
        <f>VLOOKUP(tabGERAL[[#This Row],[Column1.lances.CorSorteada]],'DE-PARA'!$A:$B,2,FALSE)</f>
        <v>2</v>
      </c>
      <c r="L371" t="str">
        <f xml:space="preserve">
IF(tabGERAL[[#This Row],[Column1.lances.'#]]=0,
    TEXT(tabGERAL[[#This Row],[CorSorteada]],"0"),
    IF(LEN(L370&amp;tabGERAL[[#This Row],[CorSorteada]])&gt;$P$2,
        RIGHT(SUBSTITUTE(L370&amp;tabGERAL[[#This Row],[CorSorteada]],tabGERAL[[#Headers],[Sequencia]],""),$P$2),
        SUBSTITUTE(L370&amp;tabGERAL[[#This Row],[CorSorteada]],tabGERAL[[#Headers],[Sequencia]],"")
    )
)</f>
        <v>212202</v>
      </c>
      <c r="M371" t="b">
        <f>tabGERAL[[#This Row],[SugestaoIA]]=tabGERAL[[#This Row],[CorSorteada]]</f>
        <v>0</v>
      </c>
    </row>
    <row r="372" spans="1:13" x14ac:dyDescent="0.25">
      <c r="A372" t="s">
        <v>23</v>
      </c>
      <c r="B372" s="1">
        <v>0</v>
      </c>
      <c r="C372">
        <v>1000</v>
      </c>
      <c r="D372">
        <v>7.8</v>
      </c>
      <c r="E372">
        <v>0</v>
      </c>
      <c r="F372">
        <v>23.4</v>
      </c>
      <c r="G372" t="s">
        <v>17</v>
      </c>
      <c r="H372" t="s">
        <v>16</v>
      </c>
      <c r="I372">
        <v>1078</v>
      </c>
      <c r="J372" s="4">
        <f>VLOOKUP(tabGERAL[[#This Row],[Column1.lances.SugestaoIA]],'DE-PARA'!$A:$B,2,FALSE)</f>
        <v>2</v>
      </c>
      <c r="K372" s="4">
        <f>VLOOKUP(tabGERAL[[#This Row],[Column1.lances.CorSorteada]],'DE-PARA'!$A:$B,2,FALSE)</f>
        <v>0</v>
      </c>
      <c r="L372" t="str">
        <f xml:space="preserve">
IF(tabGERAL[[#This Row],[Column1.lances.'#]]=0,
    TEXT(tabGERAL[[#This Row],[CorSorteada]],"0"),
    IF(LEN(L371&amp;tabGERAL[[#This Row],[CorSorteada]])&gt;$P$2,
        RIGHT(SUBSTITUTE(L371&amp;tabGERAL[[#This Row],[CorSorteada]],tabGERAL[[#Headers],[Sequencia]],""),$P$2),
        SUBSTITUTE(L371&amp;tabGERAL[[#This Row],[CorSorteada]],tabGERAL[[#Headers],[Sequencia]],"")
    )
)</f>
        <v>0</v>
      </c>
      <c r="M372" t="b">
        <f>tabGERAL[[#This Row],[SugestaoIA]]=tabGERAL[[#This Row],[CorSorteada]]</f>
        <v>0</v>
      </c>
    </row>
    <row r="373" spans="1:13" x14ac:dyDescent="0.25">
      <c r="A373" t="s">
        <v>23</v>
      </c>
      <c r="B373" s="1">
        <v>1</v>
      </c>
      <c r="C373">
        <v>1078</v>
      </c>
      <c r="D373">
        <v>1.7</v>
      </c>
      <c r="E373">
        <v>5.0999999999999996</v>
      </c>
      <c r="F373">
        <v>0</v>
      </c>
      <c r="G373" t="s">
        <v>13</v>
      </c>
      <c r="H373" t="s">
        <v>14</v>
      </c>
      <c r="I373">
        <v>1081.4000000000001</v>
      </c>
      <c r="J373" s="4">
        <f>VLOOKUP(tabGERAL[[#This Row],[Column1.lances.SugestaoIA]],'DE-PARA'!$A:$B,2,FALSE)</f>
        <v>1</v>
      </c>
      <c r="K373" s="4">
        <f>VLOOKUP(tabGERAL[[#This Row],[Column1.lances.CorSorteada]],'DE-PARA'!$A:$B,2,FALSE)</f>
        <v>1</v>
      </c>
      <c r="L373" t="str">
        <f xml:space="preserve">
IF(tabGERAL[[#This Row],[Column1.lances.'#]]=0,
    TEXT(tabGERAL[[#This Row],[CorSorteada]],"0"),
    IF(LEN(L372&amp;tabGERAL[[#This Row],[CorSorteada]])&gt;$P$2,
        RIGHT(SUBSTITUTE(L372&amp;tabGERAL[[#This Row],[CorSorteada]],tabGERAL[[#Headers],[Sequencia]],""),$P$2),
        SUBSTITUTE(L372&amp;tabGERAL[[#This Row],[CorSorteada]],tabGERAL[[#Headers],[Sequencia]],"")
    )
)</f>
        <v>01</v>
      </c>
      <c r="M373" t="b">
        <f>tabGERAL[[#This Row],[SugestaoIA]]=tabGERAL[[#This Row],[CorSorteada]]</f>
        <v>1</v>
      </c>
    </row>
    <row r="374" spans="1:13" x14ac:dyDescent="0.25">
      <c r="A374" t="s">
        <v>23</v>
      </c>
      <c r="B374" s="1">
        <v>2</v>
      </c>
      <c r="C374">
        <v>1081.4000000000001</v>
      </c>
      <c r="D374">
        <v>1.5</v>
      </c>
      <c r="E374">
        <v>5</v>
      </c>
      <c r="F374">
        <v>0</v>
      </c>
      <c r="G374" t="s">
        <v>13</v>
      </c>
      <c r="H374" t="s">
        <v>14</v>
      </c>
      <c r="I374">
        <v>1084.9000000000001</v>
      </c>
      <c r="J374" s="4">
        <f>VLOOKUP(tabGERAL[[#This Row],[Column1.lances.SugestaoIA]],'DE-PARA'!$A:$B,2,FALSE)</f>
        <v>1</v>
      </c>
      <c r="K374" s="4">
        <f>VLOOKUP(tabGERAL[[#This Row],[Column1.lances.CorSorteada]],'DE-PARA'!$A:$B,2,FALSE)</f>
        <v>1</v>
      </c>
      <c r="L374" t="str">
        <f xml:space="preserve">
IF(tabGERAL[[#This Row],[Column1.lances.'#]]=0,
    TEXT(tabGERAL[[#This Row],[CorSorteada]],"0"),
    IF(LEN(L373&amp;tabGERAL[[#This Row],[CorSorteada]])&gt;$P$2,
        RIGHT(SUBSTITUTE(L373&amp;tabGERAL[[#This Row],[CorSorteada]],tabGERAL[[#Headers],[Sequencia]],""),$P$2),
        SUBSTITUTE(L373&amp;tabGERAL[[#This Row],[CorSorteada]],tabGERAL[[#Headers],[Sequencia]],"")
    )
)</f>
        <v>011</v>
      </c>
      <c r="M374" t="b">
        <f>tabGERAL[[#This Row],[SugestaoIA]]=tabGERAL[[#This Row],[CorSorteada]]</f>
        <v>1</v>
      </c>
    </row>
    <row r="375" spans="1:13" x14ac:dyDescent="0.25">
      <c r="A375" t="s">
        <v>23</v>
      </c>
      <c r="B375" s="1">
        <v>3</v>
      </c>
      <c r="C375">
        <v>1084.9000000000001</v>
      </c>
      <c r="D375">
        <v>1.2</v>
      </c>
      <c r="E375">
        <v>0</v>
      </c>
      <c r="F375">
        <v>5</v>
      </c>
      <c r="G375" t="s">
        <v>17</v>
      </c>
      <c r="H375" t="s">
        <v>15</v>
      </c>
      <c r="I375">
        <v>1088.7</v>
      </c>
      <c r="J375" s="4">
        <f>VLOOKUP(tabGERAL[[#This Row],[Column1.lances.SugestaoIA]],'DE-PARA'!$A:$B,2,FALSE)</f>
        <v>2</v>
      </c>
      <c r="K375" s="4">
        <f>VLOOKUP(tabGERAL[[#This Row],[Column1.lances.CorSorteada]],'DE-PARA'!$A:$B,2,FALSE)</f>
        <v>2</v>
      </c>
      <c r="L375" t="str">
        <f xml:space="preserve">
IF(tabGERAL[[#This Row],[Column1.lances.'#]]=0,
    TEXT(tabGERAL[[#This Row],[CorSorteada]],"0"),
    IF(LEN(L374&amp;tabGERAL[[#This Row],[CorSorteada]])&gt;$P$2,
        RIGHT(SUBSTITUTE(L374&amp;tabGERAL[[#This Row],[CorSorteada]],tabGERAL[[#Headers],[Sequencia]],""),$P$2),
        SUBSTITUTE(L374&amp;tabGERAL[[#This Row],[CorSorteada]],tabGERAL[[#Headers],[Sequencia]],"")
    )
)</f>
        <v>0112</v>
      </c>
      <c r="M375" t="b">
        <f>tabGERAL[[#This Row],[SugestaoIA]]=tabGERAL[[#This Row],[CorSorteada]]</f>
        <v>1</v>
      </c>
    </row>
    <row r="376" spans="1:13" x14ac:dyDescent="0.25">
      <c r="A376" t="s">
        <v>23</v>
      </c>
      <c r="B376" s="1">
        <v>4</v>
      </c>
      <c r="C376">
        <v>1088.7</v>
      </c>
      <c r="D376">
        <v>1</v>
      </c>
      <c r="E376">
        <v>5</v>
      </c>
      <c r="F376">
        <v>0</v>
      </c>
      <c r="G376" t="s">
        <v>13</v>
      </c>
      <c r="H376" t="s">
        <v>15</v>
      </c>
      <c r="I376">
        <v>1082.7</v>
      </c>
      <c r="J376" s="4">
        <f>VLOOKUP(tabGERAL[[#This Row],[Column1.lances.SugestaoIA]],'DE-PARA'!$A:$B,2,FALSE)</f>
        <v>1</v>
      </c>
      <c r="K376" s="4">
        <f>VLOOKUP(tabGERAL[[#This Row],[Column1.lances.CorSorteada]],'DE-PARA'!$A:$B,2,FALSE)</f>
        <v>2</v>
      </c>
      <c r="L376" t="str">
        <f xml:space="preserve">
IF(tabGERAL[[#This Row],[Column1.lances.'#]]=0,
    TEXT(tabGERAL[[#This Row],[CorSorteada]],"0"),
    IF(LEN(L375&amp;tabGERAL[[#This Row],[CorSorteada]])&gt;$P$2,
        RIGHT(SUBSTITUTE(L375&amp;tabGERAL[[#This Row],[CorSorteada]],tabGERAL[[#Headers],[Sequencia]],""),$P$2),
        SUBSTITUTE(L375&amp;tabGERAL[[#This Row],[CorSorteada]],tabGERAL[[#Headers],[Sequencia]],"")
    )
)</f>
        <v>01122</v>
      </c>
      <c r="M376" t="b">
        <f>tabGERAL[[#This Row],[SugestaoIA]]=tabGERAL[[#This Row],[CorSorteada]]</f>
        <v>0</v>
      </c>
    </row>
    <row r="377" spans="1:13" x14ac:dyDescent="0.25">
      <c r="A377" t="s">
        <v>23</v>
      </c>
      <c r="B377" s="1">
        <v>5</v>
      </c>
      <c r="C377">
        <v>1082.7</v>
      </c>
      <c r="D377">
        <v>1.4</v>
      </c>
      <c r="E377">
        <v>5</v>
      </c>
      <c r="F377">
        <v>0</v>
      </c>
      <c r="G377" t="s">
        <v>13</v>
      </c>
      <c r="H377" t="s">
        <v>14</v>
      </c>
      <c r="I377">
        <v>1086.3</v>
      </c>
      <c r="J377" s="4">
        <f>VLOOKUP(tabGERAL[[#This Row],[Column1.lances.SugestaoIA]],'DE-PARA'!$A:$B,2,FALSE)</f>
        <v>1</v>
      </c>
      <c r="K377" s="4">
        <f>VLOOKUP(tabGERAL[[#This Row],[Column1.lances.CorSorteada]],'DE-PARA'!$A:$B,2,FALSE)</f>
        <v>1</v>
      </c>
      <c r="L377" t="str">
        <f xml:space="preserve">
IF(tabGERAL[[#This Row],[Column1.lances.'#]]=0,
    TEXT(tabGERAL[[#This Row],[CorSorteada]],"0"),
    IF(LEN(L376&amp;tabGERAL[[#This Row],[CorSorteada]])&gt;$P$2,
        RIGHT(SUBSTITUTE(L376&amp;tabGERAL[[#This Row],[CorSorteada]],tabGERAL[[#Headers],[Sequencia]],""),$P$2),
        SUBSTITUTE(L376&amp;tabGERAL[[#This Row],[CorSorteada]],tabGERAL[[#Headers],[Sequencia]],"")
    )
)</f>
        <v>011221</v>
      </c>
      <c r="M377" t="b">
        <f>tabGERAL[[#This Row],[SugestaoIA]]=tabGERAL[[#This Row],[CorSorteada]]</f>
        <v>1</v>
      </c>
    </row>
    <row r="378" spans="1:13" x14ac:dyDescent="0.25">
      <c r="A378" t="s">
        <v>23</v>
      </c>
      <c r="B378" s="1">
        <v>6</v>
      </c>
      <c r="C378">
        <v>1086.3</v>
      </c>
      <c r="D378">
        <v>1.1000000000000001</v>
      </c>
      <c r="E378">
        <v>5</v>
      </c>
      <c r="F378">
        <v>0</v>
      </c>
      <c r="G378" t="s">
        <v>13</v>
      </c>
      <c r="H378" t="s">
        <v>16</v>
      </c>
      <c r="I378">
        <v>1095.5999999999999</v>
      </c>
      <c r="J378" s="4">
        <f>VLOOKUP(tabGERAL[[#This Row],[Column1.lances.SugestaoIA]],'DE-PARA'!$A:$B,2,FALSE)</f>
        <v>1</v>
      </c>
      <c r="K378" s="4">
        <f>VLOOKUP(tabGERAL[[#This Row],[Column1.lances.CorSorteada]],'DE-PARA'!$A:$B,2,FALSE)</f>
        <v>0</v>
      </c>
      <c r="L378" t="str">
        <f xml:space="preserve">
IF(tabGERAL[[#This Row],[Column1.lances.'#]]=0,
    TEXT(tabGERAL[[#This Row],[CorSorteada]],"0"),
    IF(LEN(L377&amp;tabGERAL[[#This Row],[CorSorteada]])&gt;$P$2,
        RIGHT(SUBSTITUTE(L377&amp;tabGERAL[[#This Row],[CorSorteada]],tabGERAL[[#Headers],[Sequencia]],""),$P$2),
        SUBSTITUTE(L377&amp;tabGERAL[[#This Row],[CorSorteada]],tabGERAL[[#Headers],[Sequencia]],"")
    )
)</f>
        <v>112210</v>
      </c>
      <c r="M378" t="b">
        <f>tabGERAL[[#This Row],[SugestaoIA]]=tabGERAL[[#This Row],[CorSorteada]]</f>
        <v>0</v>
      </c>
    </row>
    <row r="379" spans="1:13" x14ac:dyDescent="0.25">
      <c r="A379" t="s">
        <v>23</v>
      </c>
      <c r="B379" s="1">
        <v>7</v>
      </c>
      <c r="C379">
        <v>1095.5999999999999</v>
      </c>
      <c r="D379">
        <v>1</v>
      </c>
      <c r="E379">
        <v>0</v>
      </c>
      <c r="F379">
        <v>5</v>
      </c>
      <c r="G379" t="s">
        <v>17</v>
      </c>
      <c r="H379" t="s">
        <v>15</v>
      </c>
      <c r="I379">
        <v>1099.5999999999999</v>
      </c>
      <c r="J379" s="4">
        <f>VLOOKUP(tabGERAL[[#This Row],[Column1.lances.SugestaoIA]],'DE-PARA'!$A:$B,2,FALSE)</f>
        <v>2</v>
      </c>
      <c r="K379" s="4">
        <f>VLOOKUP(tabGERAL[[#This Row],[Column1.lances.CorSorteada]],'DE-PARA'!$A:$B,2,FALSE)</f>
        <v>2</v>
      </c>
      <c r="L379" t="str">
        <f xml:space="preserve">
IF(tabGERAL[[#This Row],[Column1.lances.'#]]=0,
    TEXT(tabGERAL[[#This Row],[CorSorteada]],"0"),
    IF(LEN(L378&amp;tabGERAL[[#This Row],[CorSorteada]])&gt;$P$2,
        RIGHT(SUBSTITUTE(L378&amp;tabGERAL[[#This Row],[CorSorteada]],tabGERAL[[#Headers],[Sequencia]],""),$P$2),
        SUBSTITUTE(L378&amp;tabGERAL[[#This Row],[CorSorteada]],tabGERAL[[#Headers],[Sequencia]],"")
    )
)</f>
        <v>122102</v>
      </c>
      <c r="M379" t="b">
        <f>tabGERAL[[#This Row],[SugestaoIA]]=tabGERAL[[#This Row],[CorSorteada]]</f>
        <v>1</v>
      </c>
    </row>
    <row r="380" spans="1:13" x14ac:dyDescent="0.25">
      <c r="A380" t="s">
        <v>23</v>
      </c>
      <c r="B380" s="1">
        <v>8</v>
      </c>
      <c r="C380">
        <v>1099.5999999999999</v>
      </c>
      <c r="D380">
        <v>1</v>
      </c>
      <c r="E380">
        <v>0</v>
      </c>
      <c r="F380">
        <v>5</v>
      </c>
      <c r="G380" t="s">
        <v>17</v>
      </c>
      <c r="H380" t="s">
        <v>14</v>
      </c>
      <c r="I380">
        <v>1093.5999999999999</v>
      </c>
      <c r="J380" s="4">
        <f>VLOOKUP(tabGERAL[[#This Row],[Column1.lances.SugestaoIA]],'DE-PARA'!$A:$B,2,FALSE)</f>
        <v>2</v>
      </c>
      <c r="K380" s="4">
        <f>VLOOKUP(tabGERAL[[#This Row],[Column1.lances.CorSorteada]],'DE-PARA'!$A:$B,2,FALSE)</f>
        <v>1</v>
      </c>
      <c r="L380" t="str">
        <f xml:space="preserve">
IF(tabGERAL[[#This Row],[Column1.lances.'#]]=0,
    TEXT(tabGERAL[[#This Row],[CorSorteada]],"0"),
    IF(LEN(L379&amp;tabGERAL[[#This Row],[CorSorteada]])&gt;$P$2,
        RIGHT(SUBSTITUTE(L379&amp;tabGERAL[[#This Row],[CorSorteada]],tabGERAL[[#Headers],[Sequencia]],""),$P$2),
        SUBSTITUTE(L379&amp;tabGERAL[[#This Row],[CorSorteada]],tabGERAL[[#Headers],[Sequencia]],"")
    )
)</f>
        <v>221021</v>
      </c>
      <c r="M380" t="b">
        <f>tabGERAL[[#This Row],[SugestaoIA]]=tabGERAL[[#This Row],[CorSorteada]]</f>
        <v>0</v>
      </c>
    </row>
    <row r="381" spans="1:13" x14ac:dyDescent="0.25">
      <c r="A381" t="s">
        <v>23</v>
      </c>
      <c r="B381" s="1">
        <v>9</v>
      </c>
      <c r="C381">
        <v>1093.5999999999999</v>
      </c>
      <c r="D381">
        <v>1</v>
      </c>
      <c r="E381">
        <v>5</v>
      </c>
      <c r="F381">
        <v>0</v>
      </c>
      <c r="G381" t="s">
        <v>13</v>
      </c>
      <c r="H381" t="s">
        <v>15</v>
      </c>
      <c r="I381">
        <v>1087.5999999999999</v>
      </c>
      <c r="J381" s="4">
        <f>VLOOKUP(tabGERAL[[#This Row],[Column1.lances.SugestaoIA]],'DE-PARA'!$A:$B,2,FALSE)</f>
        <v>1</v>
      </c>
      <c r="K381" s="4">
        <f>VLOOKUP(tabGERAL[[#This Row],[Column1.lances.CorSorteada]],'DE-PARA'!$A:$B,2,FALSE)</f>
        <v>2</v>
      </c>
      <c r="L381" t="str">
        <f xml:space="preserve">
IF(tabGERAL[[#This Row],[Column1.lances.'#]]=0,
    TEXT(tabGERAL[[#This Row],[CorSorteada]],"0"),
    IF(LEN(L380&amp;tabGERAL[[#This Row],[CorSorteada]])&gt;$P$2,
        RIGHT(SUBSTITUTE(L380&amp;tabGERAL[[#This Row],[CorSorteada]],tabGERAL[[#Headers],[Sequencia]],""),$P$2),
        SUBSTITUTE(L380&amp;tabGERAL[[#This Row],[CorSorteada]],tabGERAL[[#Headers],[Sequencia]],"")
    )
)</f>
        <v>210212</v>
      </c>
      <c r="M381" t="b">
        <f>tabGERAL[[#This Row],[SugestaoIA]]=tabGERAL[[#This Row],[CorSorteada]]</f>
        <v>0</v>
      </c>
    </row>
    <row r="382" spans="1:13" x14ac:dyDescent="0.25">
      <c r="A382" t="s">
        <v>23</v>
      </c>
      <c r="B382" s="1">
        <v>10</v>
      </c>
      <c r="C382">
        <v>1087.5999999999999</v>
      </c>
      <c r="D382">
        <v>1</v>
      </c>
      <c r="E382">
        <v>5</v>
      </c>
      <c r="F382">
        <v>0</v>
      </c>
      <c r="G382" t="s">
        <v>13</v>
      </c>
      <c r="H382" t="s">
        <v>14</v>
      </c>
      <c r="I382">
        <v>1091.5999999999999</v>
      </c>
      <c r="J382" s="4">
        <f>VLOOKUP(tabGERAL[[#This Row],[Column1.lances.SugestaoIA]],'DE-PARA'!$A:$B,2,FALSE)</f>
        <v>1</v>
      </c>
      <c r="K382" s="4">
        <f>VLOOKUP(tabGERAL[[#This Row],[Column1.lances.CorSorteada]],'DE-PARA'!$A:$B,2,FALSE)</f>
        <v>1</v>
      </c>
      <c r="L382" t="str">
        <f xml:space="preserve">
IF(tabGERAL[[#This Row],[Column1.lances.'#]]=0,
    TEXT(tabGERAL[[#This Row],[CorSorteada]],"0"),
    IF(LEN(L381&amp;tabGERAL[[#This Row],[CorSorteada]])&gt;$P$2,
        RIGHT(SUBSTITUTE(L381&amp;tabGERAL[[#This Row],[CorSorteada]],tabGERAL[[#Headers],[Sequencia]],""),$P$2),
        SUBSTITUTE(L381&amp;tabGERAL[[#This Row],[CorSorteada]],tabGERAL[[#Headers],[Sequencia]],"")
    )
)</f>
        <v>102121</v>
      </c>
      <c r="M382" t="b">
        <f>tabGERAL[[#This Row],[SugestaoIA]]=tabGERAL[[#This Row],[CorSorteada]]</f>
        <v>1</v>
      </c>
    </row>
    <row r="383" spans="1:13" x14ac:dyDescent="0.25">
      <c r="A383" t="s">
        <v>23</v>
      </c>
      <c r="B383" s="1">
        <v>11</v>
      </c>
      <c r="C383">
        <v>1091.5999999999999</v>
      </c>
      <c r="D383">
        <v>1</v>
      </c>
      <c r="E383">
        <v>0</v>
      </c>
      <c r="F383">
        <v>5</v>
      </c>
      <c r="G383" t="s">
        <v>17</v>
      </c>
      <c r="H383" t="s">
        <v>15</v>
      </c>
      <c r="I383">
        <v>1095.5999999999999</v>
      </c>
      <c r="J383" s="4">
        <f>VLOOKUP(tabGERAL[[#This Row],[Column1.lances.SugestaoIA]],'DE-PARA'!$A:$B,2,FALSE)</f>
        <v>2</v>
      </c>
      <c r="K383" s="4">
        <f>VLOOKUP(tabGERAL[[#This Row],[Column1.lances.CorSorteada]],'DE-PARA'!$A:$B,2,FALSE)</f>
        <v>2</v>
      </c>
      <c r="L383" t="str">
        <f xml:space="preserve">
IF(tabGERAL[[#This Row],[Column1.lances.'#]]=0,
    TEXT(tabGERAL[[#This Row],[CorSorteada]],"0"),
    IF(LEN(L382&amp;tabGERAL[[#This Row],[CorSorteada]])&gt;$P$2,
        RIGHT(SUBSTITUTE(L382&amp;tabGERAL[[#This Row],[CorSorteada]],tabGERAL[[#Headers],[Sequencia]],""),$P$2),
        SUBSTITUTE(L382&amp;tabGERAL[[#This Row],[CorSorteada]],tabGERAL[[#Headers],[Sequencia]],"")
    )
)</f>
        <v>021212</v>
      </c>
      <c r="M383" t="b">
        <f>tabGERAL[[#This Row],[SugestaoIA]]=tabGERAL[[#This Row],[CorSorteada]]</f>
        <v>1</v>
      </c>
    </row>
    <row r="384" spans="1:13" x14ac:dyDescent="0.25">
      <c r="A384" t="s">
        <v>23</v>
      </c>
      <c r="B384" s="1">
        <v>12</v>
      </c>
      <c r="C384">
        <v>1095.5999999999999</v>
      </c>
      <c r="D384">
        <v>1</v>
      </c>
      <c r="E384">
        <v>0</v>
      </c>
      <c r="F384">
        <v>5</v>
      </c>
      <c r="G384" t="s">
        <v>17</v>
      </c>
      <c r="H384" t="s">
        <v>14</v>
      </c>
      <c r="I384">
        <v>1089.5999999999999</v>
      </c>
      <c r="J384" s="4">
        <f>VLOOKUP(tabGERAL[[#This Row],[Column1.lances.SugestaoIA]],'DE-PARA'!$A:$B,2,FALSE)</f>
        <v>2</v>
      </c>
      <c r="K384" s="4">
        <f>VLOOKUP(tabGERAL[[#This Row],[Column1.lances.CorSorteada]],'DE-PARA'!$A:$B,2,FALSE)</f>
        <v>1</v>
      </c>
      <c r="L384" t="str">
        <f xml:space="preserve">
IF(tabGERAL[[#This Row],[Column1.lances.'#]]=0,
    TEXT(tabGERAL[[#This Row],[CorSorteada]],"0"),
    IF(LEN(L383&amp;tabGERAL[[#This Row],[CorSorteada]])&gt;$P$2,
        RIGHT(SUBSTITUTE(L383&amp;tabGERAL[[#This Row],[CorSorteada]],tabGERAL[[#Headers],[Sequencia]],""),$P$2),
        SUBSTITUTE(L383&amp;tabGERAL[[#This Row],[CorSorteada]],tabGERAL[[#Headers],[Sequencia]],"")
    )
)</f>
        <v>212121</v>
      </c>
      <c r="M384" t="b">
        <f>tabGERAL[[#This Row],[SugestaoIA]]=tabGERAL[[#This Row],[CorSorteada]]</f>
        <v>0</v>
      </c>
    </row>
    <row r="385" spans="1:13" x14ac:dyDescent="0.25">
      <c r="A385" t="s">
        <v>23</v>
      </c>
      <c r="B385" s="1">
        <v>13</v>
      </c>
      <c r="C385">
        <v>1089.5999999999999</v>
      </c>
      <c r="D385">
        <v>1</v>
      </c>
      <c r="E385">
        <v>5</v>
      </c>
      <c r="F385">
        <v>0</v>
      </c>
      <c r="G385" t="s">
        <v>13</v>
      </c>
      <c r="H385" t="s">
        <v>14</v>
      </c>
      <c r="I385">
        <v>1093.5999999999999</v>
      </c>
      <c r="J385" s="4">
        <f>VLOOKUP(tabGERAL[[#This Row],[Column1.lances.SugestaoIA]],'DE-PARA'!$A:$B,2,FALSE)</f>
        <v>1</v>
      </c>
      <c r="K385" s="4">
        <f>VLOOKUP(tabGERAL[[#This Row],[Column1.lances.CorSorteada]],'DE-PARA'!$A:$B,2,FALSE)</f>
        <v>1</v>
      </c>
      <c r="L385" t="str">
        <f xml:space="preserve">
IF(tabGERAL[[#This Row],[Column1.lances.'#]]=0,
    TEXT(tabGERAL[[#This Row],[CorSorteada]],"0"),
    IF(LEN(L384&amp;tabGERAL[[#This Row],[CorSorteada]])&gt;$P$2,
        RIGHT(SUBSTITUTE(L384&amp;tabGERAL[[#This Row],[CorSorteada]],tabGERAL[[#Headers],[Sequencia]],""),$P$2),
        SUBSTITUTE(L384&amp;tabGERAL[[#This Row],[CorSorteada]],tabGERAL[[#Headers],[Sequencia]],"")
    )
)</f>
        <v>121211</v>
      </c>
      <c r="M385" t="b">
        <f>tabGERAL[[#This Row],[SugestaoIA]]=tabGERAL[[#This Row],[CorSorteada]]</f>
        <v>1</v>
      </c>
    </row>
    <row r="386" spans="1:13" x14ac:dyDescent="0.25">
      <c r="A386" t="s">
        <v>23</v>
      </c>
      <c r="B386" s="1">
        <v>14</v>
      </c>
      <c r="C386">
        <v>1093.5999999999999</v>
      </c>
      <c r="D386">
        <v>1</v>
      </c>
      <c r="E386">
        <v>0</v>
      </c>
      <c r="F386">
        <v>5</v>
      </c>
      <c r="G386" t="s">
        <v>17</v>
      </c>
      <c r="H386" t="s">
        <v>15</v>
      </c>
      <c r="I386">
        <v>1097.5999999999999</v>
      </c>
      <c r="J386" s="4">
        <f>VLOOKUP(tabGERAL[[#This Row],[Column1.lances.SugestaoIA]],'DE-PARA'!$A:$B,2,FALSE)</f>
        <v>2</v>
      </c>
      <c r="K386" s="4">
        <f>VLOOKUP(tabGERAL[[#This Row],[Column1.lances.CorSorteada]],'DE-PARA'!$A:$B,2,FALSE)</f>
        <v>2</v>
      </c>
      <c r="L386" t="str">
        <f xml:space="preserve">
IF(tabGERAL[[#This Row],[Column1.lances.'#]]=0,
    TEXT(tabGERAL[[#This Row],[CorSorteada]],"0"),
    IF(LEN(L385&amp;tabGERAL[[#This Row],[CorSorteada]])&gt;$P$2,
        RIGHT(SUBSTITUTE(L385&amp;tabGERAL[[#This Row],[CorSorteada]],tabGERAL[[#Headers],[Sequencia]],""),$P$2),
        SUBSTITUTE(L385&amp;tabGERAL[[#This Row],[CorSorteada]],tabGERAL[[#Headers],[Sequencia]],"")
    )
)</f>
        <v>212112</v>
      </c>
      <c r="M386" t="b">
        <f>tabGERAL[[#This Row],[SugestaoIA]]=tabGERAL[[#This Row],[CorSorteada]]</f>
        <v>1</v>
      </c>
    </row>
    <row r="387" spans="1:13" x14ac:dyDescent="0.25">
      <c r="A387" t="s">
        <v>23</v>
      </c>
      <c r="B387" s="1">
        <v>15</v>
      </c>
      <c r="C387">
        <v>1097.5999999999999</v>
      </c>
      <c r="D387">
        <v>1</v>
      </c>
      <c r="E387">
        <v>5</v>
      </c>
      <c r="F387">
        <v>0</v>
      </c>
      <c r="G387" t="s">
        <v>13</v>
      </c>
      <c r="H387" t="s">
        <v>14</v>
      </c>
      <c r="I387">
        <v>1101.5999999999999</v>
      </c>
      <c r="J387" s="4">
        <f>VLOOKUP(tabGERAL[[#This Row],[Column1.lances.SugestaoIA]],'DE-PARA'!$A:$B,2,FALSE)</f>
        <v>1</v>
      </c>
      <c r="K387" s="4">
        <f>VLOOKUP(tabGERAL[[#This Row],[Column1.lances.CorSorteada]],'DE-PARA'!$A:$B,2,FALSE)</f>
        <v>1</v>
      </c>
      <c r="L387" t="str">
        <f xml:space="preserve">
IF(tabGERAL[[#This Row],[Column1.lances.'#]]=0,
    TEXT(tabGERAL[[#This Row],[CorSorteada]],"0"),
    IF(LEN(L386&amp;tabGERAL[[#This Row],[CorSorteada]])&gt;$P$2,
        RIGHT(SUBSTITUTE(L386&amp;tabGERAL[[#This Row],[CorSorteada]],tabGERAL[[#Headers],[Sequencia]],""),$P$2),
        SUBSTITUTE(L386&amp;tabGERAL[[#This Row],[CorSorteada]],tabGERAL[[#Headers],[Sequencia]],"")
    )
)</f>
        <v>121121</v>
      </c>
      <c r="M387" t="b">
        <f>tabGERAL[[#This Row],[SugestaoIA]]=tabGERAL[[#This Row],[CorSorteada]]</f>
        <v>1</v>
      </c>
    </row>
    <row r="388" spans="1:13" x14ac:dyDescent="0.25">
      <c r="A388" t="s">
        <v>23</v>
      </c>
      <c r="B388" s="1">
        <v>16</v>
      </c>
      <c r="C388">
        <v>1101.5999999999999</v>
      </c>
      <c r="D388">
        <v>7.8</v>
      </c>
      <c r="E388">
        <v>23.4</v>
      </c>
      <c r="F388">
        <v>0</v>
      </c>
      <c r="G388" t="s">
        <v>13</v>
      </c>
      <c r="H388" t="s">
        <v>14</v>
      </c>
      <c r="I388">
        <v>1117.2</v>
      </c>
      <c r="J388" s="4">
        <f>VLOOKUP(tabGERAL[[#This Row],[Column1.lances.SugestaoIA]],'DE-PARA'!$A:$B,2,FALSE)</f>
        <v>1</v>
      </c>
      <c r="K388" s="4">
        <f>VLOOKUP(tabGERAL[[#This Row],[Column1.lances.CorSorteada]],'DE-PARA'!$A:$B,2,FALSE)</f>
        <v>1</v>
      </c>
      <c r="L388" t="str">
        <f xml:space="preserve">
IF(tabGERAL[[#This Row],[Column1.lances.'#]]=0,
    TEXT(tabGERAL[[#This Row],[CorSorteada]],"0"),
    IF(LEN(L387&amp;tabGERAL[[#This Row],[CorSorteada]])&gt;$P$2,
        RIGHT(SUBSTITUTE(L387&amp;tabGERAL[[#This Row],[CorSorteada]],tabGERAL[[#Headers],[Sequencia]],""),$P$2),
        SUBSTITUTE(L387&amp;tabGERAL[[#This Row],[CorSorteada]],tabGERAL[[#Headers],[Sequencia]],"")
    )
)</f>
        <v>211211</v>
      </c>
      <c r="M388" t="b">
        <f>tabGERAL[[#This Row],[SugestaoIA]]=tabGERAL[[#This Row],[CorSorteada]]</f>
        <v>1</v>
      </c>
    </row>
    <row r="389" spans="1:13" x14ac:dyDescent="0.25">
      <c r="A389" t="s">
        <v>23</v>
      </c>
      <c r="B389" s="1">
        <v>17</v>
      </c>
      <c r="C389">
        <v>1117.2</v>
      </c>
      <c r="D389">
        <v>6.6</v>
      </c>
      <c r="E389">
        <v>19.799999999999997</v>
      </c>
      <c r="F389">
        <v>0</v>
      </c>
      <c r="G389" t="s">
        <v>13</v>
      </c>
      <c r="H389" t="s">
        <v>14</v>
      </c>
      <c r="I389">
        <v>1130.4000000000001</v>
      </c>
      <c r="J389" s="4">
        <f>VLOOKUP(tabGERAL[[#This Row],[Column1.lances.SugestaoIA]],'DE-PARA'!$A:$B,2,FALSE)</f>
        <v>1</v>
      </c>
      <c r="K389" s="4">
        <f>VLOOKUP(tabGERAL[[#This Row],[Column1.lances.CorSorteada]],'DE-PARA'!$A:$B,2,FALSE)</f>
        <v>1</v>
      </c>
      <c r="L389" t="str">
        <f xml:space="preserve">
IF(tabGERAL[[#This Row],[Column1.lances.'#]]=0,
    TEXT(tabGERAL[[#This Row],[CorSorteada]],"0"),
    IF(LEN(L388&amp;tabGERAL[[#This Row],[CorSorteada]])&gt;$P$2,
        RIGHT(SUBSTITUTE(L388&amp;tabGERAL[[#This Row],[CorSorteada]],tabGERAL[[#Headers],[Sequencia]],""),$P$2),
        SUBSTITUTE(L388&amp;tabGERAL[[#This Row],[CorSorteada]],tabGERAL[[#Headers],[Sequencia]],"")
    )
)</f>
        <v>112111</v>
      </c>
      <c r="M389" t="b">
        <f>tabGERAL[[#This Row],[SugestaoIA]]=tabGERAL[[#This Row],[CorSorteada]]</f>
        <v>1</v>
      </c>
    </row>
    <row r="390" spans="1:13" x14ac:dyDescent="0.25">
      <c r="A390" t="s">
        <v>23</v>
      </c>
      <c r="B390" s="1">
        <v>18</v>
      </c>
      <c r="C390">
        <v>1130.4000000000001</v>
      </c>
      <c r="D390">
        <v>5.6</v>
      </c>
      <c r="E390">
        <v>0</v>
      </c>
      <c r="F390">
        <v>16.799999999999997</v>
      </c>
      <c r="G390" t="s">
        <v>17</v>
      </c>
      <c r="H390" t="s">
        <v>15</v>
      </c>
      <c r="I390">
        <v>1141.5999999999999</v>
      </c>
      <c r="J390" s="4">
        <f>VLOOKUP(tabGERAL[[#This Row],[Column1.lances.SugestaoIA]],'DE-PARA'!$A:$B,2,FALSE)</f>
        <v>2</v>
      </c>
      <c r="K390" s="4">
        <f>VLOOKUP(tabGERAL[[#This Row],[Column1.lances.CorSorteada]],'DE-PARA'!$A:$B,2,FALSE)</f>
        <v>2</v>
      </c>
      <c r="L390" t="str">
        <f xml:space="preserve">
IF(tabGERAL[[#This Row],[Column1.lances.'#]]=0,
    TEXT(tabGERAL[[#This Row],[CorSorteada]],"0"),
    IF(LEN(L389&amp;tabGERAL[[#This Row],[CorSorteada]])&gt;$P$2,
        RIGHT(SUBSTITUTE(L389&amp;tabGERAL[[#This Row],[CorSorteada]],tabGERAL[[#Headers],[Sequencia]],""),$P$2),
        SUBSTITUTE(L389&amp;tabGERAL[[#This Row],[CorSorteada]],tabGERAL[[#Headers],[Sequencia]],"")
    )
)</f>
        <v>121112</v>
      </c>
      <c r="M390" t="b">
        <f>tabGERAL[[#This Row],[SugestaoIA]]=tabGERAL[[#This Row],[CorSorteada]]</f>
        <v>1</v>
      </c>
    </row>
    <row r="391" spans="1:13" x14ac:dyDescent="0.25">
      <c r="A391" t="s">
        <v>23</v>
      </c>
      <c r="B391" s="1">
        <v>19</v>
      </c>
      <c r="C391">
        <v>1141.5999999999999</v>
      </c>
      <c r="D391">
        <v>4.7</v>
      </c>
      <c r="E391">
        <v>14.1</v>
      </c>
      <c r="F391">
        <v>0</v>
      </c>
      <c r="G391" t="s">
        <v>13</v>
      </c>
      <c r="H391" t="s">
        <v>15</v>
      </c>
      <c r="I391">
        <v>1122.8000000000002</v>
      </c>
      <c r="J391" s="4">
        <f>VLOOKUP(tabGERAL[[#This Row],[Column1.lances.SugestaoIA]],'DE-PARA'!$A:$B,2,FALSE)</f>
        <v>1</v>
      </c>
      <c r="K391" s="4">
        <f>VLOOKUP(tabGERAL[[#This Row],[Column1.lances.CorSorteada]],'DE-PARA'!$A:$B,2,FALSE)</f>
        <v>2</v>
      </c>
      <c r="L391" t="str">
        <f xml:space="preserve">
IF(tabGERAL[[#This Row],[Column1.lances.'#]]=0,
    TEXT(tabGERAL[[#This Row],[CorSorteada]],"0"),
    IF(LEN(L390&amp;tabGERAL[[#This Row],[CorSorteada]])&gt;$P$2,
        RIGHT(SUBSTITUTE(L390&amp;tabGERAL[[#This Row],[CorSorteada]],tabGERAL[[#Headers],[Sequencia]],""),$P$2),
        SUBSTITUTE(L390&amp;tabGERAL[[#This Row],[CorSorteada]],tabGERAL[[#Headers],[Sequencia]],"")
    )
)</f>
        <v>211122</v>
      </c>
      <c r="M391" t="b">
        <f>tabGERAL[[#This Row],[SugestaoIA]]=tabGERAL[[#This Row],[CorSorteada]]</f>
        <v>0</v>
      </c>
    </row>
    <row r="392" spans="1:13" x14ac:dyDescent="0.25">
      <c r="A392" t="s">
        <v>23</v>
      </c>
      <c r="B392" s="1">
        <v>20</v>
      </c>
      <c r="C392">
        <v>1122.8000000000002</v>
      </c>
      <c r="D392">
        <v>6.1</v>
      </c>
      <c r="E392">
        <v>18.299999999999997</v>
      </c>
      <c r="F392">
        <v>0</v>
      </c>
      <c r="G392" t="s">
        <v>13</v>
      </c>
      <c r="H392" t="s">
        <v>14</v>
      </c>
      <c r="I392">
        <v>1135.0000000000002</v>
      </c>
      <c r="J392" s="4">
        <f>VLOOKUP(tabGERAL[[#This Row],[Column1.lances.SugestaoIA]],'DE-PARA'!$A:$B,2,FALSE)</f>
        <v>1</v>
      </c>
      <c r="K392" s="4">
        <f>VLOOKUP(tabGERAL[[#This Row],[Column1.lances.CorSorteada]],'DE-PARA'!$A:$B,2,FALSE)</f>
        <v>1</v>
      </c>
      <c r="L392" t="str">
        <f xml:space="preserve">
IF(tabGERAL[[#This Row],[Column1.lances.'#]]=0,
    TEXT(tabGERAL[[#This Row],[CorSorteada]],"0"),
    IF(LEN(L391&amp;tabGERAL[[#This Row],[CorSorteada]])&gt;$P$2,
        RIGHT(SUBSTITUTE(L391&amp;tabGERAL[[#This Row],[CorSorteada]],tabGERAL[[#Headers],[Sequencia]],""),$P$2),
        SUBSTITUTE(L391&amp;tabGERAL[[#This Row],[CorSorteada]],tabGERAL[[#Headers],[Sequencia]],"")
    )
)</f>
        <v>111221</v>
      </c>
      <c r="M392" t="b">
        <f>tabGERAL[[#This Row],[SugestaoIA]]=tabGERAL[[#This Row],[CorSorteada]]</f>
        <v>1</v>
      </c>
    </row>
    <row r="393" spans="1:13" x14ac:dyDescent="0.25">
      <c r="A393" t="s">
        <v>23</v>
      </c>
      <c r="B393" s="1">
        <v>21</v>
      </c>
      <c r="C393">
        <v>1135.0000000000002</v>
      </c>
      <c r="D393">
        <v>5.2</v>
      </c>
      <c r="E393">
        <v>15.6</v>
      </c>
      <c r="F393">
        <v>0</v>
      </c>
      <c r="G393" t="s">
        <v>13</v>
      </c>
      <c r="H393" t="s">
        <v>14</v>
      </c>
      <c r="I393">
        <v>1145.4000000000003</v>
      </c>
      <c r="J393" s="4">
        <f>VLOOKUP(tabGERAL[[#This Row],[Column1.lances.SugestaoIA]],'DE-PARA'!$A:$B,2,FALSE)</f>
        <v>1</v>
      </c>
      <c r="K393" s="4">
        <f>VLOOKUP(tabGERAL[[#This Row],[Column1.lances.CorSorteada]],'DE-PARA'!$A:$B,2,FALSE)</f>
        <v>1</v>
      </c>
      <c r="L393" t="str">
        <f xml:space="preserve">
IF(tabGERAL[[#This Row],[Column1.lances.'#]]=0,
    TEXT(tabGERAL[[#This Row],[CorSorteada]],"0"),
    IF(LEN(L392&amp;tabGERAL[[#This Row],[CorSorteada]])&gt;$P$2,
        RIGHT(SUBSTITUTE(L392&amp;tabGERAL[[#This Row],[CorSorteada]],tabGERAL[[#Headers],[Sequencia]],""),$P$2),
        SUBSTITUTE(L392&amp;tabGERAL[[#This Row],[CorSorteada]],tabGERAL[[#Headers],[Sequencia]],"")
    )
)</f>
        <v>112211</v>
      </c>
      <c r="M393" t="b">
        <f>tabGERAL[[#This Row],[SugestaoIA]]=tabGERAL[[#This Row],[CorSorteada]]</f>
        <v>1</v>
      </c>
    </row>
    <row r="394" spans="1:13" x14ac:dyDescent="0.25">
      <c r="A394" t="s">
        <v>23</v>
      </c>
      <c r="B394" s="1">
        <v>22</v>
      </c>
      <c r="C394">
        <v>1145.4000000000003</v>
      </c>
      <c r="D394">
        <v>4.4000000000000004</v>
      </c>
      <c r="E394">
        <v>0</v>
      </c>
      <c r="F394">
        <v>13.2</v>
      </c>
      <c r="G394" t="s">
        <v>17</v>
      </c>
      <c r="H394" t="s">
        <v>14</v>
      </c>
      <c r="I394">
        <v>1127.8000000000002</v>
      </c>
      <c r="J394" s="4">
        <f>VLOOKUP(tabGERAL[[#This Row],[Column1.lances.SugestaoIA]],'DE-PARA'!$A:$B,2,FALSE)</f>
        <v>2</v>
      </c>
      <c r="K394" s="4">
        <f>VLOOKUP(tabGERAL[[#This Row],[Column1.lances.CorSorteada]],'DE-PARA'!$A:$B,2,FALSE)</f>
        <v>1</v>
      </c>
      <c r="L394" t="str">
        <f xml:space="preserve">
IF(tabGERAL[[#This Row],[Column1.lances.'#]]=0,
    TEXT(tabGERAL[[#This Row],[CorSorteada]],"0"),
    IF(LEN(L393&amp;tabGERAL[[#This Row],[CorSorteada]])&gt;$P$2,
        RIGHT(SUBSTITUTE(L393&amp;tabGERAL[[#This Row],[CorSorteada]],tabGERAL[[#Headers],[Sequencia]],""),$P$2),
        SUBSTITUTE(L393&amp;tabGERAL[[#This Row],[CorSorteada]],tabGERAL[[#Headers],[Sequencia]],"")
    )
)</f>
        <v>122111</v>
      </c>
      <c r="M394" t="b">
        <f>tabGERAL[[#This Row],[SugestaoIA]]=tabGERAL[[#This Row],[CorSorteada]]</f>
        <v>0</v>
      </c>
    </row>
    <row r="395" spans="1:13" x14ac:dyDescent="0.25">
      <c r="A395" t="s">
        <v>23</v>
      </c>
      <c r="B395" s="1">
        <v>23</v>
      </c>
      <c r="C395">
        <v>1127.8000000000002</v>
      </c>
      <c r="D395">
        <v>5.8</v>
      </c>
      <c r="E395">
        <v>0</v>
      </c>
      <c r="F395">
        <v>17.399999999999999</v>
      </c>
      <c r="G395" t="s">
        <v>17</v>
      </c>
      <c r="H395" t="s">
        <v>14</v>
      </c>
      <c r="I395">
        <v>1104.5999999999999</v>
      </c>
      <c r="J395" s="4">
        <f>VLOOKUP(tabGERAL[[#This Row],[Column1.lances.SugestaoIA]],'DE-PARA'!$A:$B,2,FALSE)</f>
        <v>2</v>
      </c>
      <c r="K395" s="4">
        <f>VLOOKUP(tabGERAL[[#This Row],[Column1.lances.CorSorteada]],'DE-PARA'!$A:$B,2,FALSE)</f>
        <v>1</v>
      </c>
      <c r="L395" t="str">
        <f xml:space="preserve">
IF(tabGERAL[[#This Row],[Column1.lances.'#]]=0,
    TEXT(tabGERAL[[#This Row],[CorSorteada]],"0"),
    IF(LEN(L394&amp;tabGERAL[[#This Row],[CorSorteada]])&gt;$P$2,
        RIGHT(SUBSTITUTE(L394&amp;tabGERAL[[#This Row],[CorSorteada]],tabGERAL[[#Headers],[Sequencia]],""),$P$2),
        SUBSTITUTE(L394&amp;tabGERAL[[#This Row],[CorSorteada]],tabGERAL[[#Headers],[Sequencia]],"")
    )
)</f>
        <v>221111</v>
      </c>
      <c r="M395" t="b">
        <f>tabGERAL[[#This Row],[SugestaoIA]]=tabGERAL[[#This Row],[CorSorteada]]</f>
        <v>0</v>
      </c>
    </row>
    <row r="396" spans="1:13" x14ac:dyDescent="0.25">
      <c r="A396" t="s">
        <v>23</v>
      </c>
      <c r="B396" s="1">
        <v>24</v>
      </c>
      <c r="C396">
        <v>1104.5999999999999</v>
      </c>
      <c r="D396">
        <v>7.5</v>
      </c>
      <c r="E396">
        <v>22.5</v>
      </c>
      <c r="F396">
        <v>0</v>
      </c>
      <c r="G396" t="s">
        <v>13</v>
      </c>
      <c r="H396" t="s">
        <v>14</v>
      </c>
      <c r="I396">
        <v>1119.5999999999999</v>
      </c>
      <c r="J396" s="4">
        <f>VLOOKUP(tabGERAL[[#This Row],[Column1.lances.SugestaoIA]],'DE-PARA'!$A:$B,2,FALSE)</f>
        <v>1</v>
      </c>
      <c r="K396" s="4">
        <f>VLOOKUP(tabGERAL[[#This Row],[Column1.lances.CorSorteada]],'DE-PARA'!$A:$B,2,FALSE)</f>
        <v>1</v>
      </c>
      <c r="L396" t="str">
        <f xml:space="preserve">
IF(tabGERAL[[#This Row],[Column1.lances.'#]]=0,
    TEXT(tabGERAL[[#This Row],[CorSorteada]],"0"),
    IF(LEN(L395&amp;tabGERAL[[#This Row],[CorSorteada]])&gt;$P$2,
        RIGHT(SUBSTITUTE(L395&amp;tabGERAL[[#This Row],[CorSorteada]],tabGERAL[[#Headers],[Sequencia]],""),$P$2),
        SUBSTITUTE(L395&amp;tabGERAL[[#This Row],[CorSorteada]],tabGERAL[[#Headers],[Sequencia]],"")
    )
)</f>
        <v>211111</v>
      </c>
      <c r="M396" t="b">
        <f>tabGERAL[[#This Row],[SugestaoIA]]=tabGERAL[[#This Row],[CorSorteada]]</f>
        <v>1</v>
      </c>
    </row>
    <row r="397" spans="1:13" x14ac:dyDescent="0.25">
      <c r="A397" t="s">
        <v>23</v>
      </c>
      <c r="B397" s="1">
        <v>25</v>
      </c>
      <c r="C397">
        <v>1119.5999999999999</v>
      </c>
      <c r="D397">
        <v>6.4</v>
      </c>
      <c r="E397">
        <v>19.200000000000003</v>
      </c>
      <c r="F397">
        <v>0</v>
      </c>
      <c r="G397" t="s">
        <v>13</v>
      </c>
      <c r="H397" t="s">
        <v>15</v>
      </c>
      <c r="I397">
        <v>1094</v>
      </c>
      <c r="J397" s="4">
        <f>VLOOKUP(tabGERAL[[#This Row],[Column1.lances.SugestaoIA]],'DE-PARA'!$A:$B,2,FALSE)</f>
        <v>1</v>
      </c>
      <c r="K397" s="4">
        <f>VLOOKUP(tabGERAL[[#This Row],[Column1.lances.CorSorteada]],'DE-PARA'!$A:$B,2,FALSE)</f>
        <v>2</v>
      </c>
      <c r="L397" t="str">
        <f xml:space="preserve">
IF(tabGERAL[[#This Row],[Column1.lances.'#]]=0,
    TEXT(tabGERAL[[#This Row],[CorSorteada]],"0"),
    IF(LEN(L396&amp;tabGERAL[[#This Row],[CorSorteada]])&gt;$P$2,
        RIGHT(SUBSTITUTE(L396&amp;tabGERAL[[#This Row],[CorSorteada]],tabGERAL[[#Headers],[Sequencia]],""),$P$2),
        SUBSTITUTE(L396&amp;tabGERAL[[#This Row],[CorSorteada]],tabGERAL[[#Headers],[Sequencia]],"")
    )
)</f>
        <v>111112</v>
      </c>
      <c r="M397" t="b">
        <f>tabGERAL[[#This Row],[SugestaoIA]]=tabGERAL[[#This Row],[CorSorteada]]</f>
        <v>0</v>
      </c>
    </row>
    <row r="398" spans="1:13" x14ac:dyDescent="0.25">
      <c r="A398" t="s">
        <v>23</v>
      </c>
      <c r="B398" s="1">
        <v>26</v>
      </c>
      <c r="C398">
        <v>1094</v>
      </c>
      <c r="D398">
        <v>8.3000000000000007</v>
      </c>
      <c r="E398">
        <v>0</v>
      </c>
      <c r="F398">
        <v>24.9</v>
      </c>
      <c r="G398" t="s">
        <v>17</v>
      </c>
      <c r="H398" t="s">
        <v>14</v>
      </c>
      <c r="I398">
        <v>1060.8</v>
      </c>
      <c r="J398" s="4">
        <f>VLOOKUP(tabGERAL[[#This Row],[Column1.lances.SugestaoIA]],'DE-PARA'!$A:$B,2,FALSE)</f>
        <v>2</v>
      </c>
      <c r="K398" s="4">
        <f>VLOOKUP(tabGERAL[[#This Row],[Column1.lances.CorSorteada]],'DE-PARA'!$A:$B,2,FALSE)</f>
        <v>1</v>
      </c>
      <c r="L398" t="str">
        <f xml:space="preserve">
IF(tabGERAL[[#This Row],[Column1.lances.'#]]=0,
    TEXT(tabGERAL[[#This Row],[CorSorteada]],"0"),
    IF(LEN(L397&amp;tabGERAL[[#This Row],[CorSorteada]])&gt;$P$2,
        RIGHT(SUBSTITUTE(L397&amp;tabGERAL[[#This Row],[CorSorteada]],tabGERAL[[#Headers],[Sequencia]],""),$P$2),
        SUBSTITUTE(L397&amp;tabGERAL[[#This Row],[CorSorteada]],tabGERAL[[#Headers],[Sequencia]],"")
    )
)</f>
        <v>111121</v>
      </c>
      <c r="M398" t="b">
        <f>tabGERAL[[#This Row],[SugestaoIA]]=tabGERAL[[#This Row],[CorSorteada]]</f>
        <v>0</v>
      </c>
    </row>
    <row r="399" spans="1:13" x14ac:dyDescent="0.25">
      <c r="A399" t="s">
        <v>23</v>
      </c>
      <c r="B399" s="1">
        <v>27</v>
      </c>
      <c r="C399">
        <v>1060.8</v>
      </c>
      <c r="D399">
        <v>10.9</v>
      </c>
      <c r="E399">
        <v>32.700000000000003</v>
      </c>
      <c r="F399">
        <v>0</v>
      </c>
      <c r="G399" t="s">
        <v>13</v>
      </c>
      <c r="H399" t="s">
        <v>15</v>
      </c>
      <c r="I399">
        <v>1017.1999999999998</v>
      </c>
      <c r="J399" s="4">
        <f>VLOOKUP(tabGERAL[[#This Row],[Column1.lances.SugestaoIA]],'DE-PARA'!$A:$B,2,FALSE)</f>
        <v>1</v>
      </c>
      <c r="K399" s="4">
        <f>VLOOKUP(tabGERAL[[#This Row],[Column1.lances.CorSorteada]],'DE-PARA'!$A:$B,2,FALSE)</f>
        <v>2</v>
      </c>
      <c r="L399" t="str">
        <f xml:space="preserve">
IF(tabGERAL[[#This Row],[Column1.lances.'#]]=0,
    TEXT(tabGERAL[[#This Row],[CorSorteada]],"0"),
    IF(LEN(L398&amp;tabGERAL[[#This Row],[CorSorteada]])&gt;$P$2,
        RIGHT(SUBSTITUTE(L398&amp;tabGERAL[[#This Row],[CorSorteada]],tabGERAL[[#Headers],[Sequencia]],""),$P$2),
        SUBSTITUTE(L398&amp;tabGERAL[[#This Row],[CorSorteada]],tabGERAL[[#Headers],[Sequencia]],"")
    )
)</f>
        <v>111212</v>
      </c>
      <c r="M399" t="b">
        <f>tabGERAL[[#This Row],[SugestaoIA]]=tabGERAL[[#This Row],[CorSorteada]]</f>
        <v>0</v>
      </c>
    </row>
    <row r="400" spans="1:13" x14ac:dyDescent="0.25">
      <c r="A400" t="s">
        <v>23</v>
      </c>
      <c r="B400" s="1">
        <v>28</v>
      </c>
      <c r="C400">
        <v>1017.1999999999998</v>
      </c>
      <c r="D400">
        <v>14.2</v>
      </c>
      <c r="E400">
        <v>42.599999999999994</v>
      </c>
      <c r="F400">
        <v>0</v>
      </c>
      <c r="G400" t="s">
        <v>13</v>
      </c>
      <c r="H400" t="s">
        <v>16</v>
      </c>
      <c r="I400">
        <v>1159.1999999999998</v>
      </c>
      <c r="J400" s="4">
        <f>VLOOKUP(tabGERAL[[#This Row],[Column1.lances.SugestaoIA]],'DE-PARA'!$A:$B,2,FALSE)</f>
        <v>1</v>
      </c>
      <c r="K400" s="4">
        <f>VLOOKUP(tabGERAL[[#This Row],[Column1.lances.CorSorteada]],'DE-PARA'!$A:$B,2,FALSE)</f>
        <v>0</v>
      </c>
      <c r="L400" t="str">
        <f xml:space="preserve">
IF(tabGERAL[[#This Row],[Column1.lances.'#]]=0,
    TEXT(tabGERAL[[#This Row],[CorSorteada]],"0"),
    IF(LEN(L399&amp;tabGERAL[[#This Row],[CorSorteada]])&gt;$P$2,
        RIGHT(SUBSTITUTE(L399&amp;tabGERAL[[#This Row],[CorSorteada]],tabGERAL[[#Headers],[Sequencia]],""),$P$2),
        SUBSTITUTE(L399&amp;tabGERAL[[#This Row],[CorSorteada]],tabGERAL[[#Headers],[Sequencia]],"")
    )
)</f>
        <v>112120</v>
      </c>
      <c r="M400" t="b">
        <f>tabGERAL[[#This Row],[SugestaoIA]]=tabGERAL[[#This Row],[CorSorteada]]</f>
        <v>0</v>
      </c>
    </row>
    <row r="401" spans="1:13" x14ac:dyDescent="0.25">
      <c r="A401" t="s">
        <v>23</v>
      </c>
      <c r="B401" s="1">
        <v>29</v>
      </c>
      <c r="C401">
        <v>1159.1999999999998</v>
      </c>
      <c r="D401">
        <v>3.4</v>
      </c>
      <c r="E401">
        <v>10.199999999999999</v>
      </c>
      <c r="F401">
        <v>0</v>
      </c>
      <c r="G401" t="s">
        <v>13</v>
      </c>
      <c r="H401" t="s">
        <v>14</v>
      </c>
      <c r="I401">
        <v>1165.9999999999998</v>
      </c>
      <c r="J401" s="4">
        <f>VLOOKUP(tabGERAL[[#This Row],[Column1.lances.SugestaoIA]],'DE-PARA'!$A:$B,2,FALSE)</f>
        <v>1</v>
      </c>
      <c r="K401" s="4">
        <f>VLOOKUP(tabGERAL[[#This Row],[Column1.lances.CorSorteada]],'DE-PARA'!$A:$B,2,FALSE)</f>
        <v>1</v>
      </c>
      <c r="L401" t="str">
        <f xml:space="preserve">
IF(tabGERAL[[#This Row],[Column1.lances.'#]]=0,
    TEXT(tabGERAL[[#This Row],[CorSorteada]],"0"),
    IF(LEN(L400&amp;tabGERAL[[#This Row],[CorSorteada]])&gt;$P$2,
        RIGHT(SUBSTITUTE(L400&amp;tabGERAL[[#This Row],[CorSorteada]],tabGERAL[[#Headers],[Sequencia]],""),$P$2),
        SUBSTITUTE(L400&amp;tabGERAL[[#This Row],[CorSorteada]],tabGERAL[[#Headers],[Sequencia]],"")
    )
)</f>
        <v>121201</v>
      </c>
      <c r="M401" t="b">
        <f>tabGERAL[[#This Row],[SugestaoIA]]=tabGERAL[[#This Row],[CorSorteada]]</f>
        <v>1</v>
      </c>
    </row>
    <row r="402" spans="1:13" x14ac:dyDescent="0.25">
      <c r="A402" t="s">
        <v>23</v>
      </c>
      <c r="B402" s="1">
        <v>30</v>
      </c>
      <c r="C402">
        <v>1165.9999999999998</v>
      </c>
      <c r="D402">
        <v>2.8</v>
      </c>
      <c r="E402">
        <v>0</v>
      </c>
      <c r="F402">
        <v>8.3999999999999986</v>
      </c>
      <c r="G402" t="s">
        <v>17</v>
      </c>
      <c r="H402" t="s">
        <v>15</v>
      </c>
      <c r="I402">
        <v>1171.5999999999997</v>
      </c>
      <c r="J402" s="4">
        <f>VLOOKUP(tabGERAL[[#This Row],[Column1.lances.SugestaoIA]],'DE-PARA'!$A:$B,2,FALSE)</f>
        <v>2</v>
      </c>
      <c r="K402" s="4">
        <f>VLOOKUP(tabGERAL[[#This Row],[Column1.lances.CorSorteada]],'DE-PARA'!$A:$B,2,FALSE)</f>
        <v>2</v>
      </c>
      <c r="L402" t="str">
        <f xml:space="preserve">
IF(tabGERAL[[#This Row],[Column1.lances.'#]]=0,
    TEXT(tabGERAL[[#This Row],[CorSorteada]],"0"),
    IF(LEN(L401&amp;tabGERAL[[#This Row],[CorSorteada]])&gt;$P$2,
        RIGHT(SUBSTITUTE(L401&amp;tabGERAL[[#This Row],[CorSorteada]],tabGERAL[[#Headers],[Sequencia]],""),$P$2),
        SUBSTITUTE(L401&amp;tabGERAL[[#This Row],[CorSorteada]],tabGERAL[[#Headers],[Sequencia]],"")
    )
)</f>
        <v>212012</v>
      </c>
      <c r="M402" t="b">
        <f>tabGERAL[[#This Row],[SugestaoIA]]=tabGERAL[[#This Row],[CorSorteada]]</f>
        <v>1</v>
      </c>
    </row>
    <row r="403" spans="1:13" x14ac:dyDescent="0.25">
      <c r="A403" t="s">
        <v>23</v>
      </c>
      <c r="B403" s="1">
        <v>31</v>
      </c>
      <c r="C403">
        <v>1171.5999999999997</v>
      </c>
      <c r="D403">
        <v>2.4</v>
      </c>
      <c r="E403">
        <v>7.1999999999999993</v>
      </c>
      <c r="F403">
        <v>0</v>
      </c>
      <c r="G403" t="s">
        <v>13</v>
      </c>
      <c r="H403" t="s">
        <v>15</v>
      </c>
      <c r="I403">
        <v>1161.9999999999995</v>
      </c>
      <c r="J403" s="4">
        <f>VLOOKUP(tabGERAL[[#This Row],[Column1.lances.SugestaoIA]],'DE-PARA'!$A:$B,2,FALSE)</f>
        <v>1</v>
      </c>
      <c r="K403" s="4">
        <f>VLOOKUP(tabGERAL[[#This Row],[Column1.lances.CorSorteada]],'DE-PARA'!$A:$B,2,FALSE)</f>
        <v>2</v>
      </c>
      <c r="L403" t="str">
        <f xml:space="preserve">
IF(tabGERAL[[#This Row],[Column1.lances.'#]]=0,
    TEXT(tabGERAL[[#This Row],[CorSorteada]],"0"),
    IF(LEN(L402&amp;tabGERAL[[#This Row],[CorSorteada]])&gt;$P$2,
        RIGHT(SUBSTITUTE(L402&amp;tabGERAL[[#This Row],[CorSorteada]],tabGERAL[[#Headers],[Sequencia]],""),$P$2),
        SUBSTITUTE(L402&amp;tabGERAL[[#This Row],[CorSorteada]],tabGERAL[[#Headers],[Sequencia]],"")
    )
)</f>
        <v>120122</v>
      </c>
      <c r="M403" t="b">
        <f>tabGERAL[[#This Row],[SugestaoIA]]=tabGERAL[[#This Row],[CorSorteada]]</f>
        <v>0</v>
      </c>
    </row>
    <row r="404" spans="1:13" x14ac:dyDescent="0.25">
      <c r="A404" t="s">
        <v>23</v>
      </c>
      <c r="B404" s="1">
        <v>32</v>
      </c>
      <c r="C404">
        <v>1161.9999999999995</v>
      </c>
      <c r="D404">
        <v>3.1</v>
      </c>
      <c r="E404">
        <v>9.3000000000000007</v>
      </c>
      <c r="F404">
        <v>0</v>
      </c>
      <c r="G404" t="s">
        <v>13</v>
      </c>
      <c r="H404" t="s">
        <v>14</v>
      </c>
      <c r="I404">
        <v>1168.1999999999996</v>
      </c>
      <c r="J404" s="4">
        <f>VLOOKUP(tabGERAL[[#This Row],[Column1.lances.SugestaoIA]],'DE-PARA'!$A:$B,2,FALSE)</f>
        <v>1</v>
      </c>
      <c r="K404" s="4">
        <f>VLOOKUP(tabGERAL[[#This Row],[Column1.lances.CorSorteada]],'DE-PARA'!$A:$B,2,FALSE)</f>
        <v>1</v>
      </c>
      <c r="L404" t="str">
        <f xml:space="preserve">
IF(tabGERAL[[#This Row],[Column1.lances.'#]]=0,
    TEXT(tabGERAL[[#This Row],[CorSorteada]],"0"),
    IF(LEN(L403&amp;tabGERAL[[#This Row],[CorSorteada]])&gt;$P$2,
        RIGHT(SUBSTITUTE(L403&amp;tabGERAL[[#This Row],[CorSorteada]],tabGERAL[[#Headers],[Sequencia]],""),$P$2),
        SUBSTITUTE(L403&amp;tabGERAL[[#This Row],[CorSorteada]],tabGERAL[[#Headers],[Sequencia]],"")
    )
)</f>
        <v>201221</v>
      </c>
      <c r="M404" t="b">
        <f>tabGERAL[[#This Row],[SugestaoIA]]=tabGERAL[[#This Row],[CorSorteada]]</f>
        <v>1</v>
      </c>
    </row>
    <row r="405" spans="1:13" x14ac:dyDescent="0.25">
      <c r="A405" t="s">
        <v>23</v>
      </c>
      <c r="B405" s="1">
        <v>33</v>
      </c>
      <c r="C405">
        <v>1168.1999999999996</v>
      </c>
      <c r="D405">
        <v>2.7</v>
      </c>
      <c r="E405">
        <v>8.1000000000000014</v>
      </c>
      <c r="F405">
        <v>0</v>
      </c>
      <c r="G405" t="s">
        <v>13</v>
      </c>
      <c r="H405" t="s">
        <v>15</v>
      </c>
      <c r="I405">
        <v>1157.3999999999996</v>
      </c>
      <c r="J405" s="4">
        <f>VLOOKUP(tabGERAL[[#This Row],[Column1.lances.SugestaoIA]],'DE-PARA'!$A:$B,2,FALSE)</f>
        <v>1</v>
      </c>
      <c r="K405" s="4">
        <f>VLOOKUP(tabGERAL[[#This Row],[Column1.lances.CorSorteada]],'DE-PARA'!$A:$B,2,FALSE)</f>
        <v>2</v>
      </c>
      <c r="L405" t="str">
        <f xml:space="preserve">
IF(tabGERAL[[#This Row],[Column1.lances.'#]]=0,
    TEXT(tabGERAL[[#This Row],[CorSorteada]],"0"),
    IF(LEN(L404&amp;tabGERAL[[#This Row],[CorSorteada]])&gt;$P$2,
        RIGHT(SUBSTITUTE(L404&amp;tabGERAL[[#This Row],[CorSorteada]],tabGERAL[[#Headers],[Sequencia]],""),$P$2),
        SUBSTITUTE(L404&amp;tabGERAL[[#This Row],[CorSorteada]],tabGERAL[[#Headers],[Sequencia]],"")
    )
)</f>
        <v>012212</v>
      </c>
      <c r="M405" t="b">
        <f>tabGERAL[[#This Row],[SugestaoIA]]=tabGERAL[[#This Row],[CorSorteada]]</f>
        <v>0</v>
      </c>
    </row>
    <row r="406" spans="1:13" x14ac:dyDescent="0.25">
      <c r="A406" t="s">
        <v>23</v>
      </c>
      <c r="B406" s="1">
        <v>34</v>
      </c>
      <c r="C406">
        <v>1157.3999999999996</v>
      </c>
      <c r="D406">
        <v>3.5</v>
      </c>
      <c r="E406">
        <v>0</v>
      </c>
      <c r="F406">
        <v>10.5</v>
      </c>
      <c r="G406" t="s">
        <v>17</v>
      </c>
      <c r="H406" t="s">
        <v>14</v>
      </c>
      <c r="I406">
        <v>1143.3999999999996</v>
      </c>
      <c r="J406" s="4">
        <f>VLOOKUP(tabGERAL[[#This Row],[Column1.lances.SugestaoIA]],'DE-PARA'!$A:$B,2,FALSE)</f>
        <v>2</v>
      </c>
      <c r="K406" s="4">
        <f>VLOOKUP(tabGERAL[[#This Row],[Column1.lances.CorSorteada]],'DE-PARA'!$A:$B,2,FALSE)</f>
        <v>1</v>
      </c>
      <c r="L406" t="str">
        <f xml:space="preserve">
IF(tabGERAL[[#This Row],[Column1.lances.'#]]=0,
    TEXT(tabGERAL[[#This Row],[CorSorteada]],"0"),
    IF(LEN(L405&amp;tabGERAL[[#This Row],[CorSorteada]])&gt;$P$2,
        RIGHT(SUBSTITUTE(L405&amp;tabGERAL[[#This Row],[CorSorteada]],tabGERAL[[#Headers],[Sequencia]],""),$P$2),
        SUBSTITUTE(L405&amp;tabGERAL[[#This Row],[CorSorteada]],tabGERAL[[#Headers],[Sequencia]],"")
    )
)</f>
        <v>122121</v>
      </c>
      <c r="M406" t="b">
        <f>tabGERAL[[#This Row],[SugestaoIA]]=tabGERAL[[#This Row],[CorSorteada]]</f>
        <v>0</v>
      </c>
    </row>
    <row r="407" spans="1:13" x14ac:dyDescent="0.25">
      <c r="A407" t="s">
        <v>23</v>
      </c>
      <c r="B407" s="1">
        <v>35</v>
      </c>
      <c r="C407">
        <v>1143.3999999999996</v>
      </c>
      <c r="D407">
        <v>4.5999999999999996</v>
      </c>
      <c r="E407">
        <v>13.8</v>
      </c>
      <c r="F407">
        <v>0</v>
      </c>
      <c r="G407" t="s">
        <v>13</v>
      </c>
      <c r="H407" t="s">
        <v>15</v>
      </c>
      <c r="I407">
        <v>1124.9999999999998</v>
      </c>
      <c r="J407" s="4">
        <f>VLOOKUP(tabGERAL[[#This Row],[Column1.lances.SugestaoIA]],'DE-PARA'!$A:$B,2,FALSE)</f>
        <v>1</v>
      </c>
      <c r="K407" s="4">
        <f>VLOOKUP(tabGERAL[[#This Row],[Column1.lances.CorSorteada]],'DE-PARA'!$A:$B,2,FALSE)</f>
        <v>2</v>
      </c>
      <c r="L407" t="str">
        <f xml:space="preserve">
IF(tabGERAL[[#This Row],[Column1.lances.'#]]=0,
    TEXT(tabGERAL[[#This Row],[CorSorteada]],"0"),
    IF(LEN(L406&amp;tabGERAL[[#This Row],[CorSorteada]])&gt;$P$2,
        RIGHT(SUBSTITUTE(L406&amp;tabGERAL[[#This Row],[CorSorteada]],tabGERAL[[#Headers],[Sequencia]],""),$P$2),
        SUBSTITUTE(L406&amp;tabGERAL[[#This Row],[CorSorteada]],tabGERAL[[#Headers],[Sequencia]],"")
    )
)</f>
        <v>221212</v>
      </c>
      <c r="M407" t="b">
        <f>tabGERAL[[#This Row],[SugestaoIA]]=tabGERAL[[#This Row],[CorSorteada]]</f>
        <v>0</v>
      </c>
    </row>
    <row r="408" spans="1:13" x14ac:dyDescent="0.25">
      <c r="A408" t="s">
        <v>23</v>
      </c>
      <c r="B408" s="1">
        <v>36</v>
      </c>
      <c r="C408">
        <v>1124.9999999999998</v>
      </c>
      <c r="D408">
        <v>6</v>
      </c>
      <c r="E408">
        <v>18</v>
      </c>
      <c r="F408">
        <v>0</v>
      </c>
      <c r="G408" t="s">
        <v>13</v>
      </c>
      <c r="H408" t="s">
        <v>14</v>
      </c>
      <c r="I408">
        <v>1136.9999999999998</v>
      </c>
      <c r="J408" s="4">
        <f>VLOOKUP(tabGERAL[[#This Row],[Column1.lances.SugestaoIA]],'DE-PARA'!$A:$B,2,FALSE)</f>
        <v>1</v>
      </c>
      <c r="K408" s="4">
        <f>VLOOKUP(tabGERAL[[#This Row],[Column1.lances.CorSorteada]],'DE-PARA'!$A:$B,2,FALSE)</f>
        <v>1</v>
      </c>
      <c r="L408" t="str">
        <f xml:space="preserve">
IF(tabGERAL[[#This Row],[Column1.lances.'#]]=0,
    TEXT(tabGERAL[[#This Row],[CorSorteada]],"0"),
    IF(LEN(L407&amp;tabGERAL[[#This Row],[CorSorteada]])&gt;$P$2,
        RIGHT(SUBSTITUTE(L407&amp;tabGERAL[[#This Row],[CorSorteada]],tabGERAL[[#Headers],[Sequencia]],""),$P$2),
        SUBSTITUTE(L407&amp;tabGERAL[[#This Row],[CorSorteada]],tabGERAL[[#Headers],[Sequencia]],"")
    )
)</f>
        <v>212121</v>
      </c>
      <c r="M408" t="b">
        <f>tabGERAL[[#This Row],[SugestaoIA]]=tabGERAL[[#This Row],[CorSorteada]]</f>
        <v>1</v>
      </c>
    </row>
    <row r="409" spans="1:13" x14ac:dyDescent="0.25">
      <c r="A409" t="s">
        <v>23</v>
      </c>
      <c r="B409" s="1">
        <v>37</v>
      </c>
      <c r="C409">
        <v>1136.9999999999998</v>
      </c>
      <c r="D409">
        <v>5.0999999999999996</v>
      </c>
      <c r="E409">
        <v>15.3</v>
      </c>
      <c r="F409">
        <v>0</v>
      </c>
      <c r="G409" t="s">
        <v>13</v>
      </c>
      <c r="H409" t="s">
        <v>14</v>
      </c>
      <c r="I409">
        <v>1147.1999999999998</v>
      </c>
      <c r="J409" s="4">
        <f>VLOOKUP(tabGERAL[[#This Row],[Column1.lances.SugestaoIA]],'DE-PARA'!$A:$B,2,FALSE)</f>
        <v>1</v>
      </c>
      <c r="K409" s="4">
        <f>VLOOKUP(tabGERAL[[#This Row],[Column1.lances.CorSorteada]],'DE-PARA'!$A:$B,2,FALSE)</f>
        <v>1</v>
      </c>
      <c r="L409" t="str">
        <f xml:space="preserve">
IF(tabGERAL[[#This Row],[Column1.lances.'#]]=0,
    TEXT(tabGERAL[[#This Row],[CorSorteada]],"0"),
    IF(LEN(L408&amp;tabGERAL[[#This Row],[CorSorteada]])&gt;$P$2,
        RIGHT(SUBSTITUTE(L408&amp;tabGERAL[[#This Row],[CorSorteada]],tabGERAL[[#Headers],[Sequencia]],""),$P$2),
        SUBSTITUTE(L408&amp;tabGERAL[[#This Row],[CorSorteada]],tabGERAL[[#Headers],[Sequencia]],"")
    )
)</f>
        <v>121211</v>
      </c>
      <c r="M409" t="b">
        <f>tabGERAL[[#This Row],[SugestaoIA]]=tabGERAL[[#This Row],[CorSorteada]]</f>
        <v>1</v>
      </c>
    </row>
    <row r="410" spans="1:13" x14ac:dyDescent="0.25">
      <c r="A410" t="s">
        <v>23</v>
      </c>
      <c r="B410" s="1">
        <v>38</v>
      </c>
      <c r="C410">
        <v>1147.1999999999998</v>
      </c>
      <c r="D410">
        <v>4.3</v>
      </c>
      <c r="E410">
        <v>0</v>
      </c>
      <c r="F410">
        <v>12.9</v>
      </c>
      <c r="G410" t="s">
        <v>17</v>
      </c>
      <c r="H410" t="s">
        <v>15</v>
      </c>
      <c r="I410">
        <v>1155.7999999999995</v>
      </c>
      <c r="J410" s="4">
        <f>VLOOKUP(tabGERAL[[#This Row],[Column1.lances.SugestaoIA]],'DE-PARA'!$A:$B,2,FALSE)</f>
        <v>2</v>
      </c>
      <c r="K410" s="4">
        <f>VLOOKUP(tabGERAL[[#This Row],[Column1.lances.CorSorteada]],'DE-PARA'!$A:$B,2,FALSE)</f>
        <v>2</v>
      </c>
      <c r="L410" t="str">
        <f xml:space="preserve">
IF(tabGERAL[[#This Row],[Column1.lances.'#]]=0,
    TEXT(tabGERAL[[#This Row],[CorSorteada]],"0"),
    IF(LEN(L409&amp;tabGERAL[[#This Row],[CorSorteada]])&gt;$P$2,
        RIGHT(SUBSTITUTE(L409&amp;tabGERAL[[#This Row],[CorSorteada]],tabGERAL[[#Headers],[Sequencia]],""),$P$2),
        SUBSTITUTE(L409&amp;tabGERAL[[#This Row],[CorSorteada]],tabGERAL[[#Headers],[Sequencia]],"")
    )
)</f>
        <v>212112</v>
      </c>
      <c r="M410" t="b">
        <f>tabGERAL[[#This Row],[SugestaoIA]]=tabGERAL[[#This Row],[CorSorteada]]</f>
        <v>1</v>
      </c>
    </row>
    <row r="411" spans="1:13" x14ac:dyDescent="0.25">
      <c r="A411" t="s">
        <v>23</v>
      </c>
      <c r="B411" s="1">
        <v>39</v>
      </c>
      <c r="C411">
        <v>1155.7999999999995</v>
      </c>
      <c r="D411">
        <v>3.6</v>
      </c>
      <c r="E411">
        <v>10.8</v>
      </c>
      <c r="F411">
        <v>0</v>
      </c>
      <c r="G411" t="s">
        <v>13</v>
      </c>
      <c r="H411" t="s">
        <v>14</v>
      </c>
      <c r="I411">
        <v>1162.9999999999998</v>
      </c>
      <c r="J411" s="4">
        <f>VLOOKUP(tabGERAL[[#This Row],[Column1.lances.SugestaoIA]],'DE-PARA'!$A:$B,2,FALSE)</f>
        <v>1</v>
      </c>
      <c r="K411" s="4">
        <f>VLOOKUP(tabGERAL[[#This Row],[Column1.lances.CorSorteada]],'DE-PARA'!$A:$B,2,FALSE)</f>
        <v>1</v>
      </c>
      <c r="L411" t="str">
        <f xml:space="preserve">
IF(tabGERAL[[#This Row],[Column1.lances.'#]]=0,
    TEXT(tabGERAL[[#This Row],[CorSorteada]],"0"),
    IF(LEN(L410&amp;tabGERAL[[#This Row],[CorSorteada]])&gt;$P$2,
        RIGHT(SUBSTITUTE(L410&amp;tabGERAL[[#This Row],[CorSorteada]],tabGERAL[[#Headers],[Sequencia]],""),$P$2),
        SUBSTITUTE(L410&amp;tabGERAL[[#This Row],[CorSorteada]],tabGERAL[[#Headers],[Sequencia]],"")
    )
)</f>
        <v>121121</v>
      </c>
      <c r="M411" t="b">
        <f>tabGERAL[[#This Row],[SugestaoIA]]=tabGERAL[[#This Row],[CorSorteada]]</f>
        <v>1</v>
      </c>
    </row>
    <row r="412" spans="1:13" x14ac:dyDescent="0.25">
      <c r="A412" t="s">
        <v>23</v>
      </c>
      <c r="B412" s="1">
        <v>40</v>
      </c>
      <c r="C412">
        <v>1162.9999999999998</v>
      </c>
      <c r="D412">
        <v>3.1</v>
      </c>
      <c r="E412">
        <v>9.3000000000000007</v>
      </c>
      <c r="F412">
        <v>0</v>
      </c>
      <c r="G412" t="s">
        <v>13</v>
      </c>
      <c r="H412" t="s">
        <v>14</v>
      </c>
      <c r="I412">
        <v>1169.1999999999998</v>
      </c>
      <c r="J412" s="4">
        <f>VLOOKUP(tabGERAL[[#This Row],[Column1.lances.SugestaoIA]],'DE-PARA'!$A:$B,2,FALSE)</f>
        <v>1</v>
      </c>
      <c r="K412" s="4">
        <f>VLOOKUP(tabGERAL[[#This Row],[Column1.lances.CorSorteada]],'DE-PARA'!$A:$B,2,FALSE)</f>
        <v>1</v>
      </c>
      <c r="L412" t="str">
        <f xml:space="preserve">
IF(tabGERAL[[#This Row],[Column1.lances.'#]]=0,
    TEXT(tabGERAL[[#This Row],[CorSorteada]],"0"),
    IF(LEN(L411&amp;tabGERAL[[#This Row],[CorSorteada]])&gt;$P$2,
        RIGHT(SUBSTITUTE(L411&amp;tabGERAL[[#This Row],[CorSorteada]],tabGERAL[[#Headers],[Sequencia]],""),$P$2),
        SUBSTITUTE(L411&amp;tabGERAL[[#This Row],[CorSorteada]],tabGERAL[[#Headers],[Sequencia]],"")
    )
)</f>
        <v>211211</v>
      </c>
      <c r="M412" t="b">
        <f>tabGERAL[[#This Row],[SugestaoIA]]=tabGERAL[[#This Row],[CorSorteada]]</f>
        <v>1</v>
      </c>
    </row>
    <row r="413" spans="1:13" x14ac:dyDescent="0.25">
      <c r="A413" t="s">
        <v>23</v>
      </c>
      <c r="B413" s="1">
        <v>41</v>
      </c>
      <c r="C413">
        <v>1169.1999999999998</v>
      </c>
      <c r="D413">
        <v>2.6</v>
      </c>
      <c r="E413">
        <v>7.8000000000000007</v>
      </c>
      <c r="F413">
        <v>0</v>
      </c>
      <c r="G413" t="s">
        <v>13</v>
      </c>
      <c r="H413" t="s">
        <v>15</v>
      </c>
      <c r="I413">
        <v>1158.8</v>
      </c>
      <c r="J413" s="4">
        <f>VLOOKUP(tabGERAL[[#This Row],[Column1.lances.SugestaoIA]],'DE-PARA'!$A:$B,2,FALSE)</f>
        <v>1</v>
      </c>
      <c r="K413" s="4">
        <f>VLOOKUP(tabGERAL[[#This Row],[Column1.lances.CorSorteada]],'DE-PARA'!$A:$B,2,FALSE)</f>
        <v>2</v>
      </c>
      <c r="L413" t="str">
        <f xml:space="preserve">
IF(tabGERAL[[#This Row],[Column1.lances.'#]]=0,
    TEXT(tabGERAL[[#This Row],[CorSorteada]],"0"),
    IF(LEN(L412&amp;tabGERAL[[#This Row],[CorSorteada]])&gt;$P$2,
        RIGHT(SUBSTITUTE(L412&amp;tabGERAL[[#This Row],[CorSorteada]],tabGERAL[[#Headers],[Sequencia]],""),$P$2),
        SUBSTITUTE(L412&amp;tabGERAL[[#This Row],[CorSorteada]],tabGERAL[[#Headers],[Sequencia]],"")
    )
)</f>
        <v>112112</v>
      </c>
      <c r="M413" t="b">
        <f>tabGERAL[[#This Row],[SugestaoIA]]=tabGERAL[[#This Row],[CorSorteada]]</f>
        <v>0</v>
      </c>
    </row>
    <row r="414" spans="1:13" x14ac:dyDescent="0.25">
      <c r="A414" t="s">
        <v>23</v>
      </c>
      <c r="B414" s="1">
        <v>42</v>
      </c>
      <c r="C414">
        <v>1158.8</v>
      </c>
      <c r="D414">
        <v>3.4</v>
      </c>
      <c r="E414">
        <v>0</v>
      </c>
      <c r="F414">
        <v>10.199999999999999</v>
      </c>
      <c r="G414" t="s">
        <v>17</v>
      </c>
      <c r="H414" t="s">
        <v>15</v>
      </c>
      <c r="I414">
        <v>1165.5999999999999</v>
      </c>
      <c r="J414" s="4">
        <f>VLOOKUP(tabGERAL[[#This Row],[Column1.lances.SugestaoIA]],'DE-PARA'!$A:$B,2,FALSE)</f>
        <v>2</v>
      </c>
      <c r="K414" s="4">
        <f>VLOOKUP(tabGERAL[[#This Row],[Column1.lances.CorSorteada]],'DE-PARA'!$A:$B,2,FALSE)</f>
        <v>2</v>
      </c>
      <c r="L414" t="str">
        <f xml:space="preserve">
IF(tabGERAL[[#This Row],[Column1.lances.'#]]=0,
    TEXT(tabGERAL[[#This Row],[CorSorteada]],"0"),
    IF(LEN(L413&amp;tabGERAL[[#This Row],[CorSorteada]])&gt;$P$2,
        RIGHT(SUBSTITUTE(L413&amp;tabGERAL[[#This Row],[CorSorteada]],tabGERAL[[#Headers],[Sequencia]],""),$P$2),
        SUBSTITUTE(L413&amp;tabGERAL[[#This Row],[CorSorteada]],tabGERAL[[#Headers],[Sequencia]],"")
    )
)</f>
        <v>121122</v>
      </c>
      <c r="M414" t="b">
        <f>tabGERAL[[#This Row],[SugestaoIA]]=tabGERAL[[#This Row],[CorSorteada]]</f>
        <v>1</v>
      </c>
    </row>
    <row r="415" spans="1:13" x14ac:dyDescent="0.25">
      <c r="A415" t="s">
        <v>23</v>
      </c>
      <c r="B415" s="1">
        <v>43</v>
      </c>
      <c r="C415">
        <v>1165.5999999999999</v>
      </c>
      <c r="D415">
        <v>2.9</v>
      </c>
      <c r="E415">
        <v>8.6999999999999993</v>
      </c>
      <c r="F415">
        <v>0</v>
      </c>
      <c r="G415" t="s">
        <v>13</v>
      </c>
      <c r="H415" t="s">
        <v>15</v>
      </c>
      <c r="I415">
        <v>1153.9999999999998</v>
      </c>
      <c r="J415" s="4">
        <f>VLOOKUP(tabGERAL[[#This Row],[Column1.lances.SugestaoIA]],'DE-PARA'!$A:$B,2,FALSE)</f>
        <v>1</v>
      </c>
      <c r="K415" s="4">
        <f>VLOOKUP(tabGERAL[[#This Row],[Column1.lances.CorSorteada]],'DE-PARA'!$A:$B,2,FALSE)</f>
        <v>2</v>
      </c>
      <c r="L415" t="str">
        <f xml:space="preserve">
IF(tabGERAL[[#This Row],[Column1.lances.'#]]=0,
    TEXT(tabGERAL[[#This Row],[CorSorteada]],"0"),
    IF(LEN(L414&amp;tabGERAL[[#This Row],[CorSorteada]])&gt;$P$2,
        RIGHT(SUBSTITUTE(L414&amp;tabGERAL[[#This Row],[CorSorteada]],tabGERAL[[#Headers],[Sequencia]],""),$P$2),
        SUBSTITUTE(L414&amp;tabGERAL[[#This Row],[CorSorteada]],tabGERAL[[#Headers],[Sequencia]],"")
    )
)</f>
        <v>211222</v>
      </c>
      <c r="M415" t="b">
        <f>tabGERAL[[#This Row],[SugestaoIA]]=tabGERAL[[#This Row],[CorSorteada]]</f>
        <v>0</v>
      </c>
    </row>
    <row r="416" spans="1:13" x14ac:dyDescent="0.25">
      <c r="A416" t="s">
        <v>23</v>
      </c>
      <c r="B416" s="1">
        <v>44</v>
      </c>
      <c r="C416">
        <v>1153.9999999999998</v>
      </c>
      <c r="D416">
        <v>3.8</v>
      </c>
      <c r="E416">
        <v>11.4</v>
      </c>
      <c r="F416">
        <v>0</v>
      </c>
      <c r="G416" t="s">
        <v>13</v>
      </c>
      <c r="H416" t="s">
        <v>14</v>
      </c>
      <c r="I416">
        <v>1161.5999999999997</v>
      </c>
      <c r="J416" s="4">
        <f>VLOOKUP(tabGERAL[[#This Row],[Column1.lances.SugestaoIA]],'DE-PARA'!$A:$B,2,FALSE)</f>
        <v>1</v>
      </c>
      <c r="K416" s="4">
        <f>VLOOKUP(tabGERAL[[#This Row],[Column1.lances.CorSorteada]],'DE-PARA'!$A:$B,2,FALSE)</f>
        <v>1</v>
      </c>
      <c r="L416" t="str">
        <f xml:space="preserve">
IF(tabGERAL[[#This Row],[Column1.lances.'#]]=0,
    TEXT(tabGERAL[[#This Row],[CorSorteada]],"0"),
    IF(LEN(L415&amp;tabGERAL[[#This Row],[CorSorteada]])&gt;$P$2,
        RIGHT(SUBSTITUTE(L415&amp;tabGERAL[[#This Row],[CorSorteada]],tabGERAL[[#Headers],[Sequencia]],""),$P$2),
        SUBSTITUTE(L415&amp;tabGERAL[[#This Row],[CorSorteada]],tabGERAL[[#Headers],[Sequencia]],"")
    )
)</f>
        <v>112221</v>
      </c>
      <c r="M416" t="b">
        <f>tabGERAL[[#This Row],[SugestaoIA]]=tabGERAL[[#This Row],[CorSorteada]]</f>
        <v>1</v>
      </c>
    </row>
    <row r="417" spans="1:13" x14ac:dyDescent="0.25">
      <c r="A417" t="s">
        <v>23</v>
      </c>
      <c r="B417" s="1">
        <v>45</v>
      </c>
      <c r="C417">
        <v>1161.5999999999997</v>
      </c>
      <c r="D417">
        <v>3.2</v>
      </c>
      <c r="E417">
        <v>0</v>
      </c>
      <c r="F417">
        <v>9.6</v>
      </c>
      <c r="G417" t="s">
        <v>17</v>
      </c>
      <c r="H417" t="s">
        <v>16</v>
      </c>
      <c r="I417">
        <v>1193.5999999999997</v>
      </c>
      <c r="J417" s="4">
        <f>VLOOKUP(tabGERAL[[#This Row],[Column1.lances.SugestaoIA]],'DE-PARA'!$A:$B,2,FALSE)</f>
        <v>2</v>
      </c>
      <c r="K417" s="4">
        <f>VLOOKUP(tabGERAL[[#This Row],[Column1.lances.CorSorteada]],'DE-PARA'!$A:$B,2,FALSE)</f>
        <v>0</v>
      </c>
      <c r="L417" t="str">
        <f xml:space="preserve">
IF(tabGERAL[[#This Row],[Column1.lances.'#]]=0,
    TEXT(tabGERAL[[#This Row],[CorSorteada]],"0"),
    IF(LEN(L416&amp;tabGERAL[[#This Row],[CorSorteada]])&gt;$P$2,
        RIGHT(SUBSTITUTE(L416&amp;tabGERAL[[#This Row],[CorSorteada]],tabGERAL[[#Headers],[Sequencia]],""),$P$2),
        SUBSTITUTE(L416&amp;tabGERAL[[#This Row],[CorSorteada]],tabGERAL[[#Headers],[Sequencia]],"")
    )
)</f>
        <v>122210</v>
      </c>
      <c r="M417" t="b">
        <f>tabGERAL[[#This Row],[SugestaoIA]]=tabGERAL[[#This Row],[CorSorteada]]</f>
        <v>0</v>
      </c>
    </row>
    <row r="418" spans="1:13" x14ac:dyDescent="0.25">
      <c r="A418" t="s">
        <v>23</v>
      </c>
      <c r="B418" s="1">
        <v>46</v>
      </c>
      <c r="C418">
        <v>1193.5999999999997</v>
      </c>
      <c r="D418">
        <v>1</v>
      </c>
      <c r="E418">
        <v>0</v>
      </c>
      <c r="F418">
        <v>5</v>
      </c>
      <c r="G418" t="s">
        <v>17</v>
      </c>
      <c r="H418" t="s">
        <v>14</v>
      </c>
      <c r="I418">
        <v>1187.5999999999997</v>
      </c>
      <c r="J418" s="4">
        <f>VLOOKUP(tabGERAL[[#This Row],[Column1.lances.SugestaoIA]],'DE-PARA'!$A:$B,2,FALSE)</f>
        <v>2</v>
      </c>
      <c r="K418" s="4">
        <f>VLOOKUP(tabGERAL[[#This Row],[Column1.lances.CorSorteada]],'DE-PARA'!$A:$B,2,FALSE)</f>
        <v>1</v>
      </c>
      <c r="L418" t="str">
        <f xml:space="preserve">
IF(tabGERAL[[#This Row],[Column1.lances.'#]]=0,
    TEXT(tabGERAL[[#This Row],[CorSorteada]],"0"),
    IF(LEN(L417&amp;tabGERAL[[#This Row],[CorSorteada]])&gt;$P$2,
        RIGHT(SUBSTITUTE(L417&amp;tabGERAL[[#This Row],[CorSorteada]],tabGERAL[[#Headers],[Sequencia]],""),$P$2),
        SUBSTITUTE(L417&amp;tabGERAL[[#This Row],[CorSorteada]],tabGERAL[[#Headers],[Sequencia]],"")
    )
)</f>
        <v>222101</v>
      </c>
      <c r="M418" t="b">
        <f>tabGERAL[[#This Row],[SugestaoIA]]=tabGERAL[[#This Row],[CorSorteada]]</f>
        <v>0</v>
      </c>
    </row>
    <row r="419" spans="1:13" x14ac:dyDescent="0.25">
      <c r="A419" t="s">
        <v>23</v>
      </c>
      <c r="B419" s="1">
        <v>47</v>
      </c>
      <c r="C419">
        <v>1187.5999999999997</v>
      </c>
      <c r="D419">
        <v>1.1000000000000001</v>
      </c>
      <c r="E419">
        <v>0</v>
      </c>
      <c r="F419">
        <v>5</v>
      </c>
      <c r="G419" t="s">
        <v>17</v>
      </c>
      <c r="H419" t="s">
        <v>15</v>
      </c>
      <c r="I419">
        <v>1191.4999999999998</v>
      </c>
      <c r="J419" s="4">
        <f>VLOOKUP(tabGERAL[[#This Row],[Column1.lances.SugestaoIA]],'DE-PARA'!$A:$B,2,FALSE)</f>
        <v>2</v>
      </c>
      <c r="K419" s="4">
        <f>VLOOKUP(tabGERAL[[#This Row],[Column1.lances.CorSorteada]],'DE-PARA'!$A:$B,2,FALSE)</f>
        <v>2</v>
      </c>
      <c r="L419" t="str">
        <f xml:space="preserve">
IF(tabGERAL[[#This Row],[Column1.lances.'#]]=0,
    TEXT(tabGERAL[[#This Row],[CorSorteada]],"0"),
    IF(LEN(L418&amp;tabGERAL[[#This Row],[CorSorteada]])&gt;$P$2,
        RIGHT(SUBSTITUTE(L418&amp;tabGERAL[[#This Row],[CorSorteada]],tabGERAL[[#Headers],[Sequencia]],""),$P$2),
        SUBSTITUTE(L418&amp;tabGERAL[[#This Row],[CorSorteada]],tabGERAL[[#Headers],[Sequencia]],"")
    )
)</f>
        <v>221012</v>
      </c>
      <c r="M419" t="b">
        <f>tabGERAL[[#This Row],[SugestaoIA]]=tabGERAL[[#This Row],[CorSorteada]]</f>
        <v>1</v>
      </c>
    </row>
    <row r="420" spans="1:13" x14ac:dyDescent="0.25">
      <c r="A420" t="s">
        <v>23</v>
      </c>
      <c r="B420" s="1">
        <v>48</v>
      </c>
      <c r="C420">
        <v>1191.4999999999998</v>
      </c>
      <c r="D420">
        <v>1</v>
      </c>
      <c r="E420">
        <v>5</v>
      </c>
      <c r="F420">
        <v>0</v>
      </c>
      <c r="G420" t="s">
        <v>13</v>
      </c>
      <c r="H420" t="s">
        <v>14</v>
      </c>
      <c r="I420">
        <v>1195.4999999999998</v>
      </c>
      <c r="J420" s="4">
        <f>VLOOKUP(tabGERAL[[#This Row],[Column1.lances.SugestaoIA]],'DE-PARA'!$A:$B,2,FALSE)</f>
        <v>1</v>
      </c>
      <c r="K420" s="4">
        <f>VLOOKUP(tabGERAL[[#This Row],[Column1.lances.CorSorteada]],'DE-PARA'!$A:$B,2,FALSE)</f>
        <v>1</v>
      </c>
      <c r="L420" t="str">
        <f xml:space="preserve">
IF(tabGERAL[[#This Row],[Column1.lances.'#]]=0,
    TEXT(tabGERAL[[#This Row],[CorSorteada]],"0"),
    IF(LEN(L419&amp;tabGERAL[[#This Row],[CorSorteada]])&gt;$P$2,
        RIGHT(SUBSTITUTE(L419&amp;tabGERAL[[#This Row],[CorSorteada]],tabGERAL[[#Headers],[Sequencia]],""),$P$2),
        SUBSTITUTE(L419&amp;tabGERAL[[#This Row],[CorSorteada]],tabGERAL[[#Headers],[Sequencia]],"")
    )
)</f>
        <v>210121</v>
      </c>
      <c r="M420" t="b">
        <f>tabGERAL[[#This Row],[SugestaoIA]]=tabGERAL[[#This Row],[CorSorteada]]</f>
        <v>1</v>
      </c>
    </row>
    <row r="421" spans="1:13" x14ac:dyDescent="0.25">
      <c r="A421" t="s">
        <v>23</v>
      </c>
      <c r="B421" s="1">
        <v>49</v>
      </c>
      <c r="C421">
        <v>1195.4999999999998</v>
      </c>
      <c r="D421">
        <v>1</v>
      </c>
      <c r="E421">
        <v>5</v>
      </c>
      <c r="F421">
        <v>0</v>
      </c>
      <c r="G421" t="s">
        <v>13</v>
      </c>
      <c r="H421" t="s">
        <v>14</v>
      </c>
      <c r="I421">
        <v>1199.4999999999998</v>
      </c>
      <c r="J421" s="4">
        <f>VLOOKUP(tabGERAL[[#This Row],[Column1.lances.SugestaoIA]],'DE-PARA'!$A:$B,2,FALSE)</f>
        <v>1</v>
      </c>
      <c r="K421" s="4">
        <f>VLOOKUP(tabGERAL[[#This Row],[Column1.lances.CorSorteada]],'DE-PARA'!$A:$B,2,FALSE)</f>
        <v>1</v>
      </c>
      <c r="L421" t="str">
        <f xml:space="preserve">
IF(tabGERAL[[#This Row],[Column1.lances.'#]]=0,
    TEXT(tabGERAL[[#This Row],[CorSorteada]],"0"),
    IF(LEN(L420&amp;tabGERAL[[#This Row],[CorSorteada]])&gt;$P$2,
        RIGHT(SUBSTITUTE(L420&amp;tabGERAL[[#This Row],[CorSorteada]],tabGERAL[[#Headers],[Sequencia]],""),$P$2),
        SUBSTITUTE(L420&amp;tabGERAL[[#This Row],[CorSorteada]],tabGERAL[[#Headers],[Sequencia]],"")
    )
)</f>
        <v>101211</v>
      </c>
      <c r="M421" t="b">
        <f>tabGERAL[[#This Row],[SugestaoIA]]=tabGERAL[[#This Row],[CorSorteada]]</f>
        <v>1</v>
      </c>
    </row>
    <row r="422" spans="1:13" x14ac:dyDescent="0.25">
      <c r="A422" t="s">
        <v>23</v>
      </c>
      <c r="B422" s="1">
        <v>50</v>
      </c>
      <c r="C422">
        <v>1199.4999999999998</v>
      </c>
      <c r="D422">
        <v>1</v>
      </c>
      <c r="E422">
        <v>0</v>
      </c>
      <c r="F422">
        <v>5</v>
      </c>
      <c r="G422" t="s">
        <v>17</v>
      </c>
      <c r="H422" t="s">
        <v>15</v>
      </c>
      <c r="I422">
        <v>1203.4999999999998</v>
      </c>
      <c r="J422" s="4">
        <f>VLOOKUP(tabGERAL[[#This Row],[Column1.lances.SugestaoIA]],'DE-PARA'!$A:$B,2,FALSE)</f>
        <v>2</v>
      </c>
      <c r="K422" s="4">
        <f>VLOOKUP(tabGERAL[[#This Row],[Column1.lances.CorSorteada]],'DE-PARA'!$A:$B,2,FALSE)</f>
        <v>2</v>
      </c>
      <c r="L422" t="str">
        <f xml:space="preserve">
IF(tabGERAL[[#This Row],[Column1.lances.'#]]=0,
    TEXT(tabGERAL[[#This Row],[CorSorteada]],"0"),
    IF(LEN(L421&amp;tabGERAL[[#This Row],[CorSorteada]])&gt;$P$2,
        RIGHT(SUBSTITUTE(L421&amp;tabGERAL[[#This Row],[CorSorteada]],tabGERAL[[#Headers],[Sequencia]],""),$P$2),
        SUBSTITUTE(L421&amp;tabGERAL[[#This Row],[CorSorteada]],tabGERAL[[#Headers],[Sequencia]],"")
    )
)</f>
        <v>012112</v>
      </c>
      <c r="M422" t="b">
        <f>tabGERAL[[#This Row],[SugestaoIA]]=tabGERAL[[#This Row],[CorSorteada]]</f>
        <v>1</v>
      </c>
    </row>
    <row r="423" spans="1:13" x14ac:dyDescent="0.25">
      <c r="A423" t="s">
        <v>23</v>
      </c>
      <c r="B423" s="1">
        <v>51</v>
      </c>
      <c r="C423">
        <v>1203.4999999999998</v>
      </c>
      <c r="D423">
        <v>7.8</v>
      </c>
      <c r="E423">
        <v>0</v>
      </c>
      <c r="F423">
        <v>23.4</v>
      </c>
      <c r="G423" t="s">
        <v>17</v>
      </c>
      <c r="H423" t="s">
        <v>15</v>
      </c>
      <c r="I423">
        <v>1219.0999999999997</v>
      </c>
      <c r="J423" s="4">
        <f>VLOOKUP(tabGERAL[[#This Row],[Column1.lances.SugestaoIA]],'DE-PARA'!$A:$B,2,FALSE)</f>
        <v>2</v>
      </c>
      <c r="K423" s="4">
        <f>VLOOKUP(tabGERAL[[#This Row],[Column1.lances.CorSorteada]],'DE-PARA'!$A:$B,2,FALSE)</f>
        <v>2</v>
      </c>
      <c r="L423" t="str">
        <f xml:space="preserve">
IF(tabGERAL[[#This Row],[Column1.lances.'#]]=0,
    TEXT(tabGERAL[[#This Row],[CorSorteada]],"0"),
    IF(LEN(L422&amp;tabGERAL[[#This Row],[CorSorteada]])&gt;$P$2,
        RIGHT(SUBSTITUTE(L422&amp;tabGERAL[[#This Row],[CorSorteada]],tabGERAL[[#Headers],[Sequencia]],""),$P$2),
        SUBSTITUTE(L422&amp;tabGERAL[[#This Row],[CorSorteada]],tabGERAL[[#Headers],[Sequencia]],"")
    )
)</f>
        <v>121122</v>
      </c>
      <c r="M423" t="b">
        <f>tabGERAL[[#This Row],[SugestaoIA]]=tabGERAL[[#This Row],[CorSorteada]]</f>
        <v>1</v>
      </c>
    </row>
    <row r="424" spans="1:13" x14ac:dyDescent="0.25">
      <c r="A424" t="s">
        <v>23</v>
      </c>
      <c r="B424" s="1">
        <v>52</v>
      </c>
      <c r="C424">
        <v>1219.0999999999997</v>
      </c>
      <c r="D424">
        <v>6.6</v>
      </c>
      <c r="E424">
        <v>19.799999999999997</v>
      </c>
      <c r="F424">
        <v>0</v>
      </c>
      <c r="G424" t="s">
        <v>13</v>
      </c>
      <c r="H424" t="s">
        <v>15</v>
      </c>
      <c r="I424">
        <v>1192.6999999999998</v>
      </c>
      <c r="J424" s="4">
        <f>VLOOKUP(tabGERAL[[#This Row],[Column1.lances.SugestaoIA]],'DE-PARA'!$A:$B,2,FALSE)</f>
        <v>1</v>
      </c>
      <c r="K424" s="4">
        <f>VLOOKUP(tabGERAL[[#This Row],[Column1.lances.CorSorteada]],'DE-PARA'!$A:$B,2,FALSE)</f>
        <v>2</v>
      </c>
      <c r="L424" t="str">
        <f xml:space="preserve">
IF(tabGERAL[[#This Row],[Column1.lances.'#]]=0,
    TEXT(tabGERAL[[#This Row],[CorSorteada]],"0"),
    IF(LEN(L423&amp;tabGERAL[[#This Row],[CorSorteada]])&gt;$P$2,
        RIGHT(SUBSTITUTE(L423&amp;tabGERAL[[#This Row],[CorSorteada]],tabGERAL[[#Headers],[Sequencia]],""),$P$2),
        SUBSTITUTE(L423&amp;tabGERAL[[#This Row],[CorSorteada]],tabGERAL[[#Headers],[Sequencia]],"")
    )
)</f>
        <v>211222</v>
      </c>
      <c r="M424" t="b">
        <f>tabGERAL[[#This Row],[SugestaoIA]]=tabGERAL[[#This Row],[CorSorteada]]</f>
        <v>0</v>
      </c>
    </row>
    <row r="425" spans="1:13" x14ac:dyDescent="0.25">
      <c r="A425" t="s">
        <v>23</v>
      </c>
      <c r="B425" s="1">
        <v>53</v>
      </c>
      <c r="C425">
        <v>1192.6999999999998</v>
      </c>
      <c r="D425">
        <v>8.6</v>
      </c>
      <c r="E425">
        <v>25.799999999999997</v>
      </c>
      <c r="F425">
        <v>0</v>
      </c>
      <c r="G425" t="s">
        <v>13</v>
      </c>
      <c r="H425" t="s">
        <v>15</v>
      </c>
      <c r="I425">
        <v>1158.3</v>
      </c>
      <c r="J425" s="4">
        <f>VLOOKUP(tabGERAL[[#This Row],[Column1.lances.SugestaoIA]],'DE-PARA'!$A:$B,2,FALSE)</f>
        <v>1</v>
      </c>
      <c r="K425" s="4">
        <f>VLOOKUP(tabGERAL[[#This Row],[Column1.lances.CorSorteada]],'DE-PARA'!$A:$B,2,FALSE)</f>
        <v>2</v>
      </c>
      <c r="L425" t="str">
        <f xml:space="preserve">
IF(tabGERAL[[#This Row],[Column1.lances.'#]]=0,
    TEXT(tabGERAL[[#This Row],[CorSorteada]],"0"),
    IF(LEN(L424&amp;tabGERAL[[#This Row],[CorSorteada]])&gt;$P$2,
        RIGHT(SUBSTITUTE(L424&amp;tabGERAL[[#This Row],[CorSorteada]],tabGERAL[[#Headers],[Sequencia]],""),$P$2),
        SUBSTITUTE(L424&amp;tabGERAL[[#This Row],[CorSorteada]],tabGERAL[[#Headers],[Sequencia]],"")
    )
)</f>
        <v>112222</v>
      </c>
      <c r="M425" t="b">
        <f>tabGERAL[[#This Row],[SugestaoIA]]=tabGERAL[[#This Row],[CorSorteada]]</f>
        <v>0</v>
      </c>
    </row>
    <row r="426" spans="1:13" x14ac:dyDescent="0.25">
      <c r="A426" t="s">
        <v>23</v>
      </c>
      <c r="B426" s="1">
        <v>54</v>
      </c>
      <c r="C426">
        <v>1158.3</v>
      </c>
      <c r="D426">
        <v>11.2</v>
      </c>
      <c r="E426">
        <v>0</v>
      </c>
      <c r="F426">
        <v>33.599999999999994</v>
      </c>
      <c r="G426" t="s">
        <v>17</v>
      </c>
      <c r="H426" t="s">
        <v>15</v>
      </c>
      <c r="I426">
        <v>1180.7</v>
      </c>
      <c r="J426" s="4">
        <f>VLOOKUP(tabGERAL[[#This Row],[Column1.lances.SugestaoIA]],'DE-PARA'!$A:$B,2,FALSE)</f>
        <v>2</v>
      </c>
      <c r="K426" s="4">
        <f>VLOOKUP(tabGERAL[[#This Row],[Column1.lances.CorSorteada]],'DE-PARA'!$A:$B,2,FALSE)</f>
        <v>2</v>
      </c>
      <c r="L426" t="str">
        <f xml:space="preserve">
IF(tabGERAL[[#This Row],[Column1.lances.'#]]=0,
    TEXT(tabGERAL[[#This Row],[CorSorteada]],"0"),
    IF(LEN(L425&amp;tabGERAL[[#This Row],[CorSorteada]])&gt;$P$2,
        RIGHT(SUBSTITUTE(L425&amp;tabGERAL[[#This Row],[CorSorteada]],tabGERAL[[#Headers],[Sequencia]],""),$P$2),
        SUBSTITUTE(L425&amp;tabGERAL[[#This Row],[CorSorteada]],tabGERAL[[#Headers],[Sequencia]],"")
    )
)</f>
        <v>122222</v>
      </c>
      <c r="M426" t="b">
        <f>tabGERAL[[#This Row],[SugestaoIA]]=tabGERAL[[#This Row],[CorSorteada]]</f>
        <v>1</v>
      </c>
    </row>
    <row r="427" spans="1:13" x14ac:dyDescent="0.25">
      <c r="A427" t="s">
        <v>23</v>
      </c>
      <c r="B427" s="1">
        <v>55</v>
      </c>
      <c r="C427">
        <v>1180.7</v>
      </c>
      <c r="D427">
        <v>9.5</v>
      </c>
      <c r="E427">
        <v>0</v>
      </c>
      <c r="F427">
        <v>28.5</v>
      </c>
      <c r="G427" t="s">
        <v>17</v>
      </c>
      <c r="H427" t="s">
        <v>14</v>
      </c>
      <c r="I427">
        <v>1142.7</v>
      </c>
      <c r="J427" s="4">
        <f>VLOOKUP(tabGERAL[[#This Row],[Column1.lances.SugestaoIA]],'DE-PARA'!$A:$B,2,FALSE)</f>
        <v>2</v>
      </c>
      <c r="K427" s="4">
        <f>VLOOKUP(tabGERAL[[#This Row],[Column1.lances.CorSorteada]],'DE-PARA'!$A:$B,2,FALSE)</f>
        <v>1</v>
      </c>
      <c r="L427" t="str">
        <f xml:space="preserve">
IF(tabGERAL[[#This Row],[Column1.lances.'#]]=0,
    TEXT(tabGERAL[[#This Row],[CorSorteada]],"0"),
    IF(LEN(L426&amp;tabGERAL[[#This Row],[CorSorteada]])&gt;$P$2,
        RIGHT(SUBSTITUTE(L426&amp;tabGERAL[[#This Row],[CorSorteada]],tabGERAL[[#Headers],[Sequencia]],""),$P$2),
        SUBSTITUTE(L426&amp;tabGERAL[[#This Row],[CorSorteada]],tabGERAL[[#Headers],[Sequencia]],"")
    )
)</f>
        <v>222221</v>
      </c>
      <c r="M427" t="b">
        <f>tabGERAL[[#This Row],[SugestaoIA]]=tabGERAL[[#This Row],[CorSorteada]]</f>
        <v>0</v>
      </c>
    </row>
    <row r="428" spans="1:13" x14ac:dyDescent="0.25">
      <c r="A428" t="s">
        <v>23</v>
      </c>
      <c r="B428" s="1">
        <v>56</v>
      </c>
      <c r="C428">
        <v>1142.7</v>
      </c>
      <c r="D428">
        <v>12.4</v>
      </c>
      <c r="E428">
        <v>37.200000000000003</v>
      </c>
      <c r="F428">
        <v>0</v>
      </c>
      <c r="G428" t="s">
        <v>13</v>
      </c>
      <c r="H428" t="s">
        <v>15</v>
      </c>
      <c r="I428">
        <v>1093.0999999999999</v>
      </c>
      <c r="J428" s="4">
        <f>VLOOKUP(tabGERAL[[#This Row],[Column1.lances.SugestaoIA]],'DE-PARA'!$A:$B,2,FALSE)</f>
        <v>1</v>
      </c>
      <c r="K428" s="4">
        <f>VLOOKUP(tabGERAL[[#This Row],[Column1.lances.CorSorteada]],'DE-PARA'!$A:$B,2,FALSE)</f>
        <v>2</v>
      </c>
      <c r="L428" t="str">
        <f xml:space="preserve">
IF(tabGERAL[[#This Row],[Column1.lances.'#]]=0,
    TEXT(tabGERAL[[#This Row],[CorSorteada]],"0"),
    IF(LEN(L427&amp;tabGERAL[[#This Row],[CorSorteada]])&gt;$P$2,
        RIGHT(SUBSTITUTE(L427&amp;tabGERAL[[#This Row],[CorSorteada]],tabGERAL[[#Headers],[Sequencia]],""),$P$2),
        SUBSTITUTE(L427&amp;tabGERAL[[#This Row],[CorSorteada]],tabGERAL[[#Headers],[Sequencia]],"")
    )
)</f>
        <v>222212</v>
      </c>
      <c r="M428" t="b">
        <f>tabGERAL[[#This Row],[SugestaoIA]]=tabGERAL[[#This Row],[CorSorteada]]</f>
        <v>0</v>
      </c>
    </row>
    <row r="429" spans="1:13" x14ac:dyDescent="0.25">
      <c r="A429" t="s">
        <v>23</v>
      </c>
      <c r="B429" s="1">
        <v>57</v>
      </c>
      <c r="C429">
        <v>1093.0999999999999</v>
      </c>
      <c r="D429">
        <v>16.2</v>
      </c>
      <c r="E429">
        <v>0</v>
      </c>
      <c r="F429">
        <v>48.599999999999994</v>
      </c>
      <c r="G429" t="s">
        <v>17</v>
      </c>
      <c r="H429" t="s">
        <v>15</v>
      </c>
      <c r="I429">
        <v>1125.5</v>
      </c>
      <c r="J429" s="4">
        <f>VLOOKUP(tabGERAL[[#This Row],[Column1.lances.SugestaoIA]],'DE-PARA'!$A:$B,2,FALSE)</f>
        <v>2</v>
      </c>
      <c r="K429" s="4">
        <f>VLOOKUP(tabGERAL[[#This Row],[Column1.lances.CorSorteada]],'DE-PARA'!$A:$B,2,FALSE)</f>
        <v>2</v>
      </c>
      <c r="L429" t="str">
        <f xml:space="preserve">
IF(tabGERAL[[#This Row],[Column1.lances.'#]]=0,
    TEXT(tabGERAL[[#This Row],[CorSorteada]],"0"),
    IF(LEN(L428&amp;tabGERAL[[#This Row],[CorSorteada]])&gt;$P$2,
        RIGHT(SUBSTITUTE(L428&amp;tabGERAL[[#This Row],[CorSorteada]],tabGERAL[[#Headers],[Sequencia]],""),$P$2),
        SUBSTITUTE(L428&amp;tabGERAL[[#This Row],[CorSorteada]],tabGERAL[[#Headers],[Sequencia]],"")
    )
)</f>
        <v>222122</v>
      </c>
      <c r="M429" t="b">
        <f>tabGERAL[[#This Row],[SugestaoIA]]=tabGERAL[[#This Row],[CorSorteada]]</f>
        <v>1</v>
      </c>
    </row>
    <row r="430" spans="1:13" x14ac:dyDescent="0.25">
      <c r="A430" t="s">
        <v>23</v>
      </c>
      <c r="B430" s="1">
        <v>58</v>
      </c>
      <c r="C430">
        <v>1125.5</v>
      </c>
      <c r="D430">
        <v>13.7</v>
      </c>
      <c r="E430">
        <v>41.099999999999994</v>
      </c>
      <c r="F430">
        <v>0</v>
      </c>
      <c r="G430" t="s">
        <v>13</v>
      </c>
      <c r="H430" t="s">
        <v>16</v>
      </c>
      <c r="I430">
        <v>1262.5</v>
      </c>
      <c r="J430" s="4">
        <f>VLOOKUP(tabGERAL[[#This Row],[Column1.lances.SugestaoIA]],'DE-PARA'!$A:$B,2,FALSE)</f>
        <v>1</v>
      </c>
      <c r="K430" s="4">
        <f>VLOOKUP(tabGERAL[[#This Row],[Column1.lances.CorSorteada]],'DE-PARA'!$A:$B,2,FALSE)</f>
        <v>0</v>
      </c>
      <c r="L430" t="str">
        <f xml:space="preserve">
IF(tabGERAL[[#This Row],[Column1.lances.'#]]=0,
    TEXT(tabGERAL[[#This Row],[CorSorteada]],"0"),
    IF(LEN(L429&amp;tabGERAL[[#This Row],[CorSorteada]])&gt;$P$2,
        RIGHT(SUBSTITUTE(L429&amp;tabGERAL[[#This Row],[CorSorteada]],tabGERAL[[#Headers],[Sequencia]],""),$P$2),
        SUBSTITUTE(L429&amp;tabGERAL[[#This Row],[CorSorteada]],tabGERAL[[#Headers],[Sequencia]],"")
    )
)</f>
        <v>221220</v>
      </c>
      <c r="M430" t="b">
        <f>tabGERAL[[#This Row],[SugestaoIA]]=tabGERAL[[#This Row],[CorSorteada]]</f>
        <v>0</v>
      </c>
    </row>
    <row r="431" spans="1:13" x14ac:dyDescent="0.25">
      <c r="A431" t="s">
        <v>23</v>
      </c>
      <c r="B431" s="1">
        <v>59</v>
      </c>
      <c r="C431">
        <v>1262.5</v>
      </c>
      <c r="D431">
        <v>3.2</v>
      </c>
      <c r="E431">
        <v>9.6</v>
      </c>
      <c r="F431">
        <v>0</v>
      </c>
      <c r="G431" t="s">
        <v>13</v>
      </c>
      <c r="H431" t="s">
        <v>15</v>
      </c>
      <c r="I431">
        <v>1249.7</v>
      </c>
      <c r="J431" s="4">
        <f>VLOOKUP(tabGERAL[[#This Row],[Column1.lances.SugestaoIA]],'DE-PARA'!$A:$B,2,FALSE)</f>
        <v>1</v>
      </c>
      <c r="K431" s="4">
        <f>VLOOKUP(tabGERAL[[#This Row],[Column1.lances.CorSorteada]],'DE-PARA'!$A:$B,2,FALSE)</f>
        <v>2</v>
      </c>
      <c r="L431" t="str">
        <f xml:space="preserve">
IF(tabGERAL[[#This Row],[Column1.lances.'#]]=0,
    TEXT(tabGERAL[[#This Row],[CorSorteada]],"0"),
    IF(LEN(L430&amp;tabGERAL[[#This Row],[CorSorteada]])&gt;$P$2,
        RIGHT(SUBSTITUTE(L430&amp;tabGERAL[[#This Row],[CorSorteada]],tabGERAL[[#Headers],[Sequencia]],""),$P$2),
        SUBSTITUTE(L430&amp;tabGERAL[[#This Row],[CorSorteada]],tabGERAL[[#Headers],[Sequencia]],"")
    )
)</f>
        <v>212202</v>
      </c>
      <c r="M431" t="b">
        <f>tabGERAL[[#This Row],[SugestaoIA]]=tabGERAL[[#This Row],[CorSorteada]]</f>
        <v>0</v>
      </c>
    </row>
    <row r="432" spans="1:13" x14ac:dyDescent="0.25">
      <c r="A432" t="s">
        <v>23</v>
      </c>
      <c r="B432" s="1">
        <v>60</v>
      </c>
      <c r="C432">
        <v>1249.7</v>
      </c>
      <c r="D432">
        <v>4.2</v>
      </c>
      <c r="E432">
        <v>0</v>
      </c>
      <c r="F432">
        <v>12.6</v>
      </c>
      <c r="G432" t="s">
        <v>17</v>
      </c>
      <c r="H432" t="s">
        <v>14</v>
      </c>
      <c r="I432">
        <v>1232.9000000000001</v>
      </c>
      <c r="J432" s="4">
        <f>VLOOKUP(tabGERAL[[#This Row],[Column1.lances.SugestaoIA]],'DE-PARA'!$A:$B,2,FALSE)</f>
        <v>2</v>
      </c>
      <c r="K432" s="4">
        <f>VLOOKUP(tabGERAL[[#This Row],[Column1.lances.CorSorteada]],'DE-PARA'!$A:$B,2,FALSE)</f>
        <v>1</v>
      </c>
      <c r="L432" t="str">
        <f xml:space="preserve">
IF(tabGERAL[[#This Row],[Column1.lances.'#]]=0,
    TEXT(tabGERAL[[#This Row],[CorSorteada]],"0"),
    IF(LEN(L431&amp;tabGERAL[[#This Row],[CorSorteada]])&gt;$P$2,
        RIGHT(SUBSTITUTE(L431&amp;tabGERAL[[#This Row],[CorSorteada]],tabGERAL[[#Headers],[Sequencia]],""),$P$2),
        SUBSTITUTE(L431&amp;tabGERAL[[#This Row],[CorSorteada]],tabGERAL[[#Headers],[Sequencia]],"")
    )
)</f>
        <v>122021</v>
      </c>
      <c r="M432" t="b">
        <f>tabGERAL[[#This Row],[SugestaoIA]]=tabGERAL[[#This Row],[CorSorteada]]</f>
        <v>0</v>
      </c>
    </row>
    <row r="433" spans="1:13" x14ac:dyDescent="0.25">
      <c r="A433" t="s">
        <v>23</v>
      </c>
      <c r="B433" s="1">
        <v>61</v>
      </c>
      <c r="C433">
        <v>1232.9000000000001</v>
      </c>
      <c r="D433">
        <v>5.5</v>
      </c>
      <c r="E433">
        <v>16.5</v>
      </c>
      <c r="F433">
        <v>0</v>
      </c>
      <c r="G433" t="s">
        <v>13</v>
      </c>
      <c r="H433" t="s">
        <v>14</v>
      </c>
      <c r="I433">
        <v>1243.9000000000001</v>
      </c>
      <c r="J433" s="4">
        <f>VLOOKUP(tabGERAL[[#This Row],[Column1.lances.SugestaoIA]],'DE-PARA'!$A:$B,2,FALSE)</f>
        <v>1</v>
      </c>
      <c r="K433" s="4">
        <f>VLOOKUP(tabGERAL[[#This Row],[Column1.lances.CorSorteada]],'DE-PARA'!$A:$B,2,FALSE)</f>
        <v>1</v>
      </c>
      <c r="L433" t="str">
        <f xml:space="preserve">
IF(tabGERAL[[#This Row],[Column1.lances.'#]]=0,
    TEXT(tabGERAL[[#This Row],[CorSorteada]],"0"),
    IF(LEN(L432&amp;tabGERAL[[#This Row],[CorSorteada]])&gt;$P$2,
        RIGHT(SUBSTITUTE(L432&amp;tabGERAL[[#This Row],[CorSorteada]],tabGERAL[[#Headers],[Sequencia]],""),$P$2),
        SUBSTITUTE(L432&amp;tabGERAL[[#This Row],[CorSorteada]],tabGERAL[[#Headers],[Sequencia]],"")
    )
)</f>
        <v>220211</v>
      </c>
      <c r="M433" t="b">
        <f>tabGERAL[[#This Row],[SugestaoIA]]=tabGERAL[[#This Row],[CorSorteada]]</f>
        <v>1</v>
      </c>
    </row>
    <row r="434" spans="1:13" x14ac:dyDescent="0.25">
      <c r="A434" t="s">
        <v>24</v>
      </c>
      <c r="B434" s="1">
        <v>0</v>
      </c>
      <c r="C434">
        <v>1000</v>
      </c>
      <c r="D434">
        <v>7.8</v>
      </c>
      <c r="E434">
        <v>0</v>
      </c>
      <c r="F434">
        <v>23.4</v>
      </c>
      <c r="G434" t="s">
        <v>17</v>
      </c>
      <c r="H434" t="s">
        <v>15</v>
      </c>
      <c r="I434">
        <v>1015.6</v>
      </c>
      <c r="J434" s="4">
        <f>VLOOKUP(tabGERAL[[#This Row],[Column1.lances.SugestaoIA]],'DE-PARA'!$A:$B,2,FALSE)</f>
        <v>2</v>
      </c>
      <c r="K434" s="4">
        <f>VLOOKUP(tabGERAL[[#This Row],[Column1.lances.CorSorteada]],'DE-PARA'!$A:$B,2,FALSE)</f>
        <v>2</v>
      </c>
      <c r="L434" t="str">
        <f xml:space="preserve">
IF(tabGERAL[[#This Row],[Column1.lances.'#]]=0,
    TEXT(tabGERAL[[#This Row],[CorSorteada]],"0"),
    IF(LEN(L433&amp;tabGERAL[[#This Row],[CorSorteada]])&gt;$P$2,
        RIGHT(SUBSTITUTE(L433&amp;tabGERAL[[#This Row],[CorSorteada]],tabGERAL[[#Headers],[Sequencia]],""),$P$2),
        SUBSTITUTE(L433&amp;tabGERAL[[#This Row],[CorSorteada]],tabGERAL[[#Headers],[Sequencia]],"")
    )
)</f>
        <v>2</v>
      </c>
      <c r="M434" t="b">
        <f>tabGERAL[[#This Row],[SugestaoIA]]=tabGERAL[[#This Row],[CorSorteada]]</f>
        <v>1</v>
      </c>
    </row>
    <row r="435" spans="1:13" x14ac:dyDescent="0.25">
      <c r="A435" t="s">
        <v>24</v>
      </c>
      <c r="B435" s="1">
        <v>1</v>
      </c>
      <c r="C435">
        <v>1015.6</v>
      </c>
      <c r="D435">
        <v>6.6</v>
      </c>
      <c r="E435">
        <v>19.799999999999997</v>
      </c>
      <c r="F435">
        <v>0</v>
      </c>
      <c r="G435" t="s">
        <v>13</v>
      </c>
      <c r="H435" t="s">
        <v>15</v>
      </c>
      <c r="I435">
        <v>989.2</v>
      </c>
      <c r="J435" s="4">
        <f>VLOOKUP(tabGERAL[[#This Row],[Column1.lances.SugestaoIA]],'DE-PARA'!$A:$B,2,FALSE)</f>
        <v>1</v>
      </c>
      <c r="K435" s="4">
        <f>VLOOKUP(tabGERAL[[#This Row],[Column1.lances.CorSorteada]],'DE-PARA'!$A:$B,2,FALSE)</f>
        <v>2</v>
      </c>
      <c r="L435" t="str">
        <f xml:space="preserve">
IF(tabGERAL[[#This Row],[Column1.lances.'#]]=0,
    TEXT(tabGERAL[[#This Row],[CorSorteada]],"0"),
    IF(LEN(L434&amp;tabGERAL[[#This Row],[CorSorteada]])&gt;$P$2,
        RIGHT(SUBSTITUTE(L434&amp;tabGERAL[[#This Row],[CorSorteada]],tabGERAL[[#Headers],[Sequencia]],""),$P$2),
        SUBSTITUTE(L434&amp;tabGERAL[[#This Row],[CorSorteada]],tabGERAL[[#Headers],[Sequencia]],"")
    )
)</f>
        <v>22</v>
      </c>
      <c r="M435" t="b">
        <f>tabGERAL[[#This Row],[SugestaoIA]]=tabGERAL[[#This Row],[CorSorteada]]</f>
        <v>0</v>
      </c>
    </row>
    <row r="436" spans="1:13" x14ac:dyDescent="0.25">
      <c r="A436" t="s">
        <v>24</v>
      </c>
      <c r="B436" s="1">
        <v>2</v>
      </c>
      <c r="C436">
        <v>989.2</v>
      </c>
      <c r="D436">
        <v>8.6</v>
      </c>
      <c r="E436">
        <v>25.799999999999997</v>
      </c>
      <c r="F436">
        <v>0</v>
      </c>
      <c r="G436" t="s">
        <v>13</v>
      </c>
      <c r="H436" t="s">
        <v>14</v>
      </c>
      <c r="I436">
        <v>1006.4</v>
      </c>
      <c r="J436" s="4">
        <f>VLOOKUP(tabGERAL[[#This Row],[Column1.lances.SugestaoIA]],'DE-PARA'!$A:$B,2,FALSE)</f>
        <v>1</v>
      </c>
      <c r="K436" s="4">
        <f>VLOOKUP(tabGERAL[[#This Row],[Column1.lances.CorSorteada]],'DE-PARA'!$A:$B,2,FALSE)</f>
        <v>1</v>
      </c>
      <c r="L436" t="str">
        <f xml:space="preserve">
IF(tabGERAL[[#This Row],[Column1.lances.'#]]=0,
    TEXT(tabGERAL[[#This Row],[CorSorteada]],"0"),
    IF(LEN(L435&amp;tabGERAL[[#This Row],[CorSorteada]])&gt;$P$2,
        RIGHT(SUBSTITUTE(L435&amp;tabGERAL[[#This Row],[CorSorteada]],tabGERAL[[#Headers],[Sequencia]],""),$P$2),
        SUBSTITUTE(L435&amp;tabGERAL[[#This Row],[CorSorteada]],tabGERAL[[#Headers],[Sequencia]],"")
    )
)</f>
        <v>221</v>
      </c>
      <c r="M436" t="b">
        <f>tabGERAL[[#This Row],[SugestaoIA]]=tabGERAL[[#This Row],[CorSorteada]]</f>
        <v>1</v>
      </c>
    </row>
    <row r="437" spans="1:13" x14ac:dyDescent="0.25">
      <c r="A437" t="s">
        <v>24</v>
      </c>
      <c r="B437" s="1">
        <v>3</v>
      </c>
      <c r="C437">
        <v>1006.4</v>
      </c>
      <c r="D437">
        <v>7.3</v>
      </c>
      <c r="E437">
        <v>21.9</v>
      </c>
      <c r="F437">
        <v>0</v>
      </c>
      <c r="G437" t="s">
        <v>13</v>
      </c>
      <c r="H437" t="s">
        <v>14</v>
      </c>
      <c r="I437">
        <v>1021</v>
      </c>
      <c r="J437" s="4">
        <f>VLOOKUP(tabGERAL[[#This Row],[Column1.lances.SugestaoIA]],'DE-PARA'!$A:$B,2,FALSE)</f>
        <v>1</v>
      </c>
      <c r="K437" s="4">
        <f>VLOOKUP(tabGERAL[[#This Row],[Column1.lances.CorSorteada]],'DE-PARA'!$A:$B,2,FALSE)</f>
        <v>1</v>
      </c>
      <c r="L437" t="str">
        <f xml:space="preserve">
IF(tabGERAL[[#This Row],[Column1.lances.'#]]=0,
    TEXT(tabGERAL[[#This Row],[CorSorteada]],"0"),
    IF(LEN(L436&amp;tabGERAL[[#This Row],[CorSorteada]])&gt;$P$2,
        RIGHT(SUBSTITUTE(L436&amp;tabGERAL[[#This Row],[CorSorteada]],tabGERAL[[#Headers],[Sequencia]],""),$P$2),
        SUBSTITUTE(L436&amp;tabGERAL[[#This Row],[CorSorteada]],tabGERAL[[#Headers],[Sequencia]],"")
    )
)</f>
        <v>2211</v>
      </c>
      <c r="M437" t="b">
        <f>tabGERAL[[#This Row],[SugestaoIA]]=tabGERAL[[#This Row],[CorSorteada]]</f>
        <v>1</v>
      </c>
    </row>
    <row r="438" spans="1:13" x14ac:dyDescent="0.25">
      <c r="A438" t="s">
        <v>24</v>
      </c>
      <c r="B438" s="1">
        <v>4</v>
      </c>
      <c r="C438">
        <v>1021</v>
      </c>
      <c r="D438">
        <v>6.1</v>
      </c>
      <c r="E438">
        <v>0</v>
      </c>
      <c r="F438">
        <v>18.299999999999997</v>
      </c>
      <c r="G438" t="s">
        <v>17</v>
      </c>
      <c r="H438" t="s">
        <v>14</v>
      </c>
      <c r="I438">
        <v>996.6</v>
      </c>
      <c r="J438" s="4">
        <f>VLOOKUP(tabGERAL[[#This Row],[Column1.lances.SugestaoIA]],'DE-PARA'!$A:$B,2,FALSE)</f>
        <v>2</v>
      </c>
      <c r="K438" s="4">
        <f>VLOOKUP(tabGERAL[[#This Row],[Column1.lances.CorSorteada]],'DE-PARA'!$A:$B,2,FALSE)</f>
        <v>1</v>
      </c>
      <c r="L438" t="str">
        <f xml:space="preserve">
IF(tabGERAL[[#This Row],[Column1.lances.'#]]=0,
    TEXT(tabGERAL[[#This Row],[CorSorteada]],"0"),
    IF(LEN(L437&amp;tabGERAL[[#This Row],[CorSorteada]])&gt;$P$2,
        RIGHT(SUBSTITUTE(L437&amp;tabGERAL[[#This Row],[CorSorteada]],tabGERAL[[#Headers],[Sequencia]],""),$P$2),
        SUBSTITUTE(L437&amp;tabGERAL[[#This Row],[CorSorteada]],tabGERAL[[#Headers],[Sequencia]],"")
    )
)</f>
        <v>22111</v>
      </c>
      <c r="M438" t="b">
        <f>tabGERAL[[#This Row],[SugestaoIA]]=tabGERAL[[#This Row],[CorSorteada]]</f>
        <v>0</v>
      </c>
    </row>
    <row r="439" spans="1:13" x14ac:dyDescent="0.25">
      <c r="A439" t="s">
        <v>24</v>
      </c>
      <c r="B439" s="1">
        <v>5</v>
      </c>
      <c r="C439">
        <v>996.6</v>
      </c>
      <c r="D439">
        <v>8</v>
      </c>
      <c r="E439">
        <v>0</v>
      </c>
      <c r="F439">
        <v>24</v>
      </c>
      <c r="G439" t="s">
        <v>17</v>
      </c>
      <c r="H439" t="s">
        <v>15</v>
      </c>
      <c r="I439">
        <v>1012.6</v>
      </c>
      <c r="J439" s="4">
        <f>VLOOKUP(tabGERAL[[#This Row],[Column1.lances.SugestaoIA]],'DE-PARA'!$A:$B,2,FALSE)</f>
        <v>2</v>
      </c>
      <c r="K439" s="4">
        <f>VLOOKUP(tabGERAL[[#This Row],[Column1.lances.CorSorteada]],'DE-PARA'!$A:$B,2,FALSE)</f>
        <v>2</v>
      </c>
      <c r="L439" t="str">
        <f xml:space="preserve">
IF(tabGERAL[[#This Row],[Column1.lances.'#]]=0,
    TEXT(tabGERAL[[#This Row],[CorSorteada]],"0"),
    IF(LEN(L438&amp;tabGERAL[[#This Row],[CorSorteada]])&gt;$P$2,
        RIGHT(SUBSTITUTE(L438&amp;tabGERAL[[#This Row],[CorSorteada]],tabGERAL[[#Headers],[Sequencia]],""),$P$2),
        SUBSTITUTE(L438&amp;tabGERAL[[#This Row],[CorSorteada]],tabGERAL[[#Headers],[Sequencia]],"")
    )
)</f>
        <v>221112</v>
      </c>
      <c r="M439" t="b">
        <f>tabGERAL[[#This Row],[SugestaoIA]]=tabGERAL[[#This Row],[CorSorteada]]</f>
        <v>1</v>
      </c>
    </row>
    <row r="440" spans="1:13" x14ac:dyDescent="0.25">
      <c r="A440" t="s">
        <v>24</v>
      </c>
      <c r="B440" s="1">
        <v>6</v>
      </c>
      <c r="C440">
        <v>1012.6</v>
      </c>
      <c r="D440">
        <v>6.8</v>
      </c>
      <c r="E440">
        <v>20.399999999999999</v>
      </c>
      <c r="F440">
        <v>0</v>
      </c>
      <c r="G440" t="s">
        <v>13</v>
      </c>
      <c r="H440" t="s">
        <v>14</v>
      </c>
      <c r="I440">
        <v>1026.2000000000005</v>
      </c>
      <c r="J440" s="4">
        <f>VLOOKUP(tabGERAL[[#This Row],[Column1.lances.SugestaoIA]],'DE-PARA'!$A:$B,2,FALSE)</f>
        <v>1</v>
      </c>
      <c r="K440" s="4">
        <f>VLOOKUP(tabGERAL[[#This Row],[Column1.lances.CorSorteada]],'DE-PARA'!$A:$B,2,FALSE)</f>
        <v>1</v>
      </c>
      <c r="L440" t="str">
        <f xml:space="preserve">
IF(tabGERAL[[#This Row],[Column1.lances.'#]]=0,
    TEXT(tabGERAL[[#This Row],[CorSorteada]],"0"),
    IF(LEN(L439&amp;tabGERAL[[#This Row],[CorSorteada]])&gt;$P$2,
        RIGHT(SUBSTITUTE(L439&amp;tabGERAL[[#This Row],[CorSorteada]],tabGERAL[[#Headers],[Sequencia]],""),$P$2),
        SUBSTITUTE(L439&amp;tabGERAL[[#This Row],[CorSorteada]],tabGERAL[[#Headers],[Sequencia]],"")
    )
)</f>
        <v>211121</v>
      </c>
      <c r="M440" t="b">
        <f>tabGERAL[[#This Row],[SugestaoIA]]=tabGERAL[[#This Row],[CorSorteada]]</f>
        <v>1</v>
      </c>
    </row>
    <row r="441" spans="1:13" x14ac:dyDescent="0.25">
      <c r="A441" t="s">
        <v>24</v>
      </c>
      <c r="B441" s="1">
        <v>7</v>
      </c>
      <c r="C441">
        <v>1026.2000000000005</v>
      </c>
      <c r="D441">
        <v>5.8</v>
      </c>
      <c r="E441">
        <v>17.399999999999999</v>
      </c>
      <c r="F441">
        <v>0</v>
      </c>
      <c r="G441" t="s">
        <v>13</v>
      </c>
      <c r="H441" t="s">
        <v>14</v>
      </c>
      <c r="I441">
        <v>1037.8000000000004</v>
      </c>
      <c r="J441" s="4">
        <f>VLOOKUP(tabGERAL[[#This Row],[Column1.lances.SugestaoIA]],'DE-PARA'!$A:$B,2,FALSE)</f>
        <v>1</v>
      </c>
      <c r="K441" s="4">
        <f>VLOOKUP(tabGERAL[[#This Row],[Column1.lances.CorSorteada]],'DE-PARA'!$A:$B,2,FALSE)</f>
        <v>1</v>
      </c>
      <c r="L441" t="str">
        <f xml:space="preserve">
IF(tabGERAL[[#This Row],[Column1.lances.'#]]=0,
    TEXT(tabGERAL[[#This Row],[CorSorteada]],"0"),
    IF(LEN(L440&amp;tabGERAL[[#This Row],[CorSorteada]])&gt;$P$2,
        RIGHT(SUBSTITUTE(L440&amp;tabGERAL[[#This Row],[CorSorteada]],tabGERAL[[#Headers],[Sequencia]],""),$P$2),
        SUBSTITUTE(L440&amp;tabGERAL[[#This Row],[CorSorteada]],tabGERAL[[#Headers],[Sequencia]],"")
    )
)</f>
        <v>111211</v>
      </c>
      <c r="M441" t="b">
        <f>tabGERAL[[#This Row],[SugestaoIA]]=tabGERAL[[#This Row],[CorSorteada]]</f>
        <v>1</v>
      </c>
    </row>
    <row r="442" spans="1:13" x14ac:dyDescent="0.25">
      <c r="A442" t="s">
        <v>24</v>
      </c>
      <c r="B442" s="1">
        <v>8</v>
      </c>
      <c r="C442">
        <v>1037.8000000000004</v>
      </c>
      <c r="D442">
        <v>4.9000000000000004</v>
      </c>
      <c r="E442">
        <v>0</v>
      </c>
      <c r="F442">
        <v>14.7</v>
      </c>
      <c r="G442" t="s">
        <v>17</v>
      </c>
      <c r="H442" t="s">
        <v>14</v>
      </c>
      <c r="I442">
        <v>1018.2000000000004</v>
      </c>
      <c r="J442" s="4">
        <f>VLOOKUP(tabGERAL[[#This Row],[Column1.lances.SugestaoIA]],'DE-PARA'!$A:$B,2,FALSE)</f>
        <v>2</v>
      </c>
      <c r="K442" s="4">
        <f>VLOOKUP(tabGERAL[[#This Row],[Column1.lances.CorSorteada]],'DE-PARA'!$A:$B,2,FALSE)</f>
        <v>1</v>
      </c>
      <c r="L442" t="str">
        <f xml:space="preserve">
IF(tabGERAL[[#This Row],[Column1.lances.'#]]=0,
    TEXT(tabGERAL[[#This Row],[CorSorteada]],"0"),
    IF(LEN(L441&amp;tabGERAL[[#This Row],[CorSorteada]])&gt;$P$2,
        RIGHT(SUBSTITUTE(L441&amp;tabGERAL[[#This Row],[CorSorteada]],tabGERAL[[#Headers],[Sequencia]],""),$P$2),
        SUBSTITUTE(L441&amp;tabGERAL[[#This Row],[CorSorteada]],tabGERAL[[#Headers],[Sequencia]],"")
    )
)</f>
        <v>112111</v>
      </c>
      <c r="M442" t="b">
        <f>tabGERAL[[#This Row],[SugestaoIA]]=tabGERAL[[#This Row],[CorSorteada]]</f>
        <v>0</v>
      </c>
    </row>
    <row r="443" spans="1:13" x14ac:dyDescent="0.25">
      <c r="A443" t="s">
        <v>24</v>
      </c>
      <c r="B443" s="1">
        <v>9</v>
      </c>
      <c r="C443">
        <v>1018.2000000000004</v>
      </c>
      <c r="D443">
        <v>6.4</v>
      </c>
      <c r="E443">
        <v>0</v>
      </c>
      <c r="F443">
        <v>19.200000000000003</v>
      </c>
      <c r="G443" t="s">
        <v>17</v>
      </c>
      <c r="H443" t="s">
        <v>16</v>
      </c>
      <c r="I443">
        <v>1082.2000000000005</v>
      </c>
      <c r="J443" s="4">
        <f>VLOOKUP(tabGERAL[[#This Row],[Column1.lances.SugestaoIA]],'DE-PARA'!$A:$B,2,FALSE)</f>
        <v>2</v>
      </c>
      <c r="K443" s="4">
        <f>VLOOKUP(tabGERAL[[#This Row],[Column1.lances.CorSorteada]],'DE-PARA'!$A:$B,2,FALSE)</f>
        <v>0</v>
      </c>
      <c r="L443" t="str">
        <f xml:space="preserve">
IF(tabGERAL[[#This Row],[Column1.lances.'#]]=0,
    TEXT(tabGERAL[[#This Row],[CorSorteada]],"0"),
    IF(LEN(L442&amp;tabGERAL[[#This Row],[CorSorteada]])&gt;$P$2,
        RIGHT(SUBSTITUTE(L442&amp;tabGERAL[[#This Row],[CorSorteada]],tabGERAL[[#Headers],[Sequencia]],""),$P$2),
        SUBSTITUTE(L442&amp;tabGERAL[[#This Row],[CorSorteada]],tabGERAL[[#Headers],[Sequencia]],"")
    )
)</f>
        <v>121110</v>
      </c>
      <c r="M443" t="b">
        <f>tabGERAL[[#This Row],[SugestaoIA]]=tabGERAL[[#This Row],[CorSorteada]]</f>
        <v>0</v>
      </c>
    </row>
    <row r="444" spans="1:13" x14ac:dyDescent="0.25">
      <c r="A444" t="s">
        <v>24</v>
      </c>
      <c r="B444" s="1">
        <v>10</v>
      </c>
      <c r="C444">
        <v>1082.2000000000005</v>
      </c>
      <c r="D444">
        <v>1.4</v>
      </c>
      <c r="E444">
        <v>5</v>
      </c>
      <c r="F444">
        <v>0</v>
      </c>
      <c r="G444" t="s">
        <v>13</v>
      </c>
      <c r="H444" t="s">
        <v>14</v>
      </c>
      <c r="I444">
        <v>1085.8000000000002</v>
      </c>
      <c r="J444" s="4">
        <f>VLOOKUP(tabGERAL[[#This Row],[Column1.lances.SugestaoIA]],'DE-PARA'!$A:$B,2,FALSE)</f>
        <v>1</v>
      </c>
      <c r="K444" s="4">
        <f>VLOOKUP(tabGERAL[[#This Row],[Column1.lances.CorSorteada]],'DE-PARA'!$A:$B,2,FALSE)</f>
        <v>1</v>
      </c>
      <c r="L444" t="str">
        <f xml:space="preserve">
IF(tabGERAL[[#This Row],[Column1.lances.'#]]=0,
    TEXT(tabGERAL[[#This Row],[CorSorteada]],"0"),
    IF(LEN(L443&amp;tabGERAL[[#This Row],[CorSorteada]])&gt;$P$2,
        RIGHT(SUBSTITUTE(L443&amp;tabGERAL[[#This Row],[CorSorteada]],tabGERAL[[#Headers],[Sequencia]],""),$P$2),
        SUBSTITUTE(L443&amp;tabGERAL[[#This Row],[CorSorteada]],tabGERAL[[#Headers],[Sequencia]],"")
    )
)</f>
        <v>211101</v>
      </c>
      <c r="M444" t="b">
        <f>tabGERAL[[#This Row],[SugestaoIA]]=tabGERAL[[#This Row],[CorSorteada]]</f>
        <v>1</v>
      </c>
    </row>
    <row r="445" spans="1:13" x14ac:dyDescent="0.25">
      <c r="A445" t="s">
        <v>24</v>
      </c>
      <c r="B445" s="1">
        <v>11</v>
      </c>
      <c r="C445">
        <v>1085.8000000000002</v>
      </c>
      <c r="D445">
        <v>1.1000000000000001</v>
      </c>
      <c r="E445">
        <v>5</v>
      </c>
      <c r="F445">
        <v>0</v>
      </c>
      <c r="G445" t="s">
        <v>13</v>
      </c>
      <c r="H445" t="s">
        <v>14</v>
      </c>
      <c r="I445">
        <v>1089.7000000000005</v>
      </c>
      <c r="J445" s="4">
        <f>VLOOKUP(tabGERAL[[#This Row],[Column1.lances.SugestaoIA]],'DE-PARA'!$A:$B,2,FALSE)</f>
        <v>1</v>
      </c>
      <c r="K445" s="4">
        <f>VLOOKUP(tabGERAL[[#This Row],[Column1.lances.CorSorteada]],'DE-PARA'!$A:$B,2,FALSE)</f>
        <v>1</v>
      </c>
      <c r="L445" t="str">
        <f xml:space="preserve">
IF(tabGERAL[[#This Row],[Column1.lances.'#]]=0,
    TEXT(tabGERAL[[#This Row],[CorSorteada]],"0"),
    IF(LEN(L444&amp;tabGERAL[[#This Row],[CorSorteada]])&gt;$P$2,
        RIGHT(SUBSTITUTE(L444&amp;tabGERAL[[#This Row],[CorSorteada]],tabGERAL[[#Headers],[Sequencia]],""),$P$2),
        SUBSTITUTE(L444&amp;tabGERAL[[#This Row],[CorSorteada]],tabGERAL[[#Headers],[Sequencia]],"")
    )
)</f>
        <v>111011</v>
      </c>
      <c r="M445" t="b">
        <f>tabGERAL[[#This Row],[SugestaoIA]]=tabGERAL[[#This Row],[CorSorteada]]</f>
        <v>1</v>
      </c>
    </row>
    <row r="446" spans="1:13" x14ac:dyDescent="0.25">
      <c r="A446" t="s">
        <v>24</v>
      </c>
      <c r="B446" s="1">
        <v>12</v>
      </c>
      <c r="C446">
        <v>1089.7000000000005</v>
      </c>
      <c r="D446">
        <v>1</v>
      </c>
      <c r="E446">
        <v>0</v>
      </c>
      <c r="F446">
        <v>5</v>
      </c>
      <c r="G446" t="s">
        <v>17</v>
      </c>
      <c r="H446" t="s">
        <v>15</v>
      </c>
      <c r="I446">
        <v>1093.7000000000005</v>
      </c>
      <c r="J446" s="4">
        <f>VLOOKUP(tabGERAL[[#This Row],[Column1.lances.SugestaoIA]],'DE-PARA'!$A:$B,2,FALSE)</f>
        <v>2</v>
      </c>
      <c r="K446" s="4">
        <f>VLOOKUP(tabGERAL[[#This Row],[Column1.lances.CorSorteada]],'DE-PARA'!$A:$B,2,FALSE)</f>
        <v>2</v>
      </c>
      <c r="L446" t="str">
        <f xml:space="preserve">
IF(tabGERAL[[#This Row],[Column1.lances.'#]]=0,
    TEXT(tabGERAL[[#This Row],[CorSorteada]],"0"),
    IF(LEN(L445&amp;tabGERAL[[#This Row],[CorSorteada]])&gt;$P$2,
        RIGHT(SUBSTITUTE(L445&amp;tabGERAL[[#This Row],[CorSorteada]],tabGERAL[[#Headers],[Sequencia]],""),$P$2),
        SUBSTITUTE(L445&amp;tabGERAL[[#This Row],[CorSorteada]],tabGERAL[[#Headers],[Sequencia]],"")
    )
)</f>
        <v>110112</v>
      </c>
      <c r="M446" t="b">
        <f>tabGERAL[[#This Row],[SugestaoIA]]=tabGERAL[[#This Row],[CorSorteada]]</f>
        <v>1</v>
      </c>
    </row>
    <row r="447" spans="1:13" x14ac:dyDescent="0.25">
      <c r="A447" t="s">
        <v>24</v>
      </c>
      <c r="B447" s="1">
        <v>13</v>
      </c>
      <c r="C447">
        <v>1093.7000000000005</v>
      </c>
      <c r="D447">
        <v>1</v>
      </c>
      <c r="E447">
        <v>5</v>
      </c>
      <c r="F447">
        <v>0</v>
      </c>
      <c r="G447" t="s">
        <v>13</v>
      </c>
      <c r="H447" t="s">
        <v>15</v>
      </c>
      <c r="I447">
        <v>1087.7000000000005</v>
      </c>
      <c r="J447" s="4">
        <f>VLOOKUP(tabGERAL[[#This Row],[Column1.lances.SugestaoIA]],'DE-PARA'!$A:$B,2,FALSE)</f>
        <v>1</v>
      </c>
      <c r="K447" s="4">
        <f>VLOOKUP(tabGERAL[[#This Row],[Column1.lances.CorSorteada]],'DE-PARA'!$A:$B,2,FALSE)</f>
        <v>2</v>
      </c>
      <c r="L447" t="str">
        <f xml:space="preserve">
IF(tabGERAL[[#This Row],[Column1.lances.'#]]=0,
    TEXT(tabGERAL[[#This Row],[CorSorteada]],"0"),
    IF(LEN(L446&amp;tabGERAL[[#This Row],[CorSorteada]])&gt;$P$2,
        RIGHT(SUBSTITUTE(L446&amp;tabGERAL[[#This Row],[CorSorteada]],tabGERAL[[#Headers],[Sequencia]],""),$P$2),
        SUBSTITUTE(L446&amp;tabGERAL[[#This Row],[CorSorteada]],tabGERAL[[#Headers],[Sequencia]],"")
    )
)</f>
        <v>101122</v>
      </c>
      <c r="M447" t="b">
        <f>tabGERAL[[#This Row],[SugestaoIA]]=tabGERAL[[#This Row],[CorSorteada]]</f>
        <v>0</v>
      </c>
    </row>
    <row r="448" spans="1:13" x14ac:dyDescent="0.25">
      <c r="A448" t="s">
        <v>24</v>
      </c>
      <c r="B448" s="1">
        <v>14</v>
      </c>
      <c r="C448">
        <v>1087.7000000000005</v>
      </c>
      <c r="D448">
        <v>1</v>
      </c>
      <c r="E448">
        <v>5</v>
      </c>
      <c r="F448">
        <v>0</v>
      </c>
      <c r="G448" t="s">
        <v>13</v>
      </c>
      <c r="H448" t="s">
        <v>14</v>
      </c>
      <c r="I448">
        <v>1091.7000000000005</v>
      </c>
      <c r="J448" s="4">
        <f>VLOOKUP(tabGERAL[[#This Row],[Column1.lances.SugestaoIA]],'DE-PARA'!$A:$B,2,FALSE)</f>
        <v>1</v>
      </c>
      <c r="K448" s="4">
        <f>VLOOKUP(tabGERAL[[#This Row],[Column1.lances.CorSorteada]],'DE-PARA'!$A:$B,2,FALSE)</f>
        <v>1</v>
      </c>
      <c r="L448" t="str">
        <f xml:space="preserve">
IF(tabGERAL[[#This Row],[Column1.lances.'#]]=0,
    TEXT(tabGERAL[[#This Row],[CorSorteada]],"0"),
    IF(LEN(L447&amp;tabGERAL[[#This Row],[CorSorteada]])&gt;$P$2,
        RIGHT(SUBSTITUTE(L447&amp;tabGERAL[[#This Row],[CorSorteada]],tabGERAL[[#Headers],[Sequencia]],""),$P$2),
        SUBSTITUTE(L447&amp;tabGERAL[[#This Row],[CorSorteada]],tabGERAL[[#Headers],[Sequencia]],"")
    )
)</f>
        <v>011221</v>
      </c>
      <c r="M448" t="b">
        <f>tabGERAL[[#This Row],[SugestaoIA]]=tabGERAL[[#This Row],[CorSorteada]]</f>
        <v>1</v>
      </c>
    </row>
    <row r="449" spans="1:13" x14ac:dyDescent="0.25">
      <c r="A449" t="s">
        <v>24</v>
      </c>
      <c r="B449" s="1">
        <v>15</v>
      </c>
      <c r="C449">
        <v>1091.7000000000005</v>
      </c>
      <c r="D449">
        <v>1</v>
      </c>
      <c r="E449">
        <v>5</v>
      </c>
      <c r="F449">
        <v>0</v>
      </c>
      <c r="G449" t="s">
        <v>13</v>
      </c>
      <c r="H449" t="s">
        <v>16</v>
      </c>
      <c r="I449">
        <v>1099.7000000000005</v>
      </c>
      <c r="J449" s="4">
        <f>VLOOKUP(tabGERAL[[#This Row],[Column1.lances.SugestaoIA]],'DE-PARA'!$A:$B,2,FALSE)</f>
        <v>1</v>
      </c>
      <c r="K449" s="4">
        <f>VLOOKUP(tabGERAL[[#This Row],[Column1.lances.CorSorteada]],'DE-PARA'!$A:$B,2,FALSE)</f>
        <v>0</v>
      </c>
      <c r="L449" t="str">
        <f xml:space="preserve">
IF(tabGERAL[[#This Row],[Column1.lances.'#]]=0,
    TEXT(tabGERAL[[#This Row],[CorSorteada]],"0"),
    IF(LEN(L448&amp;tabGERAL[[#This Row],[CorSorteada]])&gt;$P$2,
        RIGHT(SUBSTITUTE(L448&amp;tabGERAL[[#This Row],[CorSorteada]],tabGERAL[[#Headers],[Sequencia]],""),$P$2),
        SUBSTITUTE(L448&amp;tabGERAL[[#This Row],[CorSorteada]],tabGERAL[[#Headers],[Sequencia]],"")
    )
)</f>
        <v>112210</v>
      </c>
      <c r="M449" t="b">
        <f>tabGERAL[[#This Row],[SugestaoIA]]=tabGERAL[[#This Row],[CorSorteada]]</f>
        <v>0</v>
      </c>
    </row>
    <row r="450" spans="1:13" x14ac:dyDescent="0.25">
      <c r="A450" t="s">
        <v>24</v>
      </c>
      <c r="B450" s="1">
        <v>16</v>
      </c>
      <c r="C450">
        <v>1099.7000000000005</v>
      </c>
      <c r="D450">
        <v>1</v>
      </c>
      <c r="E450">
        <v>0</v>
      </c>
      <c r="F450">
        <v>5</v>
      </c>
      <c r="G450" t="s">
        <v>17</v>
      </c>
      <c r="H450" t="s">
        <v>15</v>
      </c>
      <c r="I450">
        <v>1103.7000000000005</v>
      </c>
      <c r="J450" s="4">
        <f>VLOOKUP(tabGERAL[[#This Row],[Column1.lances.SugestaoIA]],'DE-PARA'!$A:$B,2,FALSE)</f>
        <v>2</v>
      </c>
      <c r="K450" s="4">
        <f>VLOOKUP(tabGERAL[[#This Row],[Column1.lances.CorSorteada]],'DE-PARA'!$A:$B,2,FALSE)</f>
        <v>2</v>
      </c>
      <c r="L450" t="str">
        <f xml:space="preserve">
IF(tabGERAL[[#This Row],[Column1.lances.'#]]=0,
    TEXT(tabGERAL[[#This Row],[CorSorteada]],"0"),
    IF(LEN(L449&amp;tabGERAL[[#This Row],[CorSorteada]])&gt;$P$2,
        RIGHT(SUBSTITUTE(L449&amp;tabGERAL[[#This Row],[CorSorteada]],tabGERAL[[#Headers],[Sequencia]],""),$P$2),
        SUBSTITUTE(L449&amp;tabGERAL[[#This Row],[CorSorteada]],tabGERAL[[#Headers],[Sequencia]],"")
    )
)</f>
        <v>122102</v>
      </c>
      <c r="M450" t="b">
        <f>tabGERAL[[#This Row],[SugestaoIA]]=tabGERAL[[#This Row],[CorSorteada]]</f>
        <v>1</v>
      </c>
    </row>
    <row r="451" spans="1:13" x14ac:dyDescent="0.25">
      <c r="A451" t="s">
        <v>24</v>
      </c>
      <c r="B451" s="1">
        <v>17</v>
      </c>
      <c r="C451">
        <v>1103.7000000000005</v>
      </c>
      <c r="D451">
        <v>7.8</v>
      </c>
      <c r="E451">
        <v>0</v>
      </c>
      <c r="F451">
        <v>23.4</v>
      </c>
      <c r="G451" t="s">
        <v>17</v>
      </c>
      <c r="H451" t="s">
        <v>14</v>
      </c>
      <c r="I451">
        <v>1072.5000000000002</v>
      </c>
      <c r="J451" s="4">
        <f>VLOOKUP(tabGERAL[[#This Row],[Column1.lances.SugestaoIA]],'DE-PARA'!$A:$B,2,FALSE)</f>
        <v>2</v>
      </c>
      <c r="K451" s="4">
        <f>VLOOKUP(tabGERAL[[#This Row],[Column1.lances.CorSorteada]],'DE-PARA'!$A:$B,2,FALSE)</f>
        <v>1</v>
      </c>
      <c r="L451" t="str">
        <f xml:space="preserve">
IF(tabGERAL[[#This Row],[Column1.lances.'#]]=0,
    TEXT(tabGERAL[[#This Row],[CorSorteada]],"0"),
    IF(LEN(L450&amp;tabGERAL[[#This Row],[CorSorteada]])&gt;$P$2,
        RIGHT(SUBSTITUTE(L450&amp;tabGERAL[[#This Row],[CorSorteada]],tabGERAL[[#Headers],[Sequencia]],""),$P$2),
        SUBSTITUTE(L450&amp;tabGERAL[[#This Row],[CorSorteada]],tabGERAL[[#Headers],[Sequencia]],"")
    )
)</f>
        <v>221021</v>
      </c>
      <c r="M451" t="b">
        <f>tabGERAL[[#This Row],[SugestaoIA]]=tabGERAL[[#This Row],[CorSorteada]]</f>
        <v>0</v>
      </c>
    </row>
    <row r="452" spans="1:13" x14ac:dyDescent="0.25">
      <c r="A452" t="s">
        <v>24</v>
      </c>
      <c r="B452" s="1">
        <v>18</v>
      </c>
      <c r="C452">
        <v>1072.5000000000002</v>
      </c>
      <c r="D452">
        <v>10.199999999999999</v>
      </c>
      <c r="E452">
        <v>30.6</v>
      </c>
      <c r="F452">
        <v>0</v>
      </c>
      <c r="G452" t="s">
        <v>13</v>
      </c>
      <c r="H452" t="s">
        <v>15</v>
      </c>
      <c r="I452">
        <v>1031.7000000000005</v>
      </c>
      <c r="J452" s="4">
        <f>VLOOKUP(tabGERAL[[#This Row],[Column1.lances.SugestaoIA]],'DE-PARA'!$A:$B,2,FALSE)</f>
        <v>1</v>
      </c>
      <c r="K452" s="4">
        <f>VLOOKUP(tabGERAL[[#This Row],[Column1.lances.CorSorteada]],'DE-PARA'!$A:$B,2,FALSE)</f>
        <v>2</v>
      </c>
      <c r="L452" t="str">
        <f xml:space="preserve">
IF(tabGERAL[[#This Row],[Column1.lances.'#]]=0,
    TEXT(tabGERAL[[#This Row],[CorSorteada]],"0"),
    IF(LEN(L451&amp;tabGERAL[[#This Row],[CorSorteada]])&gt;$P$2,
        RIGHT(SUBSTITUTE(L451&amp;tabGERAL[[#This Row],[CorSorteada]],tabGERAL[[#Headers],[Sequencia]],""),$P$2),
        SUBSTITUTE(L451&amp;tabGERAL[[#This Row],[CorSorteada]],tabGERAL[[#Headers],[Sequencia]],"")
    )
)</f>
        <v>210212</v>
      </c>
      <c r="M452" t="b">
        <f>tabGERAL[[#This Row],[SugestaoIA]]=tabGERAL[[#This Row],[CorSorteada]]</f>
        <v>0</v>
      </c>
    </row>
    <row r="453" spans="1:13" x14ac:dyDescent="0.25">
      <c r="A453" t="s">
        <v>24</v>
      </c>
      <c r="B453" s="1">
        <v>19</v>
      </c>
      <c r="C453">
        <v>1031.7000000000005</v>
      </c>
      <c r="D453">
        <v>13.3</v>
      </c>
      <c r="E453">
        <v>39.900000000000006</v>
      </c>
      <c r="F453">
        <v>0</v>
      </c>
      <c r="G453" t="s">
        <v>13</v>
      </c>
      <c r="H453" t="s">
        <v>14</v>
      </c>
      <c r="I453">
        <v>1058.3000000000004</v>
      </c>
      <c r="J453" s="4">
        <f>VLOOKUP(tabGERAL[[#This Row],[Column1.lances.SugestaoIA]],'DE-PARA'!$A:$B,2,FALSE)</f>
        <v>1</v>
      </c>
      <c r="K453" s="4">
        <f>VLOOKUP(tabGERAL[[#This Row],[Column1.lances.CorSorteada]],'DE-PARA'!$A:$B,2,FALSE)</f>
        <v>1</v>
      </c>
      <c r="L453" t="str">
        <f xml:space="preserve">
IF(tabGERAL[[#This Row],[Column1.lances.'#]]=0,
    TEXT(tabGERAL[[#This Row],[CorSorteada]],"0"),
    IF(LEN(L452&amp;tabGERAL[[#This Row],[CorSorteada]])&gt;$P$2,
        RIGHT(SUBSTITUTE(L452&amp;tabGERAL[[#This Row],[CorSorteada]],tabGERAL[[#Headers],[Sequencia]],""),$P$2),
        SUBSTITUTE(L452&amp;tabGERAL[[#This Row],[CorSorteada]],tabGERAL[[#Headers],[Sequencia]],"")
    )
)</f>
        <v>102121</v>
      </c>
      <c r="M453" t="b">
        <f>tabGERAL[[#This Row],[SugestaoIA]]=tabGERAL[[#This Row],[CorSorteada]]</f>
        <v>1</v>
      </c>
    </row>
    <row r="454" spans="1:13" x14ac:dyDescent="0.25">
      <c r="A454" t="s">
        <v>24</v>
      </c>
      <c r="B454" s="1">
        <v>20</v>
      </c>
      <c r="C454">
        <v>1058.3000000000004</v>
      </c>
      <c r="D454">
        <v>11.2</v>
      </c>
      <c r="E454">
        <v>0</v>
      </c>
      <c r="F454">
        <v>33.599999999999994</v>
      </c>
      <c r="G454" t="s">
        <v>17</v>
      </c>
      <c r="H454" t="s">
        <v>15</v>
      </c>
      <c r="I454">
        <v>1080.7000000000005</v>
      </c>
      <c r="J454" s="4">
        <f>VLOOKUP(tabGERAL[[#This Row],[Column1.lances.SugestaoIA]],'DE-PARA'!$A:$B,2,FALSE)</f>
        <v>2</v>
      </c>
      <c r="K454" s="4">
        <f>VLOOKUP(tabGERAL[[#This Row],[Column1.lances.CorSorteada]],'DE-PARA'!$A:$B,2,FALSE)</f>
        <v>2</v>
      </c>
      <c r="L454" t="str">
        <f xml:space="preserve">
IF(tabGERAL[[#This Row],[Column1.lances.'#]]=0,
    TEXT(tabGERAL[[#This Row],[CorSorteada]],"0"),
    IF(LEN(L453&amp;tabGERAL[[#This Row],[CorSorteada]])&gt;$P$2,
        RIGHT(SUBSTITUTE(L453&amp;tabGERAL[[#This Row],[CorSorteada]],tabGERAL[[#Headers],[Sequencia]],""),$P$2),
        SUBSTITUTE(L453&amp;tabGERAL[[#This Row],[CorSorteada]],tabGERAL[[#Headers],[Sequencia]],"")
    )
)</f>
        <v>021212</v>
      </c>
      <c r="M454" t="b">
        <f>tabGERAL[[#This Row],[SugestaoIA]]=tabGERAL[[#This Row],[CorSorteada]]</f>
        <v>1</v>
      </c>
    </row>
    <row r="455" spans="1:13" x14ac:dyDescent="0.25">
      <c r="A455" t="s">
        <v>24</v>
      </c>
      <c r="B455" s="1">
        <v>21</v>
      </c>
      <c r="C455">
        <v>1080.7000000000005</v>
      </c>
      <c r="D455">
        <v>9.5</v>
      </c>
      <c r="E455">
        <v>0</v>
      </c>
      <c r="F455">
        <v>28.5</v>
      </c>
      <c r="G455" t="s">
        <v>17</v>
      </c>
      <c r="H455" t="s">
        <v>14</v>
      </c>
      <c r="I455">
        <v>1042.7000000000005</v>
      </c>
      <c r="J455" s="4">
        <f>VLOOKUP(tabGERAL[[#This Row],[Column1.lances.SugestaoIA]],'DE-PARA'!$A:$B,2,FALSE)</f>
        <v>2</v>
      </c>
      <c r="K455" s="4">
        <f>VLOOKUP(tabGERAL[[#This Row],[Column1.lances.CorSorteada]],'DE-PARA'!$A:$B,2,FALSE)</f>
        <v>1</v>
      </c>
      <c r="L455" t="str">
        <f xml:space="preserve">
IF(tabGERAL[[#This Row],[Column1.lances.'#]]=0,
    TEXT(tabGERAL[[#This Row],[CorSorteada]],"0"),
    IF(LEN(L454&amp;tabGERAL[[#This Row],[CorSorteada]])&gt;$P$2,
        RIGHT(SUBSTITUTE(L454&amp;tabGERAL[[#This Row],[CorSorteada]],tabGERAL[[#Headers],[Sequencia]],""),$P$2),
        SUBSTITUTE(L454&amp;tabGERAL[[#This Row],[CorSorteada]],tabGERAL[[#Headers],[Sequencia]],"")
    )
)</f>
        <v>212121</v>
      </c>
      <c r="M455" t="b">
        <f>tabGERAL[[#This Row],[SugestaoIA]]=tabGERAL[[#This Row],[CorSorteada]]</f>
        <v>0</v>
      </c>
    </row>
    <row r="456" spans="1:13" x14ac:dyDescent="0.25">
      <c r="A456" t="s">
        <v>24</v>
      </c>
      <c r="B456" s="1">
        <v>22</v>
      </c>
      <c r="C456">
        <v>1042.7000000000005</v>
      </c>
      <c r="D456">
        <v>12.4</v>
      </c>
      <c r="E456">
        <v>37.200000000000003</v>
      </c>
      <c r="F456">
        <v>0</v>
      </c>
      <c r="G456" t="s">
        <v>13</v>
      </c>
      <c r="H456" t="s">
        <v>14</v>
      </c>
      <c r="I456">
        <v>1067.5000000000002</v>
      </c>
      <c r="J456" s="4">
        <f>VLOOKUP(tabGERAL[[#This Row],[Column1.lances.SugestaoIA]],'DE-PARA'!$A:$B,2,FALSE)</f>
        <v>1</v>
      </c>
      <c r="K456" s="4">
        <f>VLOOKUP(tabGERAL[[#This Row],[Column1.lances.CorSorteada]],'DE-PARA'!$A:$B,2,FALSE)</f>
        <v>1</v>
      </c>
      <c r="L456" t="str">
        <f xml:space="preserve">
IF(tabGERAL[[#This Row],[Column1.lances.'#]]=0,
    TEXT(tabGERAL[[#This Row],[CorSorteada]],"0"),
    IF(LEN(L455&amp;tabGERAL[[#This Row],[CorSorteada]])&gt;$P$2,
        RIGHT(SUBSTITUTE(L455&amp;tabGERAL[[#This Row],[CorSorteada]],tabGERAL[[#Headers],[Sequencia]],""),$P$2),
        SUBSTITUTE(L455&amp;tabGERAL[[#This Row],[CorSorteada]],tabGERAL[[#Headers],[Sequencia]],"")
    )
)</f>
        <v>121211</v>
      </c>
      <c r="M456" t="b">
        <f>tabGERAL[[#This Row],[SugestaoIA]]=tabGERAL[[#This Row],[CorSorteada]]</f>
        <v>1</v>
      </c>
    </row>
    <row r="457" spans="1:13" x14ac:dyDescent="0.25">
      <c r="A457" t="s">
        <v>24</v>
      </c>
      <c r="B457" s="1">
        <v>23</v>
      </c>
      <c r="C457">
        <v>1067.5000000000002</v>
      </c>
      <c r="D457">
        <v>10.5</v>
      </c>
      <c r="E457">
        <v>0</v>
      </c>
      <c r="F457">
        <v>31.5</v>
      </c>
      <c r="G457" t="s">
        <v>17</v>
      </c>
      <c r="H457" t="s">
        <v>15</v>
      </c>
      <c r="I457">
        <v>1088.5000000000002</v>
      </c>
      <c r="J457" s="4">
        <f>VLOOKUP(tabGERAL[[#This Row],[Column1.lances.SugestaoIA]],'DE-PARA'!$A:$B,2,FALSE)</f>
        <v>2</v>
      </c>
      <c r="K457" s="4">
        <f>VLOOKUP(tabGERAL[[#This Row],[Column1.lances.CorSorteada]],'DE-PARA'!$A:$B,2,FALSE)</f>
        <v>2</v>
      </c>
      <c r="L457" t="str">
        <f xml:space="preserve">
IF(tabGERAL[[#This Row],[Column1.lances.'#]]=0,
    TEXT(tabGERAL[[#This Row],[CorSorteada]],"0"),
    IF(LEN(L456&amp;tabGERAL[[#This Row],[CorSorteada]])&gt;$P$2,
        RIGHT(SUBSTITUTE(L456&amp;tabGERAL[[#This Row],[CorSorteada]],tabGERAL[[#Headers],[Sequencia]],""),$P$2),
        SUBSTITUTE(L456&amp;tabGERAL[[#This Row],[CorSorteada]],tabGERAL[[#Headers],[Sequencia]],"")
    )
)</f>
        <v>212112</v>
      </c>
      <c r="M457" t="b">
        <f>tabGERAL[[#This Row],[SugestaoIA]]=tabGERAL[[#This Row],[CorSorteada]]</f>
        <v>1</v>
      </c>
    </row>
    <row r="458" spans="1:13" x14ac:dyDescent="0.25">
      <c r="A458" t="s">
        <v>24</v>
      </c>
      <c r="B458" s="1">
        <v>24</v>
      </c>
      <c r="C458">
        <v>1088.5000000000002</v>
      </c>
      <c r="D458">
        <v>8.9</v>
      </c>
      <c r="E458">
        <v>26.700000000000003</v>
      </c>
      <c r="F458">
        <v>0</v>
      </c>
      <c r="G458" t="s">
        <v>13</v>
      </c>
      <c r="H458" t="s">
        <v>14</v>
      </c>
      <c r="I458">
        <v>1106.3000000000002</v>
      </c>
      <c r="J458" s="4">
        <f>VLOOKUP(tabGERAL[[#This Row],[Column1.lances.SugestaoIA]],'DE-PARA'!$A:$B,2,FALSE)</f>
        <v>1</v>
      </c>
      <c r="K458" s="4">
        <f>VLOOKUP(tabGERAL[[#This Row],[Column1.lances.CorSorteada]],'DE-PARA'!$A:$B,2,FALSE)</f>
        <v>1</v>
      </c>
      <c r="L458" t="str">
        <f xml:space="preserve">
IF(tabGERAL[[#This Row],[Column1.lances.'#]]=0,
    TEXT(tabGERAL[[#This Row],[CorSorteada]],"0"),
    IF(LEN(L457&amp;tabGERAL[[#This Row],[CorSorteada]])&gt;$P$2,
        RIGHT(SUBSTITUTE(L457&amp;tabGERAL[[#This Row],[CorSorteada]],tabGERAL[[#Headers],[Sequencia]],""),$P$2),
        SUBSTITUTE(L457&amp;tabGERAL[[#This Row],[CorSorteada]],tabGERAL[[#Headers],[Sequencia]],"")
    )
)</f>
        <v>121121</v>
      </c>
      <c r="M458" t="b">
        <f>tabGERAL[[#This Row],[SugestaoIA]]=tabGERAL[[#This Row],[CorSorteada]]</f>
        <v>1</v>
      </c>
    </row>
    <row r="459" spans="1:13" x14ac:dyDescent="0.25">
      <c r="A459" t="s">
        <v>24</v>
      </c>
      <c r="B459" s="1">
        <v>25</v>
      </c>
      <c r="C459">
        <v>1106.3000000000002</v>
      </c>
      <c r="D459">
        <v>7.6</v>
      </c>
      <c r="E459">
        <v>22.799999999999997</v>
      </c>
      <c r="F459">
        <v>0</v>
      </c>
      <c r="G459" t="s">
        <v>13</v>
      </c>
      <c r="H459" t="s">
        <v>14</v>
      </c>
      <c r="I459">
        <v>1121.5000000000002</v>
      </c>
      <c r="J459" s="4">
        <f>VLOOKUP(tabGERAL[[#This Row],[Column1.lances.SugestaoIA]],'DE-PARA'!$A:$B,2,FALSE)</f>
        <v>1</v>
      </c>
      <c r="K459" s="4">
        <f>VLOOKUP(tabGERAL[[#This Row],[Column1.lances.CorSorteada]],'DE-PARA'!$A:$B,2,FALSE)</f>
        <v>1</v>
      </c>
      <c r="L459" t="str">
        <f xml:space="preserve">
IF(tabGERAL[[#This Row],[Column1.lances.'#]]=0,
    TEXT(tabGERAL[[#This Row],[CorSorteada]],"0"),
    IF(LEN(L458&amp;tabGERAL[[#This Row],[CorSorteada]])&gt;$P$2,
        RIGHT(SUBSTITUTE(L458&amp;tabGERAL[[#This Row],[CorSorteada]],tabGERAL[[#Headers],[Sequencia]],""),$P$2),
        SUBSTITUTE(L458&amp;tabGERAL[[#This Row],[CorSorteada]],tabGERAL[[#Headers],[Sequencia]],"")
    )
)</f>
        <v>211211</v>
      </c>
      <c r="M459" t="b">
        <f>tabGERAL[[#This Row],[SugestaoIA]]=tabGERAL[[#This Row],[CorSorteada]]</f>
        <v>1</v>
      </c>
    </row>
    <row r="460" spans="1:13" x14ac:dyDescent="0.25">
      <c r="A460" t="s">
        <v>24</v>
      </c>
      <c r="B460" s="1">
        <v>26</v>
      </c>
      <c r="C460">
        <v>1121.5000000000002</v>
      </c>
      <c r="D460">
        <v>6.4</v>
      </c>
      <c r="E460">
        <v>19.200000000000003</v>
      </c>
      <c r="F460">
        <v>0</v>
      </c>
      <c r="G460" t="s">
        <v>13</v>
      </c>
      <c r="H460" t="s">
        <v>14</v>
      </c>
      <c r="I460">
        <v>1134.3000000000002</v>
      </c>
      <c r="J460" s="4">
        <f>VLOOKUP(tabGERAL[[#This Row],[Column1.lances.SugestaoIA]],'DE-PARA'!$A:$B,2,FALSE)</f>
        <v>1</v>
      </c>
      <c r="K460" s="4">
        <f>VLOOKUP(tabGERAL[[#This Row],[Column1.lances.CorSorteada]],'DE-PARA'!$A:$B,2,FALSE)</f>
        <v>1</v>
      </c>
      <c r="L460" t="str">
        <f xml:space="preserve">
IF(tabGERAL[[#This Row],[Column1.lances.'#]]=0,
    TEXT(tabGERAL[[#This Row],[CorSorteada]],"0"),
    IF(LEN(L459&amp;tabGERAL[[#This Row],[CorSorteada]])&gt;$P$2,
        RIGHT(SUBSTITUTE(L459&amp;tabGERAL[[#This Row],[CorSorteada]],tabGERAL[[#Headers],[Sequencia]],""),$P$2),
        SUBSTITUTE(L459&amp;tabGERAL[[#This Row],[CorSorteada]],tabGERAL[[#Headers],[Sequencia]],"")
    )
)</f>
        <v>112111</v>
      </c>
      <c r="M460" t="b">
        <f>tabGERAL[[#This Row],[SugestaoIA]]=tabGERAL[[#This Row],[CorSorteada]]</f>
        <v>1</v>
      </c>
    </row>
    <row r="461" spans="1:13" x14ac:dyDescent="0.25">
      <c r="A461" t="s">
        <v>24</v>
      </c>
      <c r="B461" s="1">
        <v>27</v>
      </c>
      <c r="C461">
        <v>1134.3000000000002</v>
      </c>
      <c r="D461">
        <v>5.4</v>
      </c>
      <c r="E461">
        <v>0</v>
      </c>
      <c r="F461">
        <v>16.200000000000003</v>
      </c>
      <c r="G461" t="s">
        <v>17</v>
      </c>
      <c r="H461" t="s">
        <v>15</v>
      </c>
      <c r="I461">
        <v>1145.0999999999999</v>
      </c>
      <c r="J461" s="4">
        <f>VLOOKUP(tabGERAL[[#This Row],[Column1.lances.SugestaoIA]],'DE-PARA'!$A:$B,2,FALSE)</f>
        <v>2</v>
      </c>
      <c r="K461" s="4">
        <f>VLOOKUP(tabGERAL[[#This Row],[Column1.lances.CorSorteada]],'DE-PARA'!$A:$B,2,FALSE)</f>
        <v>2</v>
      </c>
      <c r="L461" t="str">
        <f xml:space="preserve">
IF(tabGERAL[[#This Row],[Column1.lances.'#]]=0,
    TEXT(tabGERAL[[#This Row],[CorSorteada]],"0"),
    IF(LEN(L460&amp;tabGERAL[[#This Row],[CorSorteada]])&gt;$P$2,
        RIGHT(SUBSTITUTE(L460&amp;tabGERAL[[#This Row],[CorSorteada]],tabGERAL[[#Headers],[Sequencia]],""),$P$2),
        SUBSTITUTE(L460&amp;tabGERAL[[#This Row],[CorSorteada]],tabGERAL[[#Headers],[Sequencia]],"")
    )
)</f>
        <v>121112</v>
      </c>
      <c r="M461" t="b">
        <f>tabGERAL[[#This Row],[SugestaoIA]]=tabGERAL[[#This Row],[CorSorteada]]</f>
        <v>1</v>
      </c>
    </row>
    <row r="462" spans="1:13" x14ac:dyDescent="0.25">
      <c r="A462" t="s">
        <v>24</v>
      </c>
      <c r="B462" s="1">
        <v>28</v>
      </c>
      <c r="C462">
        <v>1145.0999999999999</v>
      </c>
      <c r="D462">
        <v>4.5999999999999996</v>
      </c>
      <c r="E462">
        <v>13.8</v>
      </c>
      <c r="F462">
        <v>0</v>
      </c>
      <c r="G462" t="s">
        <v>13</v>
      </c>
      <c r="H462" t="s">
        <v>15</v>
      </c>
      <c r="I462">
        <v>1126.7000000000005</v>
      </c>
      <c r="J462" s="4">
        <f>VLOOKUP(tabGERAL[[#This Row],[Column1.lances.SugestaoIA]],'DE-PARA'!$A:$B,2,FALSE)</f>
        <v>1</v>
      </c>
      <c r="K462" s="4">
        <f>VLOOKUP(tabGERAL[[#This Row],[Column1.lances.CorSorteada]],'DE-PARA'!$A:$B,2,FALSE)</f>
        <v>2</v>
      </c>
      <c r="L462" t="str">
        <f xml:space="preserve">
IF(tabGERAL[[#This Row],[Column1.lances.'#]]=0,
    TEXT(tabGERAL[[#This Row],[CorSorteada]],"0"),
    IF(LEN(L461&amp;tabGERAL[[#This Row],[CorSorteada]])&gt;$P$2,
        RIGHT(SUBSTITUTE(L461&amp;tabGERAL[[#This Row],[CorSorteada]],tabGERAL[[#Headers],[Sequencia]],""),$P$2),
        SUBSTITUTE(L461&amp;tabGERAL[[#This Row],[CorSorteada]],tabGERAL[[#Headers],[Sequencia]],"")
    )
)</f>
        <v>211122</v>
      </c>
      <c r="M462" t="b">
        <f>tabGERAL[[#This Row],[SugestaoIA]]=tabGERAL[[#This Row],[CorSorteada]]</f>
        <v>0</v>
      </c>
    </row>
    <row r="463" spans="1:13" x14ac:dyDescent="0.25">
      <c r="A463" t="s">
        <v>24</v>
      </c>
      <c r="B463" s="1">
        <v>29</v>
      </c>
      <c r="C463">
        <v>1126.7000000000005</v>
      </c>
      <c r="D463">
        <v>6</v>
      </c>
      <c r="E463">
        <v>18</v>
      </c>
      <c r="F463">
        <v>0</v>
      </c>
      <c r="G463" t="s">
        <v>13</v>
      </c>
      <c r="H463" t="s">
        <v>14</v>
      </c>
      <c r="I463">
        <v>1138.7000000000005</v>
      </c>
      <c r="J463" s="4">
        <f>VLOOKUP(tabGERAL[[#This Row],[Column1.lances.SugestaoIA]],'DE-PARA'!$A:$B,2,FALSE)</f>
        <v>1</v>
      </c>
      <c r="K463" s="4">
        <f>VLOOKUP(tabGERAL[[#This Row],[Column1.lances.CorSorteada]],'DE-PARA'!$A:$B,2,FALSE)</f>
        <v>1</v>
      </c>
      <c r="L463" t="str">
        <f xml:space="preserve">
IF(tabGERAL[[#This Row],[Column1.lances.'#]]=0,
    TEXT(tabGERAL[[#This Row],[CorSorteada]],"0"),
    IF(LEN(L462&amp;tabGERAL[[#This Row],[CorSorteada]])&gt;$P$2,
        RIGHT(SUBSTITUTE(L462&amp;tabGERAL[[#This Row],[CorSorteada]],tabGERAL[[#Headers],[Sequencia]],""),$P$2),
        SUBSTITUTE(L462&amp;tabGERAL[[#This Row],[CorSorteada]],tabGERAL[[#Headers],[Sequencia]],"")
    )
)</f>
        <v>111221</v>
      </c>
      <c r="M463" t="b">
        <f>tabGERAL[[#This Row],[SugestaoIA]]=tabGERAL[[#This Row],[CorSorteada]]</f>
        <v>1</v>
      </c>
    </row>
    <row r="464" spans="1:13" x14ac:dyDescent="0.25">
      <c r="A464" t="s">
        <v>24</v>
      </c>
      <c r="B464" s="1">
        <v>30</v>
      </c>
      <c r="C464">
        <v>1138.7000000000005</v>
      </c>
      <c r="D464">
        <v>5.0999999999999996</v>
      </c>
      <c r="E464">
        <v>15.3</v>
      </c>
      <c r="F464">
        <v>0</v>
      </c>
      <c r="G464" t="s">
        <v>13</v>
      </c>
      <c r="H464" t="s">
        <v>14</v>
      </c>
      <c r="I464">
        <v>1148.9000000000003</v>
      </c>
      <c r="J464" s="4">
        <f>VLOOKUP(tabGERAL[[#This Row],[Column1.lances.SugestaoIA]],'DE-PARA'!$A:$B,2,FALSE)</f>
        <v>1</v>
      </c>
      <c r="K464" s="4">
        <f>VLOOKUP(tabGERAL[[#This Row],[Column1.lances.CorSorteada]],'DE-PARA'!$A:$B,2,FALSE)</f>
        <v>1</v>
      </c>
      <c r="L464" t="str">
        <f xml:space="preserve">
IF(tabGERAL[[#This Row],[Column1.lances.'#]]=0,
    TEXT(tabGERAL[[#This Row],[CorSorteada]],"0"),
    IF(LEN(L463&amp;tabGERAL[[#This Row],[CorSorteada]])&gt;$P$2,
        RIGHT(SUBSTITUTE(L463&amp;tabGERAL[[#This Row],[CorSorteada]],tabGERAL[[#Headers],[Sequencia]],""),$P$2),
        SUBSTITUTE(L463&amp;tabGERAL[[#This Row],[CorSorteada]],tabGERAL[[#Headers],[Sequencia]],"")
    )
)</f>
        <v>112211</v>
      </c>
      <c r="M464" t="b">
        <f>tabGERAL[[#This Row],[SugestaoIA]]=tabGERAL[[#This Row],[CorSorteada]]</f>
        <v>1</v>
      </c>
    </row>
    <row r="465" spans="1:13" x14ac:dyDescent="0.25">
      <c r="A465" t="s">
        <v>24</v>
      </c>
      <c r="B465" s="1">
        <v>31</v>
      </c>
      <c r="C465">
        <v>1148.9000000000003</v>
      </c>
      <c r="D465">
        <v>4.3</v>
      </c>
      <c r="E465">
        <v>0</v>
      </c>
      <c r="F465">
        <v>12.9</v>
      </c>
      <c r="G465" t="s">
        <v>17</v>
      </c>
      <c r="H465" t="s">
        <v>14</v>
      </c>
      <c r="I465">
        <v>1131.7000000000005</v>
      </c>
      <c r="J465" s="4">
        <f>VLOOKUP(tabGERAL[[#This Row],[Column1.lances.SugestaoIA]],'DE-PARA'!$A:$B,2,FALSE)</f>
        <v>2</v>
      </c>
      <c r="K465" s="4">
        <f>VLOOKUP(tabGERAL[[#This Row],[Column1.lances.CorSorteada]],'DE-PARA'!$A:$B,2,FALSE)</f>
        <v>1</v>
      </c>
      <c r="L465" t="str">
        <f xml:space="preserve">
IF(tabGERAL[[#This Row],[Column1.lances.'#]]=0,
    TEXT(tabGERAL[[#This Row],[CorSorteada]],"0"),
    IF(LEN(L464&amp;tabGERAL[[#This Row],[CorSorteada]])&gt;$P$2,
        RIGHT(SUBSTITUTE(L464&amp;tabGERAL[[#This Row],[CorSorteada]],tabGERAL[[#Headers],[Sequencia]],""),$P$2),
        SUBSTITUTE(L464&amp;tabGERAL[[#This Row],[CorSorteada]],tabGERAL[[#Headers],[Sequencia]],"")
    )
)</f>
        <v>122111</v>
      </c>
      <c r="M465" t="b">
        <f>tabGERAL[[#This Row],[SugestaoIA]]=tabGERAL[[#This Row],[CorSorteada]]</f>
        <v>0</v>
      </c>
    </row>
    <row r="466" spans="1:13" x14ac:dyDescent="0.25">
      <c r="A466" t="s">
        <v>24</v>
      </c>
      <c r="B466" s="1">
        <v>32</v>
      </c>
      <c r="C466">
        <v>1131.7000000000005</v>
      </c>
      <c r="D466">
        <v>5.6</v>
      </c>
      <c r="E466">
        <v>0</v>
      </c>
      <c r="F466">
        <v>16.799999999999997</v>
      </c>
      <c r="G466" t="s">
        <v>17</v>
      </c>
      <c r="H466" t="s">
        <v>14</v>
      </c>
      <c r="I466">
        <v>1109.3000000000004</v>
      </c>
      <c r="J466" s="4">
        <f>VLOOKUP(tabGERAL[[#This Row],[Column1.lances.SugestaoIA]],'DE-PARA'!$A:$B,2,FALSE)</f>
        <v>2</v>
      </c>
      <c r="K466" s="4">
        <f>VLOOKUP(tabGERAL[[#This Row],[Column1.lances.CorSorteada]],'DE-PARA'!$A:$B,2,FALSE)</f>
        <v>1</v>
      </c>
      <c r="L466" t="str">
        <f xml:space="preserve">
IF(tabGERAL[[#This Row],[Column1.lances.'#]]=0,
    TEXT(tabGERAL[[#This Row],[CorSorteada]],"0"),
    IF(LEN(L465&amp;tabGERAL[[#This Row],[CorSorteada]])&gt;$P$2,
        RIGHT(SUBSTITUTE(L465&amp;tabGERAL[[#This Row],[CorSorteada]],tabGERAL[[#Headers],[Sequencia]],""),$P$2),
        SUBSTITUTE(L465&amp;tabGERAL[[#This Row],[CorSorteada]],tabGERAL[[#Headers],[Sequencia]],"")
    )
)</f>
        <v>221111</v>
      </c>
      <c r="M466" t="b">
        <f>tabGERAL[[#This Row],[SugestaoIA]]=tabGERAL[[#This Row],[CorSorteada]]</f>
        <v>0</v>
      </c>
    </row>
    <row r="467" spans="1:13" x14ac:dyDescent="0.25">
      <c r="A467" t="s">
        <v>24</v>
      </c>
      <c r="B467" s="1">
        <v>33</v>
      </c>
      <c r="C467">
        <v>1109.3000000000004</v>
      </c>
      <c r="D467">
        <v>7.3</v>
      </c>
      <c r="E467">
        <v>21.9</v>
      </c>
      <c r="F467">
        <v>0</v>
      </c>
      <c r="G467" t="s">
        <v>13</v>
      </c>
      <c r="H467" t="s">
        <v>14</v>
      </c>
      <c r="I467">
        <v>1123.9000000000003</v>
      </c>
      <c r="J467" s="4">
        <f>VLOOKUP(tabGERAL[[#This Row],[Column1.lances.SugestaoIA]],'DE-PARA'!$A:$B,2,FALSE)</f>
        <v>1</v>
      </c>
      <c r="K467" s="4">
        <f>VLOOKUP(tabGERAL[[#This Row],[Column1.lances.CorSorteada]],'DE-PARA'!$A:$B,2,FALSE)</f>
        <v>1</v>
      </c>
      <c r="L467" t="str">
        <f xml:space="preserve">
IF(tabGERAL[[#This Row],[Column1.lances.'#]]=0,
    TEXT(tabGERAL[[#This Row],[CorSorteada]],"0"),
    IF(LEN(L466&amp;tabGERAL[[#This Row],[CorSorteada]])&gt;$P$2,
        RIGHT(SUBSTITUTE(L466&amp;tabGERAL[[#This Row],[CorSorteada]],tabGERAL[[#Headers],[Sequencia]],""),$P$2),
        SUBSTITUTE(L466&amp;tabGERAL[[#This Row],[CorSorteada]],tabGERAL[[#Headers],[Sequencia]],"")
    )
)</f>
        <v>211111</v>
      </c>
      <c r="M467" t="b">
        <f>tabGERAL[[#This Row],[SugestaoIA]]=tabGERAL[[#This Row],[CorSorteada]]</f>
        <v>1</v>
      </c>
    </row>
    <row r="468" spans="1:13" x14ac:dyDescent="0.25">
      <c r="A468" t="s">
        <v>24</v>
      </c>
      <c r="B468" s="1">
        <v>34</v>
      </c>
      <c r="C468">
        <v>1123.9000000000003</v>
      </c>
      <c r="D468">
        <v>6.2</v>
      </c>
      <c r="E468">
        <v>18.600000000000001</v>
      </c>
      <c r="F468">
        <v>0</v>
      </c>
      <c r="G468" t="s">
        <v>13</v>
      </c>
      <c r="H468" t="s">
        <v>15</v>
      </c>
      <c r="I468">
        <v>1099.1000000000004</v>
      </c>
      <c r="J468" s="4">
        <f>VLOOKUP(tabGERAL[[#This Row],[Column1.lances.SugestaoIA]],'DE-PARA'!$A:$B,2,FALSE)</f>
        <v>1</v>
      </c>
      <c r="K468" s="4">
        <f>VLOOKUP(tabGERAL[[#This Row],[Column1.lances.CorSorteada]],'DE-PARA'!$A:$B,2,FALSE)</f>
        <v>2</v>
      </c>
      <c r="L468" t="str">
        <f xml:space="preserve">
IF(tabGERAL[[#This Row],[Column1.lances.'#]]=0,
    TEXT(tabGERAL[[#This Row],[CorSorteada]],"0"),
    IF(LEN(L467&amp;tabGERAL[[#This Row],[CorSorteada]])&gt;$P$2,
        RIGHT(SUBSTITUTE(L467&amp;tabGERAL[[#This Row],[CorSorteada]],tabGERAL[[#Headers],[Sequencia]],""),$P$2),
        SUBSTITUTE(L467&amp;tabGERAL[[#This Row],[CorSorteada]],tabGERAL[[#Headers],[Sequencia]],"")
    )
)</f>
        <v>111112</v>
      </c>
      <c r="M468" t="b">
        <f>tabGERAL[[#This Row],[SugestaoIA]]=tabGERAL[[#This Row],[CorSorteada]]</f>
        <v>0</v>
      </c>
    </row>
    <row r="469" spans="1:13" x14ac:dyDescent="0.25">
      <c r="A469" t="s">
        <v>24</v>
      </c>
      <c r="B469" s="1">
        <v>35</v>
      </c>
      <c r="C469">
        <v>1099.1000000000004</v>
      </c>
      <c r="D469">
        <v>8.1</v>
      </c>
      <c r="E469">
        <v>0</v>
      </c>
      <c r="F469">
        <v>24.299999999999997</v>
      </c>
      <c r="G469" t="s">
        <v>17</v>
      </c>
      <c r="H469" t="s">
        <v>14</v>
      </c>
      <c r="I469">
        <v>1066.7000000000005</v>
      </c>
      <c r="J469" s="4">
        <f>VLOOKUP(tabGERAL[[#This Row],[Column1.lances.SugestaoIA]],'DE-PARA'!$A:$B,2,FALSE)</f>
        <v>2</v>
      </c>
      <c r="K469" s="4">
        <f>VLOOKUP(tabGERAL[[#This Row],[Column1.lances.CorSorteada]],'DE-PARA'!$A:$B,2,FALSE)</f>
        <v>1</v>
      </c>
      <c r="L469" t="str">
        <f xml:space="preserve">
IF(tabGERAL[[#This Row],[Column1.lances.'#]]=0,
    TEXT(tabGERAL[[#This Row],[CorSorteada]],"0"),
    IF(LEN(L468&amp;tabGERAL[[#This Row],[CorSorteada]])&gt;$P$2,
        RIGHT(SUBSTITUTE(L468&amp;tabGERAL[[#This Row],[CorSorteada]],tabGERAL[[#Headers],[Sequencia]],""),$P$2),
        SUBSTITUTE(L468&amp;tabGERAL[[#This Row],[CorSorteada]],tabGERAL[[#Headers],[Sequencia]],"")
    )
)</f>
        <v>111121</v>
      </c>
      <c r="M469" t="b">
        <f>tabGERAL[[#This Row],[SugestaoIA]]=tabGERAL[[#This Row],[CorSorteada]]</f>
        <v>0</v>
      </c>
    </row>
    <row r="470" spans="1:13" x14ac:dyDescent="0.25">
      <c r="A470" t="s">
        <v>24</v>
      </c>
      <c r="B470" s="1">
        <v>36</v>
      </c>
      <c r="C470">
        <v>1066.7000000000005</v>
      </c>
      <c r="D470">
        <v>10.6</v>
      </c>
      <c r="E470">
        <v>31.799999999999997</v>
      </c>
      <c r="F470">
        <v>0</v>
      </c>
      <c r="G470" t="s">
        <v>13</v>
      </c>
      <c r="H470" t="s">
        <v>15</v>
      </c>
      <c r="I470">
        <v>1024.3000000000006</v>
      </c>
      <c r="J470" s="4">
        <f>VLOOKUP(tabGERAL[[#This Row],[Column1.lances.SugestaoIA]],'DE-PARA'!$A:$B,2,FALSE)</f>
        <v>1</v>
      </c>
      <c r="K470" s="4">
        <f>VLOOKUP(tabGERAL[[#This Row],[Column1.lances.CorSorteada]],'DE-PARA'!$A:$B,2,FALSE)</f>
        <v>2</v>
      </c>
      <c r="L470" t="str">
        <f xml:space="preserve">
IF(tabGERAL[[#This Row],[Column1.lances.'#]]=0,
    TEXT(tabGERAL[[#This Row],[CorSorteada]],"0"),
    IF(LEN(L469&amp;tabGERAL[[#This Row],[CorSorteada]])&gt;$P$2,
        RIGHT(SUBSTITUTE(L469&amp;tabGERAL[[#This Row],[CorSorteada]],tabGERAL[[#Headers],[Sequencia]],""),$P$2),
        SUBSTITUTE(L469&amp;tabGERAL[[#This Row],[CorSorteada]],tabGERAL[[#Headers],[Sequencia]],"")
    )
)</f>
        <v>111212</v>
      </c>
      <c r="M470" t="b">
        <f>tabGERAL[[#This Row],[SugestaoIA]]=tabGERAL[[#This Row],[CorSorteada]]</f>
        <v>0</v>
      </c>
    </row>
    <row r="471" spans="1:13" x14ac:dyDescent="0.25">
      <c r="A471" t="s">
        <v>24</v>
      </c>
      <c r="B471" s="1">
        <v>37</v>
      </c>
      <c r="C471">
        <v>1024.3000000000006</v>
      </c>
      <c r="D471">
        <v>13.8</v>
      </c>
      <c r="E471">
        <v>41.400000000000006</v>
      </c>
      <c r="F471">
        <v>0</v>
      </c>
      <c r="G471" t="s">
        <v>13</v>
      </c>
      <c r="H471" t="s">
        <v>16</v>
      </c>
      <c r="I471">
        <v>1162.3000000000006</v>
      </c>
      <c r="J471" s="4">
        <f>VLOOKUP(tabGERAL[[#This Row],[Column1.lances.SugestaoIA]],'DE-PARA'!$A:$B,2,FALSE)</f>
        <v>1</v>
      </c>
      <c r="K471" s="4">
        <f>VLOOKUP(tabGERAL[[#This Row],[Column1.lances.CorSorteada]],'DE-PARA'!$A:$B,2,FALSE)</f>
        <v>0</v>
      </c>
      <c r="L471" t="str">
        <f xml:space="preserve">
IF(tabGERAL[[#This Row],[Column1.lances.'#]]=0,
    TEXT(tabGERAL[[#This Row],[CorSorteada]],"0"),
    IF(LEN(L470&amp;tabGERAL[[#This Row],[CorSorteada]])&gt;$P$2,
        RIGHT(SUBSTITUTE(L470&amp;tabGERAL[[#This Row],[CorSorteada]],tabGERAL[[#Headers],[Sequencia]],""),$P$2),
        SUBSTITUTE(L470&amp;tabGERAL[[#This Row],[CorSorteada]],tabGERAL[[#Headers],[Sequencia]],"")
    )
)</f>
        <v>112120</v>
      </c>
      <c r="M471" t="b">
        <f>tabGERAL[[#This Row],[SugestaoIA]]=tabGERAL[[#This Row],[CorSorteada]]</f>
        <v>0</v>
      </c>
    </row>
    <row r="472" spans="1:13" x14ac:dyDescent="0.25">
      <c r="A472" t="s">
        <v>24</v>
      </c>
      <c r="B472" s="1">
        <v>38</v>
      </c>
      <c r="C472">
        <v>1162.3000000000006</v>
      </c>
      <c r="D472">
        <v>3.3</v>
      </c>
      <c r="E472">
        <v>9.9</v>
      </c>
      <c r="F472">
        <v>0</v>
      </c>
      <c r="G472" t="s">
        <v>13</v>
      </c>
      <c r="H472" t="s">
        <v>14</v>
      </c>
      <c r="I472">
        <v>1168.9000000000003</v>
      </c>
      <c r="J472" s="4">
        <f>VLOOKUP(tabGERAL[[#This Row],[Column1.lances.SugestaoIA]],'DE-PARA'!$A:$B,2,FALSE)</f>
        <v>1</v>
      </c>
      <c r="K472" s="4">
        <f>VLOOKUP(tabGERAL[[#This Row],[Column1.lances.CorSorteada]],'DE-PARA'!$A:$B,2,FALSE)</f>
        <v>1</v>
      </c>
      <c r="L472" t="str">
        <f xml:space="preserve">
IF(tabGERAL[[#This Row],[Column1.lances.'#]]=0,
    TEXT(tabGERAL[[#This Row],[CorSorteada]],"0"),
    IF(LEN(L471&amp;tabGERAL[[#This Row],[CorSorteada]])&gt;$P$2,
        RIGHT(SUBSTITUTE(L471&amp;tabGERAL[[#This Row],[CorSorteada]],tabGERAL[[#Headers],[Sequencia]],""),$P$2),
        SUBSTITUTE(L471&amp;tabGERAL[[#This Row],[CorSorteada]],tabGERAL[[#Headers],[Sequencia]],"")
    )
)</f>
        <v>121201</v>
      </c>
      <c r="M472" t="b">
        <f>tabGERAL[[#This Row],[SugestaoIA]]=tabGERAL[[#This Row],[CorSorteada]]</f>
        <v>1</v>
      </c>
    </row>
    <row r="473" spans="1:13" x14ac:dyDescent="0.25">
      <c r="A473" t="s">
        <v>24</v>
      </c>
      <c r="B473" s="1">
        <v>39</v>
      </c>
      <c r="C473">
        <v>1168.9000000000003</v>
      </c>
      <c r="D473">
        <v>2.8</v>
      </c>
      <c r="E473">
        <v>0</v>
      </c>
      <c r="F473">
        <v>8.3999999999999986</v>
      </c>
      <c r="G473" t="s">
        <v>17</v>
      </c>
      <c r="H473" t="s">
        <v>15</v>
      </c>
      <c r="I473">
        <v>1174.5000000000005</v>
      </c>
      <c r="J473" s="4">
        <f>VLOOKUP(tabGERAL[[#This Row],[Column1.lances.SugestaoIA]],'DE-PARA'!$A:$B,2,FALSE)</f>
        <v>2</v>
      </c>
      <c r="K473" s="4">
        <f>VLOOKUP(tabGERAL[[#This Row],[Column1.lances.CorSorteada]],'DE-PARA'!$A:$B,2,FALSE)</f>
        <v>2</v>
      </c>
      <c r="L473" t="str">
        <f xml:space="preserve">
IF(tabGERAL[[#This Row],[Column1.lances.'#]]=0,
    TEXT(tabGERAL[[#This Row],[CorSorteada]],"0"),
    IF(LEN(L472&amp;tabGERAL[[#This Row],[CorSorteada]])&gt;$P$2,
        RIGHT(SUBSTITUTE(L472&amp;tabGERAL[[#This Row],[CorSorteada]],tabGERAL[[#Headers],[Sequencia]],""),$P$2),
        SUBSTITUTE(L472&amp;tabGERAL[[#This Row],[CorSorteada]],tabGERAL[[#Headers],[Sequencia]],"")
    )
)</f>
        <v>212012</v>
      </c>
      <c r="M473" t="b">
        <f>tabGERAL[[#This Row],[SugestaoIA]]=tabGERAL[[#This Row],[CorSorteada]]</f>
        <v>1</v>
      </c>
    </row>
    <row r="474" spans="1:13" x14ac:dyDescent="0.25">
      <c r="A474" t="s">
        <v>24</v>
      </c>
      <c r="B474" s="1">
        <v>40</v>
      </c>
      <c r="C474">
        <v>1174.5000000000005</v>
      </c>
      <c r="D474">
        <v>2.2999999999999998</v>
      </c>
      <c r="E474">
        <v>6.8999999999999995</v>
      </c>
      <c r="F474">
        <v>0</v>
      </c>
      <c r="G474" t="s">
        <v>13</v>
      </c>
      <c r="H474" t="s">
        <v>15</v>
      </c>
      <c r="I474">
        <v>1165.3000000000004</v>
      </c>
      <c r="J474" s="4">
        <f>VLOOKUP(tabGERAL[[#This Row],[Column1.lances.SugestaoIA]],'DE-PARA'!$A:$B,2,FALSE)</f>
        <v>1</v>
      </c>
      <c r="K474" s="4">
        <f>VLOOKUP(tabGERAL[[#This Row],[Column1.lances.CorSorteada]],'DE-PARA'!$A:$B,2,FALSE)</f>
        <v>2</v>
      </c>
      <c r="L474" t="str">
        <f xml:space="preserve">
IF(tabGERAL[[#This Row],[Column1.lances.'#]]=0,
    TEXT(tabGERAL[[#This Row],[CorSorteada]],"0"),
    IF(LEN(L473&amp;tabGERAL[[#This Row],[CorSorteada]])&gt;$P$2,
        RIGHT(SUBSTITUTE(L473&amp;tabGERAL[[#This Row],[CorSorteada]],tabGERAL[[#Headers],[Sequencia]],""),$P$2),
        SUBSTITUTE(L473&amp;tabGERAL[[#This Row],[CorSorteada]],tabGERAL[[#Headers],[Sequencia]],"")
    )
)</f>
        <v>120122</v>
      </c>
      <c r="M474" t="b">
        <f>tabGERAL[[#This Row],[SugestaoIA]]=tabGERAL[[#This Row],[CorSorteada]]</f>
        <v>0</v>
      </c>
    </row>
    <row r="475" spans="1:13" x14ac:dyDescent="0.25">
      <c r="A475" t="s">
        <v>24</v>
      </c>
      <c r="B475" s="1">
        <v>41</v>
      </c>
      <c r="C475">
        <v>1165.3000000000004</v>
      </c>
      <c r="D475">
        <v>3</v>
      </c>
      <c r="E475">
        <v>9</v>
      </c>
      <c r="F475">
        <v>0</v>
      </c>
      <c r="G475" t="s">
        <v>13</v>
      </c>
      <c r="H475" t="s">
        <v>14</v>
      </c>
      <c r="I475">
        <v>1171.3000000000004</v>
      </c>
      <c r="J475" s="4">
        <f>VLOOKUP(tabGERAL[[#This Row],[Column1.lances.SugestaoIA]],'DE-PARA'!$A:$B,2,FALSE)</f>
        <v>1</v>
      </c>
      <c r="K475" s="4">
        <f>VLOOKUP(tabGERAL[[#This Row],[Column1.lances.CorSorteada]],'DE-PARA'!$A:$B,2,FALSE)</f>
        <v>1</v>
      </c>
      <c r="L475" t="str">
        <f xml:space="preserve">
IF(tabGERAL[[#This Row],[Column1.lances.'#]]=0,
    TEXT(tabGERAL[[#This Row],[CorSorteada]],"0"),
    IF(LEN(L474&amp;tabGERAL[[#This Row],[CorSorteada]])&gt;$P$2,
        RIGHT(SUBSTITUTE(L474&amp;tabGERAL[[#This Row],[CorSorteada]],tabGERAL[[#Headers],[Sequencia]],""),$P$2),
        SUBSTITUTE(L474&amp;tabGERAL[[#This Row],[CorSorteada]],tabGERAL[[#Headers],[Sequencia]],"")
    )
)</f>
        <v>201221</v>
      </c>
      <c r="M475" t="b">
        <f>tabGERAL[[#This Row],[SugestaoIA]]=tabGERAL[[#This Row],[CorSorteada]]</f>
        <v>1</v>
      </c>
    </row>
    <row r="476" spans="1:13" x14ac:dyDescent="0.25">
      <c r="A476" t="s">
        <v>24</v>
      </c>
      <c r="B476" s="1">
        <v>42</v>
      </c>
      <c r="C476">
        <v>1171.3000000000004</v>
      </c>
      <c r="D476">
        <v>2.6</v>
      </c>
      <c r="E476">
        <v>7.8000000000000007</v>
      </c>
      <c r="F476">
        <v>0</v>
      </c>
      <c r="G476" t="s">
        <v>13</v>
      </c>
      <c r="H476" t="s">
        <v>15</v>
      </c>
      <c r="I476">
        <v>1160.9000000000003</v>
      </c>
      <c r="J476" s="4">
        <f>VLOOKUP(tabGERAL[[#This Row],[Column1.lances.SugestaoIA]],'DE-PARA'!$A:$B,2,FALSE)</f>
        <v>1</v>
      </c>
      <c r="K476" s="4">
        <f>VLOOKUP(tabGERAL[[#This Row],[Column1.lances.CorSorteada]],'DE-PARA'!$A:$B,2,FALSE)</f>
        <v>2</v>
      </c>
      <c r="L476" t="str">
        <f xml:space="preserve">
IF(tabGERAL[[#This Row],[Column1.lances.'#]]=0,
    TEXT(tabGERAL[[#This Row],[CorSorteada]],"0"),
    IF(LEN(L475&amp;tabGERAL[[#This Row],[CorSorteada]])&gt;$P$2,
        RIGHT(SUBSTITUTE(L475&amp;tabGERAL[[#This Row],[CorSorteada]],tabGERAL[[#Headers],[Sequencia]],""),$P$2),
        SUBSTITUTE(L475&amp;tabGERAL[[#This Row],[CorSorteada]],tabGERAL[[#Headers],[Sequencia]],"")
    )
)</f>
        <v>012212</v>
      </c>
      <c r="M476" t="b">
        <f>tabGERAL[[#This Row],[SugestaoIA]]=tabGERAL[[#This Row],[CorSorteada]]</f>
        <v>0</v>
      </c>
    </row>
    <row r="477" spans="1:13" x14ac:dyDescent="0.25">
      <c r="A477" t="s">
        <v>24</v>
      </c>
      <c r="B477" s="1">
        <v>43</v>
      </c>
      <c r="C477">
        <v>1160.9000000000003</v>
      </c>
      <c r="D477">
        <v>3.4</v>
      </c>
      <c r="E477">
        <v>0</v>
      </c>
      <c r="F477">
        <v>10.199999999999999</v>
      </c>
      <c r="G477" t="s">
        <v>17</v>
      </c>
      <c r="H477" t="s">
        <v>14</v>
      </c>
      <c r="I477">
        <v>1147.3000000000004</v>
      </c>
      <c r="J477" s="4">
        <f>VLOOKUP(tabGERAL[[#This Row],[Column1.lances.SugestaoIA]],'DE-PARA'!$A:$B,2,FALSE)</f>
        <v>2</v>
      </c>
      <c r="K477" s="4">
        <f>VLOOKUP(tabGERAL[[#This Row],[Column1.lances.CorSorteada]],'DE-PARA'!$A:$B,2,FALSE)</f>
        <v>1</v>
      </c>
      <c r="L477" t="str">
        <f xml:space="preserve">
IF(tabGERAL[[#This Row],[Column1.lances.'#]]=0,
    TEXT(tabGERAL[[#This Row],[CorSorteada]],"0"),
    IF(LEN(L476&amp;tabGERAL[[#This Row],[CorSorteada]])&gt;$P$2,
        RIGHT(SUBSTITUTE(L476&amp;tabGERAL[[#This Row],[CorSorteada]],tabGERAL[[#Headers],[Sequencia]],""),$P$2),
        SUBSTITUTE(L476&amp;tabGERAL[[#This Row],[CorSorteada]],tabGERAL[[#Headers],[Sequencia]],"")
    )
)</f>
        <v>122121</v>
      </c>
      <c r="M477" t="b">
        <f>tabGERAL[[#This Row],[SugestaoIA]]=tabGERAL[[#This Row],[CorSorteada]]</f>
        <v>0</v>
      </c>
    </row>
    <row r="478" spans="1:13" x14ac:dyDescent="0.25">
      <c r="A478" t="s">
        <v>24</v>
      </c>
      <c r="B478" s="1">
        <v>44</v>
      </c>
      <c r="C478">
        <v>1147.3000000000004</v>
      </c>
      <c r="D478">
        <v>4.4000000000000004</v>
      </c>
      <c r="E478">
        <v>13.2</v>
      </c>
      <c r="F478">
        <v>0</v>
      </c>
      <c r="G478" t="s">
        <v>13</v>
      </c>
      <c r="H478" t="s">
        <v>15</v>
      </c>
      <c r="I478">
        <v>1129.7000000000005</v>
      </c>
      <c r="J478" s="4">
        <f>VLOOKUP(tabGERAL[[#This Row],[Column1.lances.SugestaoIA]],'DE-PARA'!$A:$B,2,FALSE)</f>
        <v>1</v>
      </c>
      <c r="K478" s="4">
        <f>VLOOKUP(tabGERAL[[#This Row],[Column1.lances.CorSorteada]],'DE-PARA'!$A:$B,2,FALSE)</f>
        <v>2</v>
      </c>
      <c r="L478" t="str">
        <f xml:space="preserve">
IF(tabGERAL[[#This Row],[Column1.lances.'#]]=0,
    TEXT(tabGERAL[[#This Row],[CorSorteada]],"0"),
    IF(LEN(L477&amp;tabGERAL[[#This Row],[CorSorteada]])&gt;$P$2,
        RIGHT(SUBSTITUTE(L477&amp;tabGERAL[[#This Row],[CorSorteada]],tabGERAL[[#Headers],[Sequencia]],""),$P$2),
        SUBSTITUTE(L477&amp;tabGERAL[[#This Row],[CorSorteada]],tabGERAL[[#Headers],[Sequencia]],"")
    )
)</f>
        <v>221212</v>
      </c>
      <c r="M478" t="b">
        <f>tabGERAL[[#This Row],[SugestaoIA]]=tabGERAL[[#This Row],[CorSorteada]]</f>
        <v>0</v>
      </c>
    </row>
    <row r="479" spans="1:13" x14ac:dyDescent="0.25">
      <c r="A479" t="s">
        <v>24</v>
      </c>
      <c r="B479" s="1">
        <v>45</v>
      </c>
      <c r="C479">
        <v>1129.7000000000005</v>
      </c>
      <c r="D479">
        <v>5.8</v>
      </c>
      <c r="E479">
        <v>17.399999999999999</v>
      </c>
      <c r="F479">
        <v>0</v>
      </c>
      <c r="G479" t="s">
        <v>13</v>
      </c>
      <c r="H479" t="s">
        <v>14</v>
      </c>
      <c r="I479">
        <v>1141.3000000000002</v>
      </c>
      <c r="J479" s="4">
        <f>VLOOKUP(tabGERAL[[#This Row],[Column1.lances.SugestaoIA]],'DE-PARA'!$A:$B,2,FALSE)</f>
        <v>1</v>
      </c>
      <c r="K479" s="4">
        <f>VLOOKUP(tabGERAL[[#This Row],[Column1.lances.CorSorteada]],'DE-PARA'!$A:$B,2,FALSE)</f>
        <v>1</v>
      </c>
      <c r="L479" t="str">
        <f xml:space="preserve">
IF(tabGERAL[[#This Row],[Column1.lances.'#]]=0,
    TEXT(tabGERAL[[#This Row],[CorSorteada]],"0"),
    IF(LEN(L478&amp;tabGERAL[[#This Row],[CorSorteada]])&gt;$P$2,
        RIGHT(SUBSTITUTE(L478&amp;tabGERAL[[#This Row],[CorSorteada]],tabGERAL[[#Headers],[Sequencia]],""),$P$2),
        SUBSTITUTE(L478&amp;tabGERAL[[#This Row],[CorSorteada]],tabGERAL[[#Headers],[Sequencia]],"")
    )
)</f>
        <v>212121</v>
      </c>
      <c r="M479" t="b">
        <f>tabGERAL[[#This Row],[SugestaoIA]]=tabGERAL[[#This Row],[CorSorteada]]</f>
        <v>1</v>
      </c>
    </row>
    <row r="480" spans="1:13" x14ac:dyDescent="0.25">
      <c r="A480" t="s">
        <v>24</v>
      </c>
      <c r="B480" s="1">
        <v>46</v>
      </c>
      <c r="C480">
        <v>1141.3000000000002</v>
      </c>
      <c r="D480">
        <v>4.9000000000000004</v>
      </c>
      <c r="E480">
        <v>14.7</v>
      </c>
      <c r="F480">
        <v>0</v>
      </c>
      <c r="G480" t="s">
        <v>13</v>
      </c>
      <c r="H480" t="s">
        <v>14</v>
      </c>
      <c r="I480">
        <v>1151.0999999999999</v>
      </c>
      <c r="J480" s="4">
        <f>VLOOKUP(tabGERAL[[#This Row],[Column1.lances.SugestaoIA]],'DE-PARA'!$A:$B,2,FALSE)</f>
        <v>1</v>
      </c>
      <c r="K480" s="4">
        <f>VLOOKUP(tabGERAL[[#This Row],[Column1.lances.CorSorteada]],'DE-PARA'!$A:$B,2,FALSE)</f>
        <v>1</v>
      </c>
      <c r="L480" t="str">
        <f xml:space="preserve">
IF(tabGERAL[[#This Row],[Column1.lances.'#]]=0,
    TEXT(tabGERAL[[#This Row],[CorSorteada]],"0"),
    IF(LEN(L479&amp;tabGERAL[[#This Row],[CorSorteada]])&gt;$P$2,
        RIGHT(SUBSTITUTE(L479&amp;tabGERAL[[#This Row],[CorSorteada]],tabGERAL[[#Headers],[Sequencia]],""),$P$2),
        SUBSTITUTE(L479&amp;tabGERAL[[#This Row],[CorSorteada]],tabGERAL[[#Headers],[Sequencia]],"")
    )
)</f>
        <v>121211</v>
      </c>
      <c r="M480" t="b">
        <f>tabGERAL[[#This Row],[SugestaoIA]]=tabGERAL[[#This Row],[CorSorteada]]</f>
        <v>1</v>
      </c>
    </row>
    <row r="481" spans="1:13" x14ac:dyDescent="0.25">
      <c r="A481" t="s">
        <v>24</v>
      </c>
      <c r="B481" s="1">
        <v>47</v>
      </c>
      <c r="C481">
        <v>1151.0999999999999</v>
      </c>
      <c r="D481">
        <v>4.0999999999999996</v>
      </c>
      <c r="E481">
        <v>0</v>
      </c>
      <c r="F481">
        <v>12.3</v>
      </c>
      <c r="G481" t="s">
        <v>17</v>
      </c>
      <c r="H481" t="s">
        <v>15</v>
      </c>
      <c r="I481">
        <v>1159.3000000000002</v>
      </c>
      <c r="J481" s="4">
        <f>VLOOKUP(tabGERAL[[#This Row],[Column1.lances.SugestaoIA]],'DE-PARA'!$A:$B,2,FALSE)</f>
        <v>2</v>
      </c>
      <c r="K481" s="4">
        <f>VLOOKUP(tabGERAL[[#This Row],[Column1.lances.CorSorteada]],'DE-PARA'!$A:$B,2,FALSE)</f>
        <v>2</v>
      </c>
      <c r="L481" t="str">
        <f xml:space="preserve">
IF(tabGERAL[[#This Row],[Column1.lances.'#]]=0,
    TEXT(tabGERAL[[#This Row],[CorSorteada]],"0"),
    IF(LEN(L480&amp;tabGERAL[[#This Row],[CorSorteada]])&gt;$P$2,
        RIGHT(SUBSTITUTE(L480&amp;tabGERAL[[#This Row],[CorSorteada]],tabGERAL[[#Headers],[Sequencia]],""),$P$2),
        SUBSTITUTE(L480&amp;tabGERAL[[#This Row],[CorSorteada]],tabGERAL[[#Headers],[Sequencia]],"")
    )
)</f>
        <v>212112</v>
      </c>
      <c r="M481" t="b">
        <f>tabGERAL[[#This Row],[SugestaoIA]]=tabGERAL[[#This Row],[CorSorteada]]</f>
        <v>1</v>
      </c>
    </row>
    <row r="482" spans="1:13" x14ac:dyDescent="0.25">
      <c r="A482" t="s">
        <v>24</v>
      </c>
      <c r="B482" s="1">
        <v>48</v>
      </c>
      <c r="C482">
        <v>1159.3000000000002</v>
      </c>
      <c r="D482">
        <v>3.5</v>
      </c>
      <c r="E482">
        <v>10.5</v>
      </c>
      <c r="F482">
        <v>0</v>
      </c>
      <c r="G482" t="s">
        <v>13</v>
      </c>
      <c r="H482" t="s">
        <v>14</v>
      </c>
      <c r="I482">
        <v>1166.3000000000002</v>
      </c>
      <c r="J482" s="4">
        <f>VLOOKUP(tabGERAL[[#This Row],[Column1.lances.SugestaoIA]],'DE-PARA'!$A:$B,2,FALSE)</f>
        <v>1</v>
      </c>
      <c r="K482" s="4">
        <f>VLOOKUP(tabGERAL[[#This Row],[Column1.lances.CorSorteada]],'DE-PARA'!$A:$B,2,FALSE)</f>
        <v>1</v>
      </c>
      <c r="L482" t="str">
        <f xml:space="preserve">
IF(tabGERAL[[#This Row],[Column1.lances.'#]]=0,
    TEXT(tabGERAL[[#This Row],[CorSorteada]],"0"),
    IF(LEN(L481&amp;tabGERAL[[#This Row],[CorSorteada]])&gt;$P$2,
        RIGHT(SUBSTITUTE(L481&amp;tabGERAL[[#This Row],[CorSorteada]],tabGERAL[[#Headers],[Sequencia]],""),$P$2),
        SUBSTITUTE(L481&amp;tabGERAL[[#This Row],[CorSorteada]],tabGERAL[[#Headers],[Sequencia]],"")
    )
)</f>
        <v>121121</v>
      </c>
      <c r="M482" t="b">
        <f>tabGERAL[[#This Row],[SugestaoIA]]=tabGERAL[[#This Row],[CorSorteada]]</f>
        <v>1</v>
      </c>
    </row>
    <row r="483" spans="1:13" x14ac:dyDescent="0.25">
      <c r="A483" t="s">
        <v>24</v>
      </c>
      <c r="B483" s="1">
        <v>49</v>
      </c>
      <c r="C483">
        <v>1166.3000000000002</v>
      </c>
      <c r="D483">
        <v>3</v>
      </c>
      <c r="E483">
        <v>9</v>
      </c>
      <c r="F483">
        <v>0</v>
      </c>
      <c r="G483" t="s">
        <v>13</v>
      </c>
      <c r="H483" t="s">
        <v>14</v>
      </c>
      <c r="I483">
        <v>1172.3000000000002</v>
      </c>
      <c r="J483" s="4">
        <f>VLOOKUP(tabGERAL[[#This Row],[Column1.lances.SugestaoIA]],'DE-PARA'!$A:$B,2,FALSE)</f>
        <v>1</v>
      </c>
      <c r="K483" s="4">
        <f>VLOOKUP(tabGERAL[[#This Row],[Column1.lances.CorSorteada]],'DE-PARA'!$A:$B,2,FALSE)</f>
        <v>1</v>
      </c>
      <c r="L483" t="str">
        <f xml:space="preserve">
IF(tabGERAL[[#This Row],[Column1.lances.'#]]=0,
    TEXT(tabGERAL[[#This Row],[CorSorteada]],"0"),
    IF(LEN(L482&amp;tabGERAL[[#This Row],[CorSorteada]])&gt;$P$2,
        RIGHT(SUBSTITUTE(L482&amp;tabGERAL[[#This Row],[CorSorteada]],tabGERAL[[#Headers],[Sequencia]],""),$P$2),
        SUBSTITUTE(L482&amp;tabGERAL[[#This Row],[CorSorteada]],tabGERAL[[#Headers],[Sequencia]],"")
    )
)</f>
        <v>211211</v>
      </c>
      <c r="M483" t="b">
        <f>tabGERAL[[#This Row],[SugestaoIA]]=tabGERAL[[#This Row],[CorSorteada]]</f>
        <v>1</v>
      </c>
    </row>
    <row r="484" spans="1:13" x14ac:dyDescent="0.25">
      <c r="A484" t="s">
        <v>24</v>
      </c>
      <c r="B484" s="1">
        <v>50</v>
      </c>
      <c r="C484">
        <v>1172.3000000000002</v>
      </c>
      <c r="D484">
        <v>2.5</v>
      </c>
      <c r="E484">
        <v>7.5</v>
      </c>
      <c r="F484">
        <v>0</v>
      </c>
      <c r="G484" t="s">
        <v>13</v>
      </c>
      <c r="H484" t="s">
        <v>15</v>
      </c>
      <c r="I484">
        <v>1162.3000000000002</v>
      </c>
      <c r="J484" s="4">
        <f>VLOOKUP(tabGERAL[[#This Row],[Column1.lances.SugestaoIA]],'DE-PARA'!$A:$B,2,FALSE)</f>
        <v>1</v>
      </c>
      <c r="K484" s="4">
        <f>VLOOKUP(tabGERAL[[#This Row],[Column1.lances.CorSorteada]],'DE-PARA'!$A:$B,2,FALSE)</f>
        <v>2</v>
      </c>
      <c r="L484" t="str">
        <f xml:space="preserve">
IF(tabGERAL[[#This Row],[Column1.lances.'#]]=0,
    TEXT(tabGERAL[[#This Row],[CorSorteada]],"0"),
    IF(LEN(L483&amp;tabGERAL[[#This Row],[CorSorteada]])&gt;$P$2,
        RIGHT(SUBSTITUTE(L483&amp;tabGERAL[[#This Row],[CorSorteada]],tabGERAL[[#Headers],[Sequencia]],""),$P$2),
        SUBSTITUTE(L483&amp;tabGERAL[[#This Row],[CorSorteada]],tabGERAL[[#Headers],[Sequencia]],"")
    )
)</f>
        <v>112112</v>
      </c>
      <c r="M484" t="b">
        <f>tabGERAL[[#This Row],[SugestaoIA]]=tabGERAL[[#This Row],[CorSorteada]]</f>
        <v>0</v>
      </c>
    </row>
    <row r="485" spans="1:13" x14ac:dyDescent="0.25">
      <c r="A485" t="s">
        <v>24</v>
      </c>
      <c r="B485" s="1">
        <v>51</v>
      </c>
      <c r="C485">
        <v>1162.3000000000002</v>
      </c>
      <c r="D485">
        <v>3.3</v>
      </c>
      <c r="E485">
        <v>0</v>
      </c>
      <c r="F485">
        <v>9.9</v>
      </c>
      <c r="G485" t="s">
        <v>17</v>
      </c>
      <c r="H485" t="s">
        <v>15</v>
      </c>
      <c r="I485">
        <v>1168.9000000000001</v>
      </c>
      <c r="J485" s="4">
        <f>VLOOKUP(tabGERAL[[#This Row],[Column1.lances.SugestaoIA]],'DE-PARA'!$A:$B,2,FALSE)</f>
        <v>2</v>
      </c>
      <c r="K485" s="4">
        <f>VLOOKUP(tabGERAL[[#This Row],[Column1.lances.CorSorteada]],'DE-PARA'!$A:$B,2,FALSE)</f>
        <v>2</v>
      </c>
      <c r="L485" t="str">
        <f xml:space="preserve">
IF(tabGERAL[[#This Row],[Column1.lances.'#]]=0,
    TEXT(tabGERAL[[#This Row],[CorSorteada]],"0"),
    IF(LEN(L484&amp;tabGERAL[[#This Row],[CorSorteada]])&gt;$P$2,
        RIGHT(SUBSTITUTE(L484&amp;tabGERAL[[#This Row],[CorSorteada]],tabGERAL[[#Headers],[Sequencia]],""),$P$2),
        SUBSTITUTE(L484&amp;tabGERAL[[#This Row],[CorSorteada]],tabGERAL[[#Headers],[Sequencia]],"")
    )
)</f>
        <v>121122</v>
      </c>
      <c r="M485" t="b">
        <f>tabGERAL[[#This Row],[SugestaoIA]]=tabGERAL[[#This Row],[CorSorteada]]</f>
        <v>1</v>
      </c>
    </row>
    <row r="486" spans="1:13" x14ac:dyDescent="0.25">
      <c r="A486" t="s">
        <v>24</v>
      </c>
      <c r="B486" s="1">
        <v>52</v>
      </c>
      <c r="C486">
        <v>1168.9000000000001</v>
      </c>
      <c r="D486">
        <v>2.8</v>
      </c>
      <c r="E486">
        <v>8.3999999999999986</v>
      </c>
      <c r="F486">
        <v>0</v>
      </c>
      <c r="G486" t="s">
        <v>13</v>
      </c>
      <c r="H486" t="s">
        <v>15</v>
      </c>
      <c r="I486">
        <v>1157.7</v>
      </c>
      <c r="J486" s="4">
        <f>VLOOKUP(tabGERAL[[#This Row],[Column1.lances.SugestaoIA]],'DE-PARA'!$A:$B,2,FALSE)</f>
        <v>1</v>
      </c>
      <c r="K486" s="4">
        <f>VLOOKUP(tabGERAL[[#This Row],[Column1.lances.CorSorteada]],'DE-PARA'!$A:$B,2,FALSE)</f>
        <v>2</v>
      </c>
      <c r="L486" t="str">
        <f xml:space="preserve">
IF(tabGERAL[[#This Row],[Column1.lances.'#]]=0,
    TEXT(tabGERAL[[#This Row],[CorSorteada]],"0"),
    IF(LEN(L485&amp;tabGERAL[[#This Row],[CorSorteada]])&gt;$P$2,
        RIGHT(SUBSTITUTE(L485&amp;tabGERAL[[#This Row],[CorSorteada]],tabGERAL[[#Headers],[Sequencia]],""),$P$2),
        SUBSTITUTE(L485&amp;tabGERAL[[#This Row],[CorSorteada]],tabGERAL[[#Headers],[Sequencia]],"")
    )
)</f>
        <v>211222</v>
      </c>
      <c r="M486" t="b">
        <f>tabGERAL[[#This Row],[SugestaoIA]]=tabGERAL[[#This Row],[CorSorteada]]</f>
        <v>0</v>
      </c>
    </row>
    <row r="487" spans="1:13" x14ac:dyDescent="0.25">
      <c r="A487" t="s">
        <v>24</v>
      </c>
      <c r="B487" s="1">
        <v>53</v>
      </c>
      <c r="C487">
        <v>1157.7</v>
      </c>
      <c r="D487">
        <v>3.6</v>
      </c>
      <c r="E487">
        <v>10.8</v>
      </c>
      <c r="F487">
        <v>0</v>
      </c>
      <c r="G487" t="s">
        <v>13</v>
      </c>
      <c r="H487" t="s">
        <v>14</v>
      </c>
      <c r="I487">
        <v>1164.9000000000001</v>
      </c>
      <c r="J487" s="4">
        <f>VLOOKUP(tabGERAL[[#This Row],[Column1.lances.SugestaoIA]],'DE-PARA'!$A:$B,2,FALSE)</f>
        <v>1</v>
      </c>
      <c r="K487" s="4">
        <f>VLOOKUP(tabGERAL[[#This Row],[Column1.lances.CorSorteada]],'DE-PARA'!$A:$B,2,FALSE)</f>
        <v>1</v>
      </c>
      <c r="L487" t="str">
        <f xml:space="preserve">
IF(tabGERAL[[#This Row],[Column1.lances.'#]]=0,
    TEXT(tabGERAL[[#This Row],[CorSorteada]],"0"),
    IF(LEN(L486&amp;tabGERAL[[#This Row],[CorSorteada]])&gt;$P$2,
        RIGHT(SUBSTITUTE(L486&amp;tabGERAL[[#This Row],[CorSorteada]],tabGERAL[[#Headers],[Sequencia]],""),$P$2),
        SUBSTITUTE(L486&amp;tabGERAL[[#This Row],[CorSorteada]],tabGERAL[[#Headers],[Sequencia]],"")
    )
)</f>
        <v>112221</v>
      </c>
      <c r="M487" t="b">
        <f>tabGERAL[[#This Row],[SugestaoIA]]=tabGERAL[[#This Row],[CorSorteada]]</f>
        <v>1</v>
      </c>
    </row>
    <row r="488" spans="1:13" x14ac:dyDescent="0.25">
      <c r="A488" t="s">
        <v>24</v>
      </c>
      <c r="B488" s="1">
        <v>54</v>
      </c>
      <c r="C488">
        <v>1164.9000000000001</v>
      </c>
      <c r="D488">
        <v>3.1</v>
      </c>
      <c r="E488">
        <v>0</v>
      </c>
      <c r="F488">
        <v>9.3000000000000007</v>
      </c>
      <c r="G488" t="s">
        <v>17</v>
      </c>
      <c r="H488" t="s">
        <v>16</v>
      </c>
      <c r="I488">
        <v>1195.9000000000003</v>
      </c>
      <c r="J488" s="4">
        <f>VLOOKUP(tabGERAL[[#This Row],[Column1.lances.SugestaoIA]],'DE-PARA'!$A:$B,2,FALSE)</f>
        <v>2</v>
      </c>
      <c r="K488" s="4">
        <f>VLOOKUP(tabGERAL[[#This Row],[Column1.lances.CorSorteada]],'DE-PARA'!$A:$B,2,FALSE)</f>
        <v>0</v>
      </c>
      <c r="L488" t="str">
        <f xml:space="preserve">
IF(tabGERAL[[#This Row],[Column1.lances.'#]]=0,
    TEXT(tabGERAL[[#This Row],[CorSorteada]],"0"),
    IF(LEN(L487&amp;tabGERAL[[#This Row],[CorSorteada]])&gt;$P$2,
        RIGHT(SUBSTITUTE(L487&amp;tabGERAL[[#This Row],[CorSorteada]],tabGERAL[[#Headers],[Sequencia]],""),$P$2),
        SUBSTITUTE(L487&amp;tabGERAL[[#This Row],[CorSorteada]],tabGERAL[[#Headers],[Sequencia]],"")
    )
)</f>
        <v>122210</v>
      </c>
      <c r="M488" t="b">
        <f>tabGERAL[[#This Row],[SugestaoIA]]=tabGERAL[[#This Row],[CorSorteada]]</f>
        <v>0</v>
      </c>
    </row>
    <row r="489" spans="1:13" x14ac:dyDescent="0.25">
      <c r="A489" t="s">
        <v>24</v>
      </c>
      <c r="B489" s="1">
        <v>55</v>
      </c>
      <c r="C489">
        <v>1195.9000000000003</v>
      </c>
      <c r="D489">
        <v>1</v>
      </c>
      <c r="E489">
        <v>0</v>
      </c>
      <c r="F489">
        <v>5</v>
      </c>
      <c r="G489" t="s">
        <v>17</v>
      </c>
      <c r="H489" t="s">
        <v>14</v>
      </c>
      <c r="I489">
        <v>1189.9000000000003</v>
      </c>
      <c r="J489" s="4">
        <f>VLOOKUP(tabGERAL[[#This Row],[Column1.lances.SugestaoIA]],'DE-PARA'!$A:$B,2,FALSE)</f>
        <v>2</v>
      </c>
      <c r="K489" s="4">
        <f>VLOOKUP(tabGERAL[[#This Row],[Column1.lances.CorSorteada]],'DE-PARA'!$A:$B,2,FALSE)</f>
        <v>1</v>
      </c>
      <c r="L489" t="str">
        <f xml:space="preserve">
IF(tabGERAL[[#This Row],[Column1.lances.'#]]=0,
    TEXT(tabGERAL[[#This Row],[CorSorteada]],"0"),
    IF(LEN(L488&amp;tabGERAL[[#This Row],[CorSorteada]])&gt;$P$2,
        RIGHT(SUBSTITUTE(L488&amp;tabGERAL[[#This Row],[CorSorteada]],tabGERAL[[#Headers],[Sequencia]],""),$P$2),
        SUBSTITUTE(L488&amp;tabGERAL[[#This Row],[CorSorteada]],tabGERAL[[#Headers],[Sequencia]],"")
    )
)</f>
        <v>222101</v>
      </c>
      <c r="M489" t="b">
        <f>tabGERAL[[#This Row],[SugestaoIA]]=tabGERAL[[#This Row],[CorSorteada]]</f>
        <v>0</v>
      </c>
    </row>
    <row r="490" spans="1:13" x14ac:dyDescent="0.25">
      <c r="A490" t="s">
        <v>24</v>
      </c>
      <c r="B490" s="1">
        <v>56</v>
      </c>
      <c r="C490">
        <v>1189.9000000000003</v>
      </c>
      <c r="D490">
        <v>1.1000000000000001</v>
      </c>
      <c r="E490">
        <v>0</v>
      </c>
      <c r="F490">
        <v>5</v>
      </c>
      <c r="G490" t="s">
        <v>17</v>
      </c>
      <c r="H490" t="s">
        <v>15</v>
      </c>
      <c r="I490">
        <v>1193.8000000000004</v>
      </c>
      <c r="J490" s="4">
        <f>VLOOKUP(tabGERAL[[#This Row],[Column1.lances.SugestaoIA]],'DE-PARA'!$A:$B,2,FALSE)</f>
        <v>2</v>
      </c>
      <c r="K490" s="4">
        <f>VLOOKUP(tabGERAL[[#This Row],[Column1.lances.CorSorteada]],'DE-PARA'!$A:$B,2,FALSE)</f>
        <v>2</v>
      </c>
      <c r="L490" t="str">
        <f xml:space="preserve">
IF(tabGERAL[[#This Row],[Column1.lances.'#]]=0,
    TEXT(tabGERAL[[#This Row],[CorSorteada]],"0"),
    IF(LEN(L489&amp;tabGERAL[[#This Row],[CorSorteada]])&gt;$P$2,
        RIGHT(SUBSTITUTE(L489&amp;tabGERAL[[#This Row],[CorSorteada]],tabGERAL[[#Headers],[Sequencia]],""),$P$2),
        SUBSTITUTE(L489&amp;tabGERAL[[#This Row],[CorSorteada]],tabGERAL[[#Headers],[Sequencia]],"")
    )
)</f>
        <v>221012</v>
      </c>
      <c r="M490" t="b">
        <f>tabGERAL[[#This Row],[SugestaoIA]]=tabGERAL[[#This Row],[CorSorteada]]</f>
        <v>1</v>
      </c>
    </row>
    <row r="491" spans="1:13" x14ac:dyDescent="0.25">
      <c r="A491" t="s">
        <v>24</v>
      </c>
      <c r="B491" s="1">
        <v>57</v>
      </c>
      <c r="C491">
        <v>1193.8000000000004</v>
      </c>
      <c r="D491">
        <v>1</v>
      </c>
      <c r="E491">
        <v>5</v>
      </c>
      <c r="F491">
        <v>0</v>
      </c>
      <c r="G491" t="s">
        <v>13</v>
      </c>
      <c r="H491" t="s">
        <v>14</v>
      </c>
      <c r="I491">
        <v>1197.8000000000004</v>
      </c>
      <c r="J491" s="4">
        <f>VLOOKUP(tabGERAL[[#This Row],[Column1.lances.SugestaoIA]],'DE-PARA'!$A:$B,2,FALSE)</f>
        <v>1</v>
      </c>
      <c r="K491" s="4">
        <f>VLOOKUP(tabGERAL[[#This Row],[Column1.lances.CorSorteada]],'DE-PARA'!$A:$B,2,FALSE)</f>
        <v>1</v>
      </c>
      <c r="L491" t="str">
        <f xml:space="preserve">
IF(tabGERAL[[#This Row],[Column1.lances.'#]]=0,
    TEXT(tabGERAL[[#This Row],[CorSorteada]],"0"),
    IF(LEN(L490&amp;tabGERAL[[#This Row],[CorSorteada]])&gt;$P$2,
        RIGHT(SUBSTITUTE(L490&amp;tabGERAL[[#This Row],[CorSorteada]],tabGERAL[[#Headers],[Sequencia]],""),$P$2),
        SUBSTITUTE(L490&amp;tabGERAL[[#This Row],[CorSorteada]],tabGERAL[[#Headers],[Sequencia]],"")
    )
)</f>
        <v>210121</v>
      </c>
      <c r="M491" t="b">
        <f>tabGERAL[[#This Row],[SugestaoIA]]=tabGERAL[[#This Row],[CorSorteada]]</f>
        <v>1</v>
      </c>
    </row>
    <row r="492" spans="1:13" x14ac:dyDescent="0.25">
      <c r="A492" t="s">
        <v>24</v>
      </c>
      <c r="B492" s="1">
        <v>58</v>
      </c>
      <c r="C492">
        <v>1197.8000000000004</v>
      </c>
      <c r="D492">
        <v>1</v>
      </c>
      <c r="E492">
        <v>5</v>
      </c>
      <c r="F492">
        <v>0</v>
      </c>
      <c r="G492" t="s">
        <v>13</v>
      </c>
      <c r="H492" t="s">
        <v>14</v>
      </c>
      <c r="I492">
        <v>1201.8000000000004</v>
      </c>
      <c r="J492" s="4">
        <f>VLOOKUP(tabGERAL[[#This Row],[Column1.lances.SugestaoIA]],'DE-PARA'!$A:$B,2,FALSE)</f>
        <v>1</v>
      </c>
      <c r="K492" s="4">
        <f>VLOOKUP(tabGERAL[[#This Row],[Column1.lances.CorSorteada]],'DE-PARA'!$A:$B,2,FALSE)</f>
        <v>1</v>
      </c>
      <c r="L492" t="str">
        <f xml:space="preserve">
IF(tabGERAL[[#This Row],[Column1.lances.'#]]=0,
    TEXT(tabGERAL[[#This Row],[CorSorteada]],"0"),
    IF(LEN(L491&amp;tabGERAL[[#This Row],[CorSorteada]])&gt;$P$2,
        RIGHT(SUBSTITUTE(L491&amp;tabGERAL[[#This Row],[CorSorteada]],tabGERAL[[#Headers],[Sequencia]],""),$P$2),
        SUBSTITUTE(L491&amp;tabGERAL[[#This Row],[CorSorteada]],tabGERAL[[#Headers],[Sequencia]],"")
    )
)</f>
        <v>101211</v>
      </c>
      <c r="M492" t="b">
        <f>tabGERAL[[#This Row],[SugestaoIA]]=tabGERAL[[#This Row],[CorSorteada]]</f>
        <v>1</v>
      </c>
    </row>
    <row r="493" spans="1:13" x14ac:dyDescent="0.25">
      <c r="A493" t="s">
        <v>24</v>
      </c>
      <c r="B493" s="1">
        <v>59</v>
      </c>
      <c r="C493">
        <v>1201.8000000000004</v>
      </c>
      <c r="D493">
        <v>1</v>
      </c>
      <c r="E493">
        <v>0</v>
      </c>
      <c r="F493">
        <v>5</v>
      </c>
      <c r="G493" t="s">
        <v>17</v>
      </c>
      <c r="H493" t="s">
        <v>15</v>
      </c>
      <c r="I493">
        <v>1205.8000000000004</v>
      </c>
      <c r="J493" s="4">
        <f>VLOOKUP(tabGERAL[[#This Row],[Column1.lances.SugestaoIA]],'DE-PARA'!$A:$B,2,FALSE)</f>
        <v>2</v>
      </c>
      <c r="K493" s="4">
        <f>VLOOKUP(tabGERAL[[#This Row],[Column1.lances.CorSorteada]],'DE-PARA'!$A:$B,2,FALSE)</f>
        <v>2</v>
      </c>
      <c r="L493" t="str">
        <f xml:space="preserve">
IF(tabGERAL[[#This Row],[Column1.lances.'#]]=0,
    TEXT(tabGERAL[[#This Row],[CorSorteada]],"0"),
    IF(LEN(L492&amp;tabGERAL[[#This Row],[CorSorteada]])&gt;$P$2,
        RIGHT(SUBSTITUTE(L492&amp;tabGERAL[[#This Row],[CorSorteada]],tabGERAL[[#Headers],[Sequencia]],""),$P$2),
        SUBSTITUTE(L492&amp;tabGERAL[[#This Row],[CorSorteada]],tabGERAL[[#Headers],[Sequencia]],"")
    )
)</f>
        <v>012112</v>
      </c>
      <c r="M493" t="b">
        <f>tabGERAL[[#This Row],[SugestaoIA]]=tabGERAL[[#This Row],[CorSorteada]]</f>
        <v>1</v>
      </c>
    </row>
    <row r="494" spans="1:13" x14ac:dyDescent="0.25">
      <c r="A494" t="s">
        <v>24</v>
      </c>
      <c r="B494" s="1">
        <v>60</v>
      </c>
      <c r="C494">
        <v>1205.8000000000004</v>
      </c>
      <c r="D494">
        <v>7.8</v>
      </c>
      <c r="E494">
        <v>0</v>
      </c>
      <c r="F494">
        <v>23.4</v>
      </c>
      <c r="G494" t="s">
        <v>17</v>
      </c>
      <c r="H494" t="s">
        <v>15</v>
      </c>
      <c r="I494">
        <v>1221.4000000000003</v>
      </c>
      <c r="J494" s="4">
        <f>VLOOKUP(tabGERAL[[#This Row],[Column1.lances.SugestaoIA]],'DE-PARA'!$A:$B,2,FALSE)</f>
        <v>2</v>
      </c>
      <c r="K494" s="4">
        <f>VLOOKUP(tabGERAL[[#This Row],[Column1.lances.CorSorteada]],'DE-PARA'!$A:$B,2,FALSE)</f>
        <v>2</v>
      </c>
      <c r="L494" t="str">
        <f xml:space="preserve">
IF(tabGERAL[[#This Row],[Column1.lances.'#]]=0,
    TEXT(tabGERAL[[#This Row],[CorSorteada]],"0"),
    IF(LEN(L493&amp;tabGERAL[[#This Row],[CorSorteada]])&gt;$P$2,
        RIGHT(SUBSTITUTE(L493&amp;tabGERAL[[#This Row],[CorSorteada]],tabGERAL[[#Headers],[Sequencia]],""),$P$2),
        SUBSTITUTE(L493&amp;tabGERAL[[#This Row],[CorSorteada]],tabGERAL[[#Headers],[Sequencia]],"")
    )
)</f>
        <v>121122</v>
      </c>
      <c r="M494" t="b">
        <f>tabGERAL[[#This Row],[SugestaoIA]]=tabGERAL[[#This Row],[CorSorteada]]</f>
        <v>1</v>
      </c>
    </row>
    <row r="495" spans="1:13" x14ac:dyDescent="0.25">
      <c r="A495" t="s">
        <v>24</v>
      </c>
      <c r="B495" s="1">
        <v>61</v>
      </c>
      <c r="C495">
        <v>1221.4000000000003</v>
      </c>
      <c r="D495">
        <v>6.6</v>
      </c>
      <c r="E495">
        <v>19.799999999999997</v>
      </c>
      <c r="F495">
        <v>0</v>
      </c>
      <c r="G495" t="s">
        <v>13</v>
      </c>
      <c r="H495" t="s">
        <v>15</v>
      </c>
      <c r="I495">
        <v>1195.0000000000005</v>
      </c>
      <c r="J495" s="4">
        <f>VLOOKUP(tabGERAL[[#This Row],[Column1.lances.SugestaoIA]],'DE-PARA'!$A:$B,2,FALSE)</f>
        <v>1</v>
      </c>
      <c r="K495" s="4">
        <f>VLOOKUP(tabGERAL[[#This Row],[Column1.lances.CorSorteada]],'DE-PARA'!$A:$B,2,FALSE)</f>
        <v>2</v>
      </c>
      <c r="L495" t="str">
        <f xml:space="preserve">
IF(tabGERAL[[#This Row],[Column1.lances.'#]]=0,
    TEXT(tabGERAL[[#This Row],[CorSorteada]],"0"),
    IF(LEN(L494&amp;tabGERAL[[#This Row],[CorSorteada]])&gt;$P$2,
        RIGHT(SUBSTITUTE(L494&amp;tabGERAL[[#This Row],[CorSorteada]],tabGERAL[[#Headers],[Sequencia]],""),$P$2),
        SUBSTITUTE(L494&amp;tabGERAL[[#This Row],[CorSorteada]],tabGERAL[[#Headers],[Sequencia]],"")
    )
)</f>
        <v>211222</v>
      </c>
      <c r="M495" t="b">
        <f>tabGERAL[[#This Row],[SugestaoIA]]=tabGERAL[[#This Row],[CorSorteada]]</f>
        <v>0</v>
      </c>
    </row>
    <row r="496" spans="1:13" x14ac:dyDescent="0.25">
      <c r="A496" t="s">
        <v>24</v>
      </c>
      <c r="B496" s="1">
        <v>62</v>
      </c>
      <c r="C496">
        <v>1195.0000000000005</v>
      </c>
      <c r="D496">
        <v>8.6</v>
      </c>
      <c r="E496">
        <v>25.799999999999997</v>
      </c>
      <c r="F496">
        <v>0</v>
      </c>
      <c r="G496" t="s">
        <v>13</v>
      </c>
      <c r="H496" t="s">
        <v>15</v>
      </c>
      <c r="I496">
        <v>1160.6000000000006</v>
      </c>
      <c r="J496" s="4">
        <f>VLOOKUP(tabGERAL[[#This Row],[Column1.lances.SugestaoIA]],'DE-PARA'!$A:$B,2,FALSE)</f>
        <v>1</v>
      </c>
      <c r="K496" s="4">
        <f>VLOOKUP(tabGERAL[[#This Row],[Column1.lances.CorSorteada]],'DE-PARA'!$A:$B,2,FALSE)</f>
        <v>2</v>
      </c>
      <c r="L496" t="str">
        <f xml:space="preserve">
IF(tabGERAL[[#This Row],[Column1.lances.'#]]=0,
    TEXT(tabGERAL[[#This Row],[CorSorteada]],"0"),
    IF(LEN(L495&amp;tabGERAL[[#This Row],[CorSorteada]])&gt;$P$2,
        RIGHT(SUBSTITUTE(L495&amp;tabGERAL[[#This Row],[CorSorteada]],tabGERAL[[#Headers],[Sequencia]],""),$P$2),
        SUBSTITUTE(L495&amp;tabGERAL[[#This Row],[CorSorteada]],tabGERAL[[#Headers],[Sequencia]],"")
    )
)</f>
        <v>112222</v>
      </c>
      <c r="M496" t="b">
        <f>tabGERAL[[#This Row],[SugestaoIA]]=tabGERAL[[#This Row],[CorSorteada]]</f>
        <v>0</v>
      </c>
    </row>
    <row r="497" spans="1:13" x14ac:dyDescent="0.25">
      <c r="A497" t="s">
        <v>24</v>
      </c>
      <c r="B497" s="1">
        <v>63</v>
      </c>
      <c r="C497">
        <v>1160.6000000000006</v>
      </c>
      <c r="D497">
        <v>11.2</v>
      </c>
      <c r="E497">
        <v>0</v>
      </c>
      <c r="F497">
        <v>33.599999999999994</v>
      </c>
      <c r="G497" t="s">
        <v>17</v>
      </c>
      <c r="H497" t="s">
        <v>15</v>
      </c>
      <c r="I497">
        <v>1183.0000000000009</v>
      </c>
      <c r="J497" s="4">
        <f>VLOOKUP(tabGERAL[[#This Row],[Column1.lances.SugestaoIA]],'DE-PARA'!$A:$B,2,FALSE)</f>
        <v>2</v>
      </c>
      <c r="K497" s="4">
        <f>VLOOKUP(tabGERAL[[#This Row],[Column1.lances.CorSorteada]],'DE-PARA'!$A:$B,2,FALSE)</f>
        <v>2</v>
      </c>
      <c r="L497" t="str">
        <f xml:space="preserve">
IF(tabGERAL[[#This Row],[Column1.lances.'#]]=0,
    TEXT(tabGERAL[[#This Row],[CorSorteada]],"0"),
    IF(LEN(L496&amp;tabGERAL[[#This Row],[CorSorteada]])&gt;$P$2,
        RIGHT(SUBSTITUTE(L496&amp;tabGERAL[[#This Row],[CorSorteada]],tabGERAL[[#Headers],[Sequencia]],""),$P$2),
        SUBSTITUTE(L496&amp;tabGERAL[[#This Row],[CorSorteada]],tabGERAL[[#Headers],[Sequencia]],"")
    )
)</f>
        <v>122222</v>
      </c>
      <c r="M497" t="b">
        <f>tabGERAL[[#This Row],[SugestaoIA]]=tabGERAL[[#This Row],[CorSorteada]]</f>
        <v>1</v>
      </c>
    </row>
    <row r="498" spans="1:13" x14ac:dyDescent="0.25">
      <c r="A498" t="s">
        <v>24</v>
      </c>
      <c r="B498" s="1">
        <v>64</v>
      </c>
      <c r="C498">
        <v>1183.0000000000009</v>
      </c>
      <c r="D498">
        <v>9.5</v>
      </c>
      <c r="E498">
        <v>0</v>
      </c>
      <c r="F498">
        <v>28.5</v>
      </c>
      <c r="G498" t="s">
        <v>17</v>
      </c>
      <c r="H498" t="s">
        <v>14</v>
      </c>
      <c r="I498">
        <v>1145.0000000000009</v>
      </c>
      <c r="J498" s="4">
        <f>VLOOKUP(tabGERAL[[#This Row],[Column1.lances.SugestaoIA]],'DE-PARA'!$A:$B,2,FALSE)</f>
        <v>2</v>
      </c>
      <c r="K498" s="4">
        <f>VLOOKUP(tabGERAL[[#This Row],[Column1.lances.CorSorteada]],'DE-PARA'!$A:$B,2,FALSE)</f>
        <v>1</v>
      </c>
      <c r="L498" t="str">
        <f xml:space="preserve">
IF(tabGERAL[[#This Row],[Column1.lances.'#]]=0,
    TEXT(tabGERAL[[#This Row],[CorSorteada]],"0"),
    IF(LEN(L497&amp;tabGERAL[[#This Row],[CorSorteada]])&gt;$P$2,
        RIGHT(SUBSTITUTE(L497&amp;tabGERAL[[#This Row],[CorSorteada]],tabGERAL[[#Headers],[Sequencia]],""),$P$2),
        SUBSTITUTE(L497&amp;tabGERAL[[#This Row],[CorSorteada]],tabGERAL[[#Headers],[Sequencia]],"")
    )
)</f>
        <v>222221</v>
      </c>
      <c r="M498" t="b">
        <f>tabGERAL[[#This Row],[SugestaoIA]]=tabGERAL[[#This Row],[CorSorteada]]</f>
        <v>0</v>
      </c>
    </row>
    <row r="499" spans="1:13" x14ac:dyDescent="0.25">
      <c r="A499" t="s">
        <v>24</v>
      </c>
      <c r="B499" s="1">
        <v>65</v>
      </c>
      <c r="C499">
        <v>1145.0000000000009</v>
      </c>
      <c r="D499">
        <v>12.4</v>
      </c>
      <c r="E499">
        <v>37.200000000000003</v>
      </c>
      <c r="F499">
        <v>0</v>
      </c>
      <c r="G499" t="s">
        <v>13</v>
      </c>
      <c r="H499" t="s">
        <v>15</v>
      </c>
      <c r="I499">
        <v>1095.4000000000003</v>
      </c>
      <c r="J499" s="4">
        <f>VLOOKUP(tabGERAL[[#This Row],[Column1.lances.SugestaoIA]],'DE-PARA'!$A:$B,2,FALSE)</f>
        <v>1</v>
      </c>
      <c r="K499" s="4">
        <f>VLOOKUP(tabGERAL[[#This Row],[Column1.lances.CorSorteada]],'DE-PARA'!$A:$B,2,FALSE)</f>
        <v>2</v>
      </c>
      <c r="L499" t="str">
        <f xml:space="preserve">
IF(tabGERAL[[#This Row],[Column1.lances.'#]]=0,
    TEXT(tabGERAL[[#This Row],[CorSorteada]],"0"),
    IF(LEN(L498&amp;tabGERAL[[#This Row],[CorSorteada]])&gt;$P$2,
        RIGHT(SUBSTITUTE(L498&amp;tabGERAL[[#This Row],[CorSorteada]],tabGERAL[[#Headers],[Sequencia]],""),$P$2),
        SUBSTITUTE(L498&amp;tabGERAL[[#This Row],[CorSorteada]],tabGERAL[[#Headers],[Sequencia]],"")
    )
)</f>
        <v>222212</v>
      </c>
      <c r="M499" t="b">
        <f>tabGERAL[[#This Row],[SugestaoIA]]=tabGERAL[[#This Row],[CorSorteada]]</f>
        <v>0</v>
      </c>
    </row>
    <row r="500" spans="1:13" x14ac:dyDescent="0.25">
      <c r="A500" t="s">
        <v>24</v>
      </c>
      <c r="B500" s="1">
        <v>66</v>
      </c>
      <c r="C500">
        <v>1095.4000000000003</v>
      </c>
      <c r="D500">
        <v>16.2</v>
      </c>
      <c r="E500">
        <v>0</v>
      </c>
      <c r="F500">
        <v>48.599999999999994</v>
      </c>
      <c r="G500" t="s">
        <v>17</v>
      </c>
      <c r="H500" t="s">
        <v>15</v>
      </c>
      <c r="I500">
        <v>1127.8000000000006</v>
      </c>
      <c r="J500" s="4">
        <f>VLOOKUP(tabGERAL[[#This Row],[Column1.lances.SugestaoIA]],'DE-PARA'!$A:$B,2,FALSE)</f>
        <v>2</v>
      </c>
      <c r="K500" s="4">
        <f>VLOOKUP(tabGERAL[[#This Row],[Column1.lances.CorSorteada]],'DE-PARA'!$A:$B,2,FALSE)</f>
        <v>2</v>
      </c>
      <c r="L500" t="str">
        <f xml:space="preserve">
IF(tabGERAL[[#This Row],[Column1.lances.'#]]=0,
    TEXT(tabGERAL[[#This Row],[CorSorteada]],"0"),
    IF(LEN(L499&amp;tabGERAL[[#This Row],[CorSorteada]])&gt;$P$2,
        RIGHT(SUBSTITUTE(L499&amp;tabGERAL[[#This Row],[CorSorteada]],tabGERAL[[#Headers],[Sequencia]],""),$P$2),
        SUBSTITUTE(L499&amp;tabGERAL[[#This Row],[CorSorteada]],tabGERAL[[#Headers],[Sequencia]],"")
    )
)</f>
        <v>222122</v>
      </c>
      <c r="M500" t="b">
        <f>tabGERAL[[#This Row],[SugestaoIA]]=tabGERAL[[#This Row],[CorSorteada]]</f>
        <v>1</v>
      </c>
    </row>
    <row r="501" spans="1:13" x14ac:dyDescent="0.25">
      <c r="A501" t="s">
        <v>24</v>
      </c>
      <c r="B501" s="1">
        <v>67</v>
      </c>
      <c r="C501">
        <v>1127.8000000000006</v>
      </c>
      <c r="D501">
        <v>13.7</v>
      </c>
      <c r="E501">
        <v>41.099999999999994</v>
      </c>
      <c r="F501">
        <v>0</v>
      </c>
      <c r="G501" t="s">
        <v>13</v>
      </c>
      <c r="H501" t="s">
        <v>16</v>
      </c>
      <c r="I501">
        <v>1264.8000000000006</v>
      </c>
      <c r="J501" s="4">
        <f>VLOOKUP(tabGERAL[[#This Row],[Column1.lances.SugestaoIA]],'DE-PARA'!$A:$B,2,FALSE)</f>
        <v>1</v>
      </c>
      <c r="K501" s="4">
        <f>VLOOKUP(tabGERAL[[#This Row],[Column1.lances.CorSorteada]],'DE-PARA'!$A:$B,2,FALSE)</f>
        <v>0</v>
      </c>
      <c r="L501" t="str">
        <f xml:space="preserve">
IF(tabGERAL[[#This Row],[Column1.lances.'#]]=0,
    TEXT(tabGERAL[[#This Row],[CorSorteada]],"0"),
    IF(LEN(L500&amp;tabGERAL[[#This Row],[CorSorteada]])&gt;$P$2,
        RIGHT(SUBSTITUTE(L500&amp;tabGERAL[[#This Row],[CorSorteada]],tabGERAL[[#Headers],[Sequencia]],""),$P$2),
        SUBSTITUTE(L500&amp;tabGERAL[[#This Row],[CorSorteada]],tabGERAL[[#Headers],[Sequencia]],"")
    )
)</f>
        <v>221220</v>
      </c>
      <c r="M501" t="b">
        <f>tabGERAL[[#This Row],[SugestaoIA]]=tabGERAL[[#This Row],[CorSorteada]]</f>
        <v>0</v>
      </c>
    </row>
    <row r="502" spans="1:13" x14ac:dyDescent="0.25">
      <c r="A502" t="s">
        <v>24</v>
      </c>
      <c r="B502" s="1">
        <v>68</v>
      </c>
      <c r="C502">
        <v>1264.8000000000006</v>
      </c>
      <c r="D502">
        <v>3.2</v>
      </c>
      <c r="E502">
        <v>9.6</v>
      </c>
      <c r="F502">
        <v>0</v>
      </c>
      <c r="G502" t="s">
        <v>13</v>
      </c>
      <c r="H502" t="s">
        <v>15</v>
      </c>
      <c r="I502">
        <v>1252.0000000000009</v>
      </c>
      <c r="J502" s="4">
        <f>VLOOKUP(tabGERAL[[#This Row],[Column1.lances.SugestaoIA]],'DE-PARA'!$A:$B,2,FALSE)</f>
        <v>1</v>
      </c>
      <c r="K502" s="4">
        <f>VLOOKUP(tabGERAL[[#This Row],[Column1.lances.CorSorteada]],'DE-PARA'!$A:$B,2,FALSE)</f>
        <v>2</v>
      </c>
      <c r="L502" t="str">
        <f xml:space="preserve">
IF(tabGERAL[[#This Row],[Column1.lances.'#]]=0,
    TEXT(tabGERAL[[#This Row],[CorSorteada]],"0"),
    IF(LEN(L501&amp;tabGERAL[[#This Row],[CorSorteada]])&gt;$P$2,
        RIGHT(SUBSTITUTE(L501&amp;tabGERAL[[#This Row],[CorSorteada]],tabGERAL[[#Headers],[Sequencia]],""),$P$2),
        SUBSTITUTE(L501&amp;tabGERAL[[#This Row],[CorSorteada]],tabGERAL[[#Headers],[Sequencia]],"")
    )
)</f>
        <v>212202</v>
      </c>
      <c r="M502" t="b">
        <f>tabGERAL[[#This Row],[SugestaoIA]]=tabGERAL[[#This Row],[CorSorteada]]</f>
        <v>0</v>
      </c>
    </row>
    <row r="503" spans="1:13" x14ac:dyDescent="0.25">
      <c r="A503" t="s">
        <v>24</v>
      </c>
      <c r="B503" s="1">
        <v>69</v>
      </c>
      <c r="C503">
        <v>1252.0000000000009</v>
      </c>
      <c r="D503">
        <v>4.2</v>
      </c>
      <c r="E503">
        <v>0</v>
      </c>
      <c r="F503">
        <v>12.6</v>
      </c>
      <c r="G503" t="s">
        <v>17</v>
      </c>
      <c r="H503" t="s">
        <v>14</v>
      </c>
      <c r="I503">
        <v>1235.2000000000007</v>
      </c>
      <c r="J503" s="4">
        <f>VLOOKUP(tabGERAL[[#This Row],[Column1.lances.SugestaoIA]],'DE-PARA'!$A:$B,2,FALSE)</f>
        <v>2</v>
      </c>
      <c r="K503" s="4">
        <f>VLOOKUP(tabGERAL[[#This Row],[Column1.lances.CorSorteada]],'DE-PARA'!$A:$B,2,FALSE)</f>
        <v>1</v>
      </c>
      <c r="L503" t="str">
        <f xml:space="preserve">
IF(tabGERAL[[#This Row],[Column1.lances.'#]]=0,
    TEXT(tabGERAL[[#This Row],[CorSorteada]],"0"),
    IF(LEN(L502&amp;tabGERAL[[#This Row],[CorSorteada]])&gt;$P$2,
        RIGHT(SUBSTITUTE(L502&amp;tabGERAL[[#This Row],[CorSorteada]],tabGERAL[[#Headers],[Sequencia]],""),$P$2),
        SUBSTITUTE(L502&amp;tabGERAL[[#This Row],[CorSorteada]],tabGERAL[[#Headers],[Sequencia]],"")
    )
)</f>
        <v>122021</v>
      </c>
      <c r="M503" t="b">
        <f>tabGERAL[[#This Row],[SugestaoIA]]=tabGERAL[[#This Row],[CorSorteada]]</f>
        <v>0</v>
      </c>
    </row>
    <row r="504" spans="1:13" x14ac:dyDescent="0.25">
      <c r="A504" t="s">
        <v>24</v>
      </c>
      <c r="B504" s="1">
        <v>70</v>
      </c>
      <c r="C504">
        <v>1235.2000000000007</v>
      </c>
      <c r="D504">
        <v>5.5</v>
      </c>
      <c r="E504">
        <v>16.5</v>
      </c>
      <c r="F504">
        <v>0</v>
      </c>
      <c r="G504" t="s">
        <v>13</v>
      </c>
      <c r="H504" t="s">
        <v>14</v>
      </c>
      <c r="I504">
        <v>1246.2000000000007</v>
      </c>
      <c r="J504" s="4">
        <f>VLOOKUP(tabGERAL[[#This Row],[Column1.lances.SugestaoIA]],'DE-PARA'!$A:$B,2,FALSE)</f>
        <v>1</v>
      </c>
      <c r="K504" s="4">
        <f>VLOOKUP(tabGERAL[[#This Row],[Column1.lances.CorSorteada]],'DE-PARA'!$A:$B,2,FALSE)</f>
        <v>1</v>
      </c>
      <c r="L504" t="str">
        <f xml:space="preserve">
IF(tabGERAL[[#This Row],[Column1.lances.'#]]=0,
    TEXT(tabGERAL[[#This Row],[CorSorteada]],"0"),
    IF(LEN(L503&amp;tabGERAL[[#This Row],[CorSorteada]])&gt;$P$2,
        RIGHT(SUBSTITUTE(L503&amp;tabGERAL[[#This Row],[CorSorteada]],tabGERAL[[#Headers],[Sequencia]],""),$P$2),
        SUBSTITUTE(L503&amp;tabGERAL[[#This Row],[CorSorteada]],tabGERAL[[#Headers],[Sequencia]],"")
    )
)</f>
        <v>220211</v>
      </c>
      <c r="M504" t="b">
        <f>tabGERAL[[#This Row],[SugestaoIA]]=tabGERAL[[#This Row],[CorSorteada]]</f>
        <v>1</v>
      </c>
    </row>
    <row r="505" spans="1:13" x14ac:dyDescent="0.25">
      <c r="A505" t="s">
        <v>24</v>
      </c>
      <c r="B505" s="1">
        <v>71</v>
      </c>
      <c r="C505">
        <v>1246.2000000000007</v>
      </c>
      <c r="D505">
        <v>4.7</v>
      </c>
      <c r="E505">
        <v>14.1</v>
      </c>
      <c r="F505">
        <v>0</v>
      </c>
      <c r="G505" t="s">
        <v>13</v>
      </c>
      <c r="H505" t="s">
        <v>15</v>
      </c>
      <c r="I505">
        <v>1227.4000000000008</v>
      </c>
      <c r="J505" s="4">
        <f>VLOOKUP(tabGERAL[[#This Row],[Column1.lances.SugestaoIA]],'DE-PARA'!$A:$B,2,FALSE)</f>
        <v>1</v>
      </c>
      <c r="K505" s="4">
        <f>VLOOKUP(tabGERAL[[#This Row],[Column1.lances.CorSorteada]],'DE-PARA'!$A:$B,2,FALSE)</f>
        <v>2</v>
      </c>
      <c r="L505" t="str">
        <f xml:space="preserve">
IF(tabGERAL[[#This Row],[Column1.lances.'#]]=0,
    TEXT(tabGERAL[[#This Row],[CorSorteada]],"0"),
    IF(LEN(L504&amp;tabGERAL[[#This Row],[CorSorteada]])&gt;$P$2,
        RIGHT(SUBSTITUTE(L504&amp;tabGERAL[[#This Row],[CorSorteada]],tabGERAL[[#Headers],[Sequencia]],""),$P$2),
        SUBSTITUTE(L504&amp;tabGERAL[[#This Row],[CorSorteada]],tabGERAL[[#Headers],[Sequencia]],"")
    )
)</f>
        <v>202112</v>
      </c>
      <c r="M505" t="b">
        <f>tabGERAL[[#This Row],[SugestaoIA]]=tabGERAL[[#This Row],[CorSorteada]]</f>
        <v>0</v>
      </c>
    </row>
    <row r="506" spans="1:13" x14ac:dyDescent="0.25">
      <c r="A506" t="s">
        <v>24</v>
      </c>
      <c r="B506" s="1">
        <v>72</v>
      </c>
      <c r="C506">
        <v>1227.4000000000008</v>
      </c>
      <c r="D506">
        <v>6.1</v>
      </c>
      <c r="E506">
        <v>0</v>
      </c>
      <c r="F506">
        <v>18.299999999999997</v>
      </c>
      <c r="G506" t="s">
        <v>17</v>
      </c>
      <c r="H506" t="s">
        <v>15</v>
      </c>
      <c r="I506">
        <v>1239.6000000000008</v>
      </c>
      <c r="J506" s="4">
        <f>VLOOKUP(tabGERAL[[#This Row],[Column1.lances.SugestaoIA]],'DE-PARA'!$A:$B,2,FALSE)</f>
        <v>2</v>
      </c>
      <c r="K506" s="4">
        <f>VLOOKUP(tabGERAL[[#This Row],[Column1.lances.CorSorteada]],'DE-PARA'!$A:$B,2,FALSE)</f>
        <v>2</v>
      </c>
      <c r="L506" t="str">
        <f xml:space="preserve">
IF(tabGERAL[[#This Row],[Column1.lances.'#]]=0,
    TEXT(tabGERAL[[#This Row],[CorSorteada]],"0"),
    IF(LEN(L505&amp;tabGERAL[[#This Row],[CorSorteada]])&gt;$P$2,
        RIGHT(SUBSTITUTE(L505&amp;tabGERAL[[#This Row],[CorSorteada]],tabGERAL[[#Headers],[Sequencia]],""),$P$2),
        SUBSTITUTE(L505&amp;tabGERAL[[#This Row],[CorSorteada]],tabGERAL[[#Headers],[Sequencia]],"")
    )
)</f>
        <v>021122</v>
      </c>
      <c r="M506" t="b">
        <f>tabGERAL[[#This Row],[SugestaoIA]]=tabGERAL[[#This Row],[CorSorteada]]</f>
        <v>1</v>
      </c>
    </row>
    <row r="507" spans="1:13" x14ac:dyDescent="0.25">
      <c r="A507" t="s">
        <v>25</v>
      </c>
      <c r="B507" s="1">
        <v>0</v>
      </c>
      <c r="C507">
        <v>1000</v>
      </c>
      <c r="D507">
        <v>7.8</v>
      </c>
      <c r="E507">
        <v>23.4</v>
      </c>
      <c r="F507">
        <v>0</v>
      </c>
      <c r="G507" t="s">
        <v>13</v>
      </c>
      <c r="H507" t="s">
        <v>14</v>
      </c>
      <c r="I507">
        <v>1015.6</v>
      </c>
      <c r="J507" s="4">
        <f>VLOOKUP(tabGERAL[[#This Row],[Column1.lances.SugestaoIA]],'DE-PARA'!$A:$B,2,FALSE)</f>
        <v>1</v>
      </c>
      <c r="K507" s="4">
        <f>VLOOKUP(tabGERAL[[#This Row],[Column1.lances.CorSorteada]],'DE-PARA'!$A:$B,2,FALSE)</f>
        <v>1</v>
      </c>
      <c r="L507" t="str">
        <f xml:space="preserve">
IF(tabGERAL[[#This Row],[Column1.lances.'#]]=0,
    TEXT(tabGERAL[[#This Row],[CorSorteada]],"0"),
    IF(LEN(L506&amp;tabGERAL[[#This Row],[CorSorteada]])&gt;$P$2,
        RIGHT(SUBSTITUTE(L506&amp;tabGERAL[[#This Row],[CorSorteada]],tabGERAL[[#Headers],[Sequencia]],""),$P$2),
        SUBSTITUTE(L506&amp;tabGERAL[[#This Row],[CorSorteada]],tabGERAL[[#Headers],[Sequencia]],"")
    )
)</f>
        <v>1</v>
      </c>
      <c r="M507" t="b">
        <f>tabGERAL[[#This Row],[SugestaoIA]]=tabGERAL[[#This Row],[CorSorteada]]</f>
        <v>1</v>
      </c>
    </row>
    <row r="508" spans="1:13" x14ac:dyDescent="0.25">
      <c r="A508" t="s">
        <v>25</v>
      </c>
      <c r="B508" s="1">
        <v>1</v>
      </c>
      <c r="C508">
        <v>1015.6</v>
      </c>
      <c r="D508">
        <v>6.6</v>
      </c>
      <c r="E508">
        <v>0</v>
      </c>
      <c r="F508">
        <v>19.799999999999997</v>
      </c>
      <c r="G508" t="s">
        <v>17</v>
      </c>
      <c r="H508" t="s">
        <v>15</v>
      </c>
      <c r="I508">
        <v>1028.8</v>
      </c>
      <c r="J508" s="4">
        <f>VLOOKUP(tabGERAL[[#This Row],[Column1.lances.SugestaoIA]],'DE-PARA'!$A:$B,2,FALSE)</f>
        <v>2</v>
      </c>
      <c r="K508" s="4">
        <f>VLOOKUP(tabGERAL[[#This Row],[Column1.lances.CorSorteada]],'DE-PARA'!$A:$B,2,FALSE)</f>
        <v>2</v>
      </c>
      <c r="L508" t="str">
        <f xml:space="preserve">
IF(tabGERAL[[#This Row],[Column1.lances.'#]]=0,
    TEXT(tabGERAL[[#This Row],[CorSorteada]],"0"),
    IF(LEN(L507&amp;tabGERAL[[#This Row],[CorSorteada]])&gt;$P$2,
        RIGHT(SUBSTITUTE(L507&amp;tabGERAL[[#This Row],[CorSorteada]],tabGERAL[[#Headers],[Sequencia]],""),$P$2),
        SUBSTITUTE(L507&amp;tabGERAL[[#This Row],[CorSorteada]],tabGERAL[[#Headers],[Sequencia]],"")
    )
)</f>
        <v>12</v>
      </c>
      <c r="M508" t="b">
        <f>tabGERAL[[#This Row],[SugestaoIA]]=tabGERAL[[#This Row],[CorSorteada]]</f>
        <v>1</v>
      </c>
    </row>
    <row r="509" spans="1:13" x14ac:dyDescent="0.25">
      <c r="A509" t="s">
        <v>25</v>
      </c>
      <c r="B509" s="1">
        <v>2</v>
      </c>
      <c r="C509">
        <v>1028.8</v>
      </c>
      <c r="D509">
        <v>5.6</v>
      </c>
      <c r="E509">
        <v>16.799999999999997</v>
      </c>
      <c r="F509">
        <v>0</v>
      </c>
      <c r="G509" t="s">
        <v>13</v>
      </c>
      <c r="H509" t="s">
        <v>14</v>
      </c>
      <c r="I509">
        <v>1040</v>
      </c>
      <c r="J509" s="4">
        <f>VLOOKUP(tabGERAL[[#This Row],[Column1.lances.SugestaoIA]],'DE-PARA'!$A:$B,2,FALSE)</f>
        <v>1</v>
      </c>
      <c r="K509" s="4">
        <f>VLOOKUP(tabGERAL[[#This Row],[Column1.lances.CorSorteada]],'DE-PARA'!$A:$B,2,FALSE)</f>
        <v>1</v>
      </c>
      <c r="L509" t="str">
        <f xml:space="preserve">
IF(tabGERAL[[#This Row],[Column1.lances.'#]]=0,
    TEXT(tabGERAL[[#This Row],[CorSorteada]],"0"),
    IF(LEN(L508&amp;tabGERAL[[#This Row],[CorSorteada]])&gt;$P$2,
        RIGHT(SUBSTITUTE(L508&amp;tabGERAL[[#This Row],[CorSorteada]],tabGERAL[[#Headers],[Sequencia]],""),$P$2),
        SUBSTITUTE(L508&amp;tabGERAL[[#This Row],[CorSorteada]],tabGERAL[[#Headers],[Sequencia]],"")
    )
)</f>
        <v>121</v>
      </c>
      <c r="M509" t="b">
        <f>tabGERAL[[#This Row],[SugestaoIA]]=tabGERAL[[#This Row],[CorSorteada]]</f>
        <v>1</v>
      </c>
    </row>
    <row r="510" spans="1:13" x14ac:dyDescent="0.25">
      <c r="A510" t="s">
        <v>25</v>
      </c>
      <c r="B510" s="1">
        <v>3</v>
      </c>
      <c r="C510">
        <v>1040</v>
      </c>
      <c r="D510">
        <v>4.7</v>
      </c>
      <c r="E510">
        <v>14.1</v>
      </c>
      <c r="F510">
        <v>0</v>
      </c>
      <c r="G510" t="s">
        <v>13</v>
      </c>
      <c r="H510" t="s">
        <v>14</v>
      </c>
      <c r="I510">
        <v>1049.4000000000001</v>
      </c>
      <c r="J510" s="4">
        <f>VLOOKUP(tabGERAL[[#This Row],[Column1.lances.SugestaoIA]],'DE-PARA'!$A:$B,2,FALSE)</f>
        <v>1</v>
      </c>
      <c r="K510" s="4">
        <f>VLOOKUP(tabGERAL[[#This Row],[Column1.lances.CorSorteada]],'DE-PARA'!$A:$B,2,FALSE)</f>
        <v>1</v>
      </c>
      <c r="L510" t="str">
        <f xml:space="preserve">
IF(tabGERAL[[#This Row],[Column1.lances.'#]]=0,
    TEXT(tabGERAL[[#This Row],[CorSorteada]],"0"),
    IF(LEN(L509&amp;tabGERAL[[#This Row],[CorSorteada]])&gt;$P$2,
        RIGHT(SUBSTITUTE(L509&amp;tabGERAL[[#This Row],[CorSorteada]],tabGERAL[[#Headers],[Sequencia]],""),$P$2),
        SUBSTITUTE(L509&amp;tabGERAL[[#This Row],[CorSorteada]],tabGERAL[[#Headers],[Sequencia]],"")
    )
)</f>
        <v>1211</v>
      </c>
      <c r="M510" t="b">
        <f>tabGERAL[[#This Row],[SugestaoIA]]=tabGERAL[[#This Row],[CorSorteada]]</f>
        <v>1</v>
      </c>
    </row>
    <row r="511" spans="1:13" x14ac:dyDescent="0.25">
      <c r="A511" t="s">
        <v>25</v>
      </c>
      <c r="B511" s="1">
        <v>4</v>
      </c>
      <c r="C511">
        <v>1049.4000000000001</v>
      </c>
      <c r="D511">
        <v>4</v>
      </c>
      <c r="E511">
        <v>12</v>
      </c>
      <c r="F511">
        <v>0</v>
      </c>
      <c r="G511" t="s">
        <v>13</v>
      </c>
      <c r="H511" t="s">
        <v>14</v>
      </c>
      <c r="I511">
        <v>1057.4000000000001</v>
      </c>
      <c r="J511" s="4">
        <f>VLOOKUP(tabGERAL[[#This Row],[Column1.lances.SugestaoIA]],'DE-PARA'!$A:$B,2,FALSE)</f>
        <v>1</v>
      </c>
      <c r="K511" s="4">
        <f>VLOOKUP(tabGERAL[[#This Row],[Column1.lances.CorSorteada]],'DE-PARA'!$A:$B,2,FALSE)</f>
        <v>1</v>
      </c>
      <c r="L511" t="str">
        <f xml:space="preserve">
IF(tabGERAL[[#This Row],[Column1.lances.'#]]=0,
    TEXT(tabGERAL[[#This Row],[CorSorteada]],"0"),
    IF(LEN(L510&amp;tabGERAL[[#This Row],[CorSorteada]])&gt;$P$2,
        RIGHT(SUBSTITUTE(L510&amp;tabGERAL[[#This Row],[CorSorteada]],tabGERAL[[#Headers],[Sequencia]],""),$P$2),
        SUBSTITUTE(L510&amp;tabGERAL[[#This Row],[CorSorteada]],tabGERAL[[#Headers],[Sequencia]],"")
    )
)</f>
        <v>12111</v>
      </c>
      <c r="M511" t="b">
        <f>tabGERAL[[#This Row],[SugestaoIA]]=tabGERAL[[#This Row],[CorSorteada]]</f>
        <v>1</v>
      </c>
    </row>
    <row r="512" spans="1:13" x14ac:dyDescent="0.25">
      <c r="A512" t="s">
        <v>25</v>
      </c>
      <c r="B512" s="1">
        <v>5</v>
      </c>
      <c r="C512">
        <v>1057.4000000000001</v>
      </c>
      <c r="D512">
        <v>3.4</v>
      </c>
      <c r="E512">
        <v>0</v>
      </c>
      <c r="F512">
        <v>10.199999999999999</v>
      </c>
      <c r="G512" t="s">
        <v>17</v>
      </c>
      <c r="H512" t="s">
        <v>15</v>
      </c>
      <c r="I512">
        <v>1064.1999999999998</v>
      </c>
      <c r="J512" s="4">
        <f>VLOOKUP(tabGERAL[[#This Row],[Column1.lances.SugestaoIA]],'DE-PARA'!$A:$B,2,FALSE)</f>
        <v>2</v>
      </c>
      <c r="K512" s="4">
        <f>VLOOKUP(tabGERAL[[#This Row],[Column1.lances.CorSorteada]],'DE-PARA'!$A:$B,2,FALSE)</f>
        <v>2</v>
      </c>
      <c r="L512" t="str">
        <f xml:space="preserve">
IF(tabGERAL[[#This Row],[Column1.lances.'#]]=0,
    TEXT(tabGERAL[[#This Row],[CorSorteada]],"0"),
    IF(LEN(L511&amp;tabGERAL[[#This Row],[CorSorteada]])&gt;$P$2,
        RIGHT(SUBSTITUTE(L511&amp;tabGERAL[[#This Row],[CorSorteada]],tabGERAL[[#Headers],[Sequencia]],""),$P$2),
        SUBSTITUTE(L511&amp;tabGERAL[[#This Row],[CorSorteada]],tabGERAL[[#Headers],[Sequencia]],"")
    )
)</f>
        <v>121112</v>
      </c>
      <c r="M512" t="b">
        <f>tabGERAL[[#This Row],[SugestaoIA]]=tabGERAL[[#This Row],[CorSorteada]]</f>
        <v>1</v>
      </c>
    </row>
    <row r="513" spans="1:13" x14ac:dyDescent="0.25">
      <c r="A513" t="s">
        <v>25</v>
      </c>
      <c r="B513" s="1">
        <v>6</v>
      </c>
      <c r="C513">
        <v>1064.1999999999998</v>
      </c>
      <c r="D513">
        <v>2.9</v>
      </c>
      <c r="E513">
        <v>8.6999999999999993</v>
      </c>
      <c r="F513">
        <v>0</v>
      </c>
      <c r="G513" t="s">
        <v>13</v>
      </c>
      <c r="H513" t="s">
        <v>15</v>
      </c>
      <c r="I513">
        <v>1052.5999999999997</v>
      </c>
      <c r="J513" s="4">
        <f>VLOOKUP(tabGERAL[[#This Row],[Column1.lances.SugestaoIA]],'DE-PARA'!$A:$B,2,FALSE)</f>
        <v>1</v>
      </c>
      <c r="K513" s="4">
        <f>VLOOKUP(tabGERAL[[#This Row],[Column1.lances.CorSorteada]],'DE-PARA'!$A:$B,2,FALSE)</f>
        <v>2</v>
      </c>
      <c r="L513" t="str">
        <f xml:space="preserve">
IF(tabGERAL[[#This Row],[Column1.lances.'#]]=0,
    TEXT(tabGERAL[[#This Row],[CorSorteada]],"0"),
    IF(LEN(L512&amp;tabGERAL[[#This Row],[CorSorteada]])&gt;$P$2,
        RIGHT(SUBSTITUTE(L512&amp;tabGERAL[[#This Row],[CorSorteada]],tabGERAL[[#Headers],[Sequencia]],""),$P$2),
        SUBSTITUTE(L512&amp;tabGERAL[[#This Row],[CorSorteada]],tabGERAL[[#Headers],[Sequencia]],"")
    )
)</f>
        <v>211122</v>
      </c>
      <c r="M513" t="b">
        <f>tabGERAL[[#This Row],[SugestaoIA]]=tabGERAL[[#This Row],[CorSorteada]]</f>
        <v>0</v>
      </c>
    </row>
    <row r="514" spans="1:13" x14ac:dyDescent="0.25">
      <c r="A514" t="s">
        <v>25</v>
      </c>
      <c r="B514" s="1">
        <v>7</v>
      </c>
      <c r="C514">
        <v>1052.5999999999997</v>
      </c>
      <c r="D514">
        <v>3.7</v>
      </c>
      <c r="E514">
        <v>11.1</v>
      </c>
      <c r="F514">
        <v>0</v>
      </c>
      <c r="G514" t="s">
        <v>13</v>
      </c>
      <c r="H514" t="s">
        <v>14</v>
      </c>
      <c r="I514">
        <v>1059.9999999999998</v>
      </c>
      <c r="J514" s="4">
        <f>VLOOKUP(tabGERAL[[#This Row],[Column1.lances.SugestaoIA]],'DE-PARA'!$A:$B,2,FALSE)</f>
        <v>1</v>
      </c>
      <c r="K514" s="4">
        <f>VLOOKUP(tabGERAL[[#This Row],[Column1.lances.CorSorteada]],'DE-PARA'!$A:$B,2,FALSE)</f>
        <v>1</v>
      </c>
      <c r="L514" t="str">
        <f xml:space="preserve">
IF(tabGERAL[[#This Row],[Column1.lances.'#]]=0,
    TEXT(tabGERAL[[#This Row],[CorSorteada]],"0"),
    IF(LEN(L513&amp;tabGERAL[[#This Row],[CorSorteada]])&gt;$P$2,
        RIGHT(SUBSTITUTE(L513&amp;tabGERAL[[#This Row],[CorSorteada]],tabGERAL[[#Headers],[Sequencia]],""),$P$2),
        SUBSTITUTE(L513&amp;tabGERAL[[#This Row],[CorSorteada]],tabGERAL[[#Headers],[Sequencia]],"")
    )
)</f>
        <v>111221</v>
      </c>
      <c r="M514" t="b">
        <f>tabGERAL[[#This Row],[SugestaoIA]]=tabGERAL[[#This Row],[CorSorteada]]</f>
        <v>1</v>
      </c>
    </row>
    <row r="515" spans="1:13" x14ac:dyDescent="0.25">
      <c r="A515" t="s">
        <v>25</v>
      </c>
      <c r="B515" s="1">
        <v>8</v>
      </c>
      <c r="C515">
        <v>1059.9999999999998</v>
      </c>
      <c r="D515">
        <v>3.2</v>
      </c>
      <c r="E515">
        <v>9.6</v>
      </c>
      <c r="F515">
        <v>0</v>
      </c>
      <c r="G515" t="s">
        <v>13</v>
      </c>
      <c r="H515" t="s">
        <v>14</v>
      </c>
      <c r="I515">
        <v>1066.4000000000001</v>
      </c>
      <c r="J515" s="4">
        <f>VLOOKUP(tabGERAL[[#This Row],[Column1.lances.SugestaoIA]],'DE-PARA'!$A:$B,2,FALSE)</f>
        <v>1</v>
      </c>
      <c r="K515" s="4">
        <f>VLOOKUP(tabGERAL[[#This Row],[Column1.lances.CorSorteada]],'DE-PARA'!$A:$B,2,FALSE)</f>
        <v>1</v>
      </c>
      <c r="L515" t="str">
        <f xml:space="preserve">
IF(tabGERAL[[#This Row],[Column1.lances.'#]]=0,
    TEXT(tabGERAL[[#This Row],[CorSorteada]],"0"),
    IF(LEN(L514&amp;tabGERAL[[#This Row],[CorSorteada]])&gt;$P$2,
        RIGHT(SUBSTITUTE(L514&amp;tabGERAL[[#This Row],[CorSorteada]],tabGERAL[[#Headers],[Sequencia]],""),$P$2),
        SUBSTITUTE(L514&amp;tabGERAL[[#This Row],[CorSorteada]],tabGERAL[[#Headers],[Sequencia]],"")
    )
)</f>
        <v>112211</v>
      </c>
      <c r="M515" t="b">
        <f>tabGERAL[[#This Row],[SugestaoIA]]=tabGERAL[[#This Row],[CorSorteada]]</f>
        <v>1</v>
      </c>
    </row>
    <row r="516" spans="1:13" x14ac:dyDescent="0.25">
      <c r="A516" t="s">
        <v>25</v>
      </c>
      <c r="B516" s="1">
        <v>9</v>
      </c>
      <c r="C516">
        <v>1066.4000000000001</v>
      </c>
      <c r="D516">
        <v>2.7</v>
      </c>
      <c r="E516">
        <v>0</v>
      </c>
      <c r="F516">
        <v>8.1000000000000014</v>
      </c>
      <c r="G516" t="s">
        <v>17</v>
      </c>
      <c r="H516" t="s">
        <v>14</v>
      </c>
      <c r="I516">
        <v>1055.5999999999999</v>
      </c>
      <c r="J516" s="4">
        <f>VLOOKUP(tabGERAL[[#This Row],[Column1.lances.SugestaoIA]],'DE-PARA'!$A:$B,2,FALSE)</f>
        <v>2</v>
      </c>
      <c r="K516" s="4">
        <f>VLOOKUP(tabGERAL[[#This Row],[Column1.lances.CorSorteada]],'DE-PARA'!$A:$B,2,FALSE)</f>
        <v>1</v>
      </c>
      <c r="L516" t="str">
        <f xml:space="preserve">
IF(tabGERAL[[#This Row],[Column1.lances.'#]]=0,
    TEXT(tabGERAL[[#This Row],[CorSorteada]],"0"),
    IF(LEN(L515&amp;tabGERAL[[#This Row],[CorSorteada]])&gt;$P$2,
        RIGHT(SUBSTITUTE(L515&amp;tabGERAL[[#This Row],[CorSorteada]],tabGERAL[[#Headers],[Sequencia]],""),$P$2),
        SUBSTITUTE(L515&amp;tabGERAL[[#This Row],[CorSorteada]],tabGERAL[[#Headers],[Sequencia]],"")
    )
)</f>
        <v>122111</v>
      </c>
      <c r="M516" t="b">
        <f>tabGERAL[[#This Row],[SugestaoIA]]=tabGERAL[[#This Row],[CorSorteada]]</f>
        <v>0</v>
      </c>
    </row>
    <row r="517" spans="1:13" x14ac:dyDescent="0.25">
      <c r="A517" t="s">
        <v>25</v>
      </c>
      <c r="B517" s="1">
        <v>10</v>
      </c>
      <c r="C517">
        <v>1055.5999999999999</v>
      </c>
      <c r="D517">
        <v>3.5</v>
      </c>
      <c r="E517">
        <v>0</v>
      </c>
      <c r="F517">
        <v>10.5</v>
      </c>
      <c r="G517" t="s">
        <v>17</v>
      </c>
      <c r="H517" t="s">
        <v>14</v>
      </c>
      <c r="I517">
        <v>1041.5999999999999</v>
      </c>
      <c r="J517" s="4">
        <f>VLOOKUP(tabGERAL[[#This Row],[Column1.lances.SugestaoIA]],'DE-PARA'!$A:$B,2,FALSE)</f>
        <v>2</v>
      </c>
      <c r="K517" s="4">
        <f>VLOOKUP(tabGERAL[[#This Row],[Column1.lances.CorSorteada]],'DE-PARA'!$A:$B,2,FALSE)</f>
        <v>1</v>
      </c>
      <c r="L517" t="str">
        <f xml:space="preserve">
IF(tabGERAL[[#This Row],[Column1.lances.'#]]=0,
    TEXT(tabGERAL[[#This Row],[CorSorteada]],"0"),
    IF(LEN(L516&amp;tabGERAL[[#This Row],[CorSorteada]])&gt;$P$2,
        RIGHT(SUBSTITUTE(L516&amp;tabGERAL[[#This Row],[CorSorteada]],tabGERAL[[#Headers],[Sequencia]],""),$P$2),
        SUBSTITUTE(L516&amp;tabGERAL[[#This Row],[CorSorteada]],tabGERAL[[#Headers],[Sequencia]],"")
    )
)</f>
        <v>221111</v>
      </c>
      <c r="M517" t="b">
        <f>tabGERAL[[#This Row],[SugestaoIA]]=tabGERAL[[#This Row],[CorSorteada]]</f>
        <v>0</v>
      </c>
    </row>
    <row r="518" spans="1:13" x14ac:dyDescent="0.25">
      <c r="A518" t="s">
        <v>25</v>
      </c>
      <c r="B518" s="1">
        <v>11</v>
      </c>
      <c r="C518">
        <v>1041.5999999999999</v>
      </c>
      <c r="D518">
        <v>4.5999999999999996</v>
      </c>
      <c r="E518">
        <v>13.8</v>
      </c>
      <c r="F518">
        <v>0</v>
      </c>
      <c r="G518" t="s">
        <v>13</v>
      </c>
      <c r="H518" t="s">
        <v>14</v>
      </c>
      <c r="I518">
        <v>1050.8</v>
      </c>
      <c r="J518" s="4">
        <f>VLOOKUP(tabGERAL[[#This Row],[Column1.lances.SugestaoIA]],'DE-PARA'!$A:$B,2,FALSE)</f>
        <v>1</v>
      </c>
      <c r="K518" s="4">
        <f>VLOOKUP(tabGERAL[[#This Row],[Column1.lances.CorSorteada]],'DE-PARA'!$A:$B,2,FALSE)</f>
        <v>1</v>
      </c>
      <c r="L518" t="str">
        <f xml:space="preserve">
IF(tabGERAL[[#This Row],[Column1.lances.'#]]=0,
    TEXT(tabGERAL[[#This Row],[CorSorteada]],"0"),
    IF(LEN(L517&amp;tabGERAL[[#This Row],[CorSorteada]])&gt;$P$2,
        RIGHT(SUBSTITUTE(L517&amp;tabGERAL[[#This Row],[CorSorteada]],tabGERAL[[#Headers],[Sequencia]],""),$P$2),
        SUBSTITUTE(L517&amp;tabGERAL[[#This Row],[CorSorteada]],tabGERAL[[#Headers],[Sequencia]],"")
    )
)</f>
        <v>211111</v>
      </c>
      <c r="M518" t="b">
        <f>tabGERAL[[#This Row],[SugestaoIA]]=tabGERAL[[#This Row],[CorSorteada]]</f>
        <v>1</v>
      </c>
    </row>
    <row r="519" spans="1:13" x14ac:dyDescent="0.25">
      <c r="A519" t="s">
        <v>25</v>
      </c>
      <c r="B519" s="1">
        <v>12</v>
      </c>
      <c r="C519">
        <v>1050.8</v>
      </c>
      <c r="D519">
        <v>3.9</v>
      </c>
      <c r="E519">
        <v>11.7</v>
      </c>
      <c r="F519">
        <v>0</v>
      </c>
      <c r="G519" t="s">
        <v>13</v>
      </c>
      <c r="H519" t="s">
        <v>15</v>
      </c>
      <c r="I519">
        <v>1035.1999999999998</v>
      </c>
      <c r="J519" s="4">
        <f>VLOOKUP(tabGERAL[[#This Row],[Column1.lances.SugestaoIA]],'DE-PARA'!$A:$B,2,FALSE)</f>
        <v>1</v>
      </c>
      <c r="K519" s="4">
        <f>VLOOKUP(tabGERAL[[#This Row],[Column1.lances.CorSorteada]],'DE-PARA'!$A:$B,2,FALSE)</f>
        <v>2</v>
      </c>
      <c r="L519" t="str">
        <f xml:space="preserve">
IF(tabGERAL[[#This Row],[Column1.lances.'#]]=0,
    TEXT(tabGERAL[[#This Row],[CorSorteada]],"0"),
    IF(LEN(L518&amp;tabGERAL[[#This Row],[CorSorteada]])&gt;$P$2,
        RIGHT(SUBSTITUTE(L518&amp;tabGERAL[[#This Row],[CorSorteada]],tabGERAL[[#Headers],[Sequencia]],""),$P$2),
        SUBSTITUTE(L518&amp;tabGERAL[[#This Row],[CorSorteada]],tabGERAL[[#Headers],[Sequencia]],"")
    )
)</f>
        <v>111112</v>
      </c>
      <c r="M519" t="b">
        <f>tabGERAL[[#This Row],[SugestaoIA]]=tabGERAL[[#This Row],[CorSorteada]]</f>
        <v>0</v>
      </c>
    </row>
    <row r="520" spans="1:13" x14ac:dyDescent="0.25">
      <c r="A520" t="s">
        <v>25</v>
      </c>
      <c r="B520" s="1">
        <v>13</v>
      </c>
      <c r="C520">
        <v>1035.1999999999998</v>
      </c>
      <c r="D520">
        <v>5.0999999999999996</v>
      </c>
      <c r="E520">
        <v>0</v>
      </c>
      <c r="F520">
        <v>15.3</v>
      </c>
      <c r="G520" t="s">
        <v>17</v>
      </c>
      <c r="H520" t="s">
        <v>14</v>
      </c>
      <c r="I520">
        <v>1014.8</v>
      </c>
      <c r="J520" s="4">
        <f>VLOOKUP(tabGERAL[[#This Row],[Column1.lances.SugestaoIA]],'DE-PARA'!$A:$B,2,FALSE)</f>
        <v>2</v>
      </c>
      <c r="K520" s="4">
        <f>VLOOKUP(tabGERAL[[#This Row],[Column1.lances.CorSorteada]],'DE-PARA'!$A:$B,2,FALSE)</f>
        <v>1</v>
      </c>
      <c r="L520" t="str">
        <f xml:space="preserve">
IF(tabGERAL[[#This Row],[Column1.lances.'#]]=0,
    TEXT(tabGERAL[[#This Row],[CorSorteada]],"0"),
    IF(LEN(L519&amp;tabGERAL[[#This Row],[CorSorteada]])&gt;$P$2,
        RIGHT(SUBSTITUTE(L519&amp;tabGERAL[[#This Row],[CorSorteada]],tabGERAL[[#Headers],[Sequencia]],""),$P$2),
        SUBSTITUTE(L519&amp;tabGERAL[[#This Row],[CorSorteada]],tabGERAL[[#Headers],[Sequencia]],"")
    )
)</f>
        <v>111121</v>
      </c>
      <c r="M520" t="b">
        <f>tabGERAL[[#This Row],[SugestaoIA]]=tabGERAL[[#This Row],[CorSorteada]]</f>
        <v>0</v>
      </c>
    </row>
    <row r="521" spans="1:13" x14ac:dyDescent="0.25">
      <c r="A521" t="s">
        <v>25</v>
      </c>
      <c r="B521" s="1">
        <v>14</v>
      </c>
      <c r="C521">
        <v>1014.8</v>
      </c>
      <c r="D521">
        <v>6.6</v>
      </c>
      <c r="E521">
        <v>19.799999999999997</v>
      </c>
      <c r="F521">
        <v>0</v>
      </c>
      <c r="G521" t="s">
        <v>13</v>
      </c>
      <c r="H521" t="s">
        <v>15</v>
      </c>
      <c r="I521">
        <v>988.4</v>
      </c>
      <c r="J521" s="4">
        <f>VLOOKUP(tabGERAL[[#This Row],[Column1.lances.SugestaoIA]],'DE-PARA'!$A:$B,2,FALSE)</f>
        <v>1</v>
      </c>
      <c r="K521" s="4">
        <f>VLOOKUP(tabGERAL[[#This Row],[Column1.lances.CorSorteada]],'DE-PARA'!$A:$B,2,FALSE)</f>
        <v>2</v>
      </c>
      <c r="L521" t="str">
        <f xml:space="preserve">
IF(tabGERAL[[#This Row],[Column1.lances.'#]]=0,
    TEXT(tabGERAL[[#This Row],[CorSorteada]],"0"),
    IF(LEN(L520&amp;tabGERAL[[#This Row],[CorSorteada]])&gt;$P$2,
        RIGHT(SUBSTITUTE(L520&amp;tabGERAL[[#This Row],[CorSorteada]],tabGERAL[[#Headers],[Sequencia]],""),$P$2),
        SUBSTITUTE(L520&amp;tabGERAL[[#This Row],[CorSorteada]],tabGERAL[[#Headers],[Sequencia]],"")
    )
)</f>
        <v>111212</v>
      </c>
      <c r="M521" t="b">
        <f>tabGERAL[[#This Row],[SugestaoIA]]=tabGERAL[[#This Row],[CorSorteada]]</f>
        <v>0</v>
      </c>
    </row>
    <row r="522" spans="1:13" x14ac:dyDescent="0.25">
      <c r="A522" t="s">
        <v>25</v>
      </c>
      <c r="B522" s="1">
        <v>15</v>
      </c>
      <c r="C522">
        <v>988.4</v>
      </c>
      <c r="D522">
        <v>8.6999999999999993</v>
      </c>
      <c r="E522">
        <v>26.1</v>
      </c>
      <c r="F522">
        <v>0</v>
      </c>
      <c r="G522" t="s">
        <v>13</v>
      </c>
      <c r="H522" t="s">
        <v>16</v>
      </c>
      <c r="I522">
        <v>1075.4000000000001</v>
      </c>
      <c r="J522" s="4">
        <f>VLOOKUP(tabGERAL[[#This Row],[Column1.lances.SugestaoIA]],'DE-PARA'!$A:$B,2,FALSE)</f>
        <v>1</v>
      </c>
      <c r="K522" s="4">
        <f>VLOOKUP(tabGERAL[[#This Row],[Column1.lances.CorSorteada]],'DE-PARA'!$A:$B,2,FALSE)</f>
        <v>0</v>
      </c>
      <c r="L522" t="str">
        <f xml:space="preserve">
IF(tabGERAL[[#This Row],[Column1.lances.'#]]=0,
    TEXT(tabGERAL[[#This Row],[CorSorteada]],"0"),
    IF(LEN(L521&amp;tabGERAL[[#This Row],[CorSorteada]])&gt;$P$2,
        RIGHT(SUBSTITUTE(L521&amp;tabGERAL[[#This Row],[CorSorteada]],tabGERAL[[#Headers],[Sequencia]],""),$P$2),
        SUBSTITUTE(L521&amp;tabGERAL[[#This Row],[CorSorteada]],tabGERAL[[#Headers],[Sequencia]],"")
    )
)</f>
        <v>112120</v>
      </c>
      <c r="M522" t="b">
        <f>tabGERAL[[#This Row],[SugestaoIA]]=tabGERAL[[#This Row],[CorSorteada]]</f>
        <v>0</v>
      </c>
    </row>
    <row r="523" spans="1:13" x14ac:dyDescent="0.25">
      <c r="A523" t="s">
        <v>25</v>
      </c>
      <c r="B523" s="1">
        <v>16</v>
      </c>
      <c r="C523">
        <v>1075.4000000000001</v>
      </c>
      <c r="D523">
        <v>1.9</v>
      </c>
      <c r="E523">
        <v>5.6999999999999993</v>
      </c>
      <c r="F523">
        <v>0</v>
      </c>
      <c r="G523" t="s">
        <v>13</v>
      </c>
      <c r="H523" t="s">
        <v>14</v>
      </c>
      <c r="I523">
        <v>1079.1999999999998</v>
      </c>
      <c r="J523" s="4">
        <f>VLOOKUP(tabGERAL[[#This Row],[Column1.lances.SugestaoIA]],'DE-PARA'!$A:$B,2,FALSE)</f>
        <v>1</v>
      </c>
      <c r="K523" s="4">
        <f>VLOOKUP(tabGERAL[[#This Row],[Column1.lances.CorSorteada]],'DE-PARA'!$A:$B,2,FALSE)</f>
        <v>1</v>
      </c>
      <c r="L523" t="str">
        <f xml:space="preserve">
IF(tabGERAL[[#This Row],[Column1.lances.'#]]=0,
    TEXT(tabGERAL[[#This Row],[CorSorteada]],"0"),
    IF(LEN(L522&amp;tabGERAL[[#This Row],[CorSorteada]])&gt;$P$2,
        RIGHT(SUBSTITUTE(L522&amp;tabGERAL[[#This Row],[CorSorteada]],tabGERAL[[#Headers],[Sequencia]],""),$P$2),
        SUBSTITUTE(L522&amp;tabGERAL[[#This Row],[CorSorteada]],tabGERAL[[#Headers],[Sequencia]],"")
    )
)</f>
        <v>121201</v>
      </c>
      <c r="M523" t="b">
        <f>tabGERAL[[#This Row],[SugestaoIA]]=tabGERAL[[#This Row],[CorSorteada]]</f>
        <v>1</v>
      </c>
    </row>
    <row r="524" spans="1:13" x14ac:dyDescent="0.25">
      <c r="A524" t="s">
        <v>25</v>
      </c>
      <c r="B524" s="1">
        <v>17</v>
      </c>
      <c r="C524">
        <v>1079.1999999999998</v>
      </c>
      <c r="D524">
        <v>1.7</v>
      </c>
      <c r="E524">
        <v>0</v>
      </c>
      <c r="F524">
        <v>5.0999999999999996</v>
      </c>
      <c r="G524" t="s">
        <v>17</v>
      </c>
      <c r="H524" t="s">
        <v>15</v>
      </c>
      <c r="I524">
        <v>1082.5999999999999</v>
      </c>
      <c r="J524" s="4">
        <f>VLOOKUP(tabGERAL[[#This Row],[Column1.lances.SugestaoIA]],'DE-PARA'!$A:$B,2,FALSE)</f>
        <v>2</v>
      </c>
      <c r="K524" s="4">
        <f>VLOOKUP(tabGERAL[[#This Row],[Column1.lances.CorSorteada]],'DE-PARA'!$A:$B,2,FALSE)</f>
        <v>2</v>
      </c>
      <c r="L524" t="str">
        <f xml:space="preserve">
IF(tabGERAL[[#This Row],[Column1.lances.'#]]=0,
    TEXT(tabGERAL[[#This Row],[CorSorteada]],"0"),
    IF(LEN(L523&amp;tabGERAL[[#This Row],[CorSorteada]])&gt;$P$2,
        RIGHT(SUBSTITUTE(L523&amp;tabGERAL[[#This Row],[CorSorteada]],tabGERAL[[#Headers],[Sequencia]],""),$P$2),
        SUBSTITUTE(L523&amp;tabGERAL[[#This Row],[CorSorteada]],tabGERAL[[#Headers],[Sequencia]],"")
    )
)</f>
        <v>212012</v>
      </c>
      <c r="M524" t="b">
        <f>tabGERAL[[#This Row],[SugestaoIA]]=tabGERAL[[#This Row],[CorSorteada]]</f>
        <v>1</v>
      </c>
    </row>
    <row r="525" spans="1:13" x14ac:dyDescent="0.25">
      <c r="A525" t="s">
        <v>25</v>
      </c>
      <c r="B525" s="1">
        <v>18</v>
      </c>
      <c r="C525">
        <v>1082.5999999999999</v>
      </c>
      <c r="D525">
        <v>1.4</v>
      </c>
      <c r="E525">
        <v>5</v>
      </c>
      <c r="F525">
        <v>0</v>
      </c>
      <c r="G525" t="s">
        <v>13</v>
      </c>
      <c r="H525" t="s">
        <v>15</v>
      </c>
      <c r="I525">
        <v>1076.1999999999998</v>
      </c>
      <c r="J525" s="4">
        <f>VLOOKUP(tabGERAL[[#This Row],[Column1.lances.SugestaoIA]],'DE-PARA'!$A:$B,2,FALSE)</f>
        <v>1</v>
      </c>
      <c r="K525" s="4">
        <f>VLOOKUP(tabGERAL[[#This Row],[Column1.lances.CorSorteada]],'DE-PARA'!$A:$B,2,FALSE)</f>
        <v>2</v>
      </c>
      <c r="L525" t="str">
        <f xml:space="preserve">
IF(tabGERAL[[#This Row],[Column1.lances.'#]]=0,
    TEXT(tabGERAL[[#This Row],[CorSorteada]],"0"),
    IF(LEN(L524&amp;tabGERAL[[#This Row],[CorSorteada]])&gt;$P$2,
        RIGHT(SUBSTITUTE(L524&amp;tabGERAL[[#This Row],[CorSorteada]],tabGERAL[[#Headers],[Sequencia]],""),$P$2),
        SUBSTITUTE(L524&amp;tabGERAL[[#This Row],[CorSorteada]],tabGERAL[[#Headers],[Sequencia]],"")
    )
)</f>
        <v>120122</v>
      </c>
      <c r="M525" t="b">
        <f>tabGERAL[[#This Row],[SugestaoIA]]=tabGERAL[[#This Row],[CorSorteada]]</f>
        <v>0</v>
      </c>
    </row>
    <row r="526" spans="1:13" x14ac:dyDescent="0.25">
      <c r="A526" t="s">
        <v>25</v>
      </c>
      <c r="B526" s="1">
        <v>19</v>
      </c>
      <c r="C526">
        <v>1076.1999999999998</v>
      </c>
      <c r="D526">
        <v>1.9</v>
      </c>
      <c r="E526">
        <v>5.6999999999999993</v>
      </c>
      <c r="F526">
        <v>0</v>
      </c>
      <c r="G526" t="s">
        <v>13</v>
      </c>
      <c r="H526" t="s">
        <v>14</v>
      </c>
      <c r="I526">
        <v>1079.9999999999998</v>
      </c>
      <c r="J526" s="4">
        <f>VLOOKUP(tabGERAL[[#This Row],[Column1.lances.SugestaoIA]],'DE-PARA'!$A:$B,2,FALSE)</f>
        <v>1</v>
      </c>
      <c r="K526" s="4">
        <f>VLOOKUP(tabGERAL[[#This Row],[Column1.lances.CorSorteada]],'DE-PARA'!$A:$B,2,FALSE)</f>
        <v>1</v>
      </c>
      <c r="L526" t="str">
        <f xml:space="preserve">
IF(tabGERAL[[#This Row],[Column1.lances.'#]]=0,
    TEXT(tabGERAL[[#This Row],[CorSorteada]],"0"),
    IF(LEN(L525&amp;tabGERAL[[#This Row],[CorSorteada]])&gt;$P$2,
        RIGHT(SUBSTITUTE(L525&amp;tabGERAL[[#This Row],[CorSorteada]],tabGERAL[[#Headers],[Sequencia]],""),$P$2),
        SUBSTITUTE(L525&amp;tabGERAL[[#This Row],[CorSorteada]],tabGERAL[[#Headers],[Sequencia]],"")
    )
)</f>
        <v>201221</v>
      </c>
      <c r="M526" t="b">
        <f>tabGERAL[[#This Row],[SugestaoIA]]=tabGERAL[[#This Row],[CorSorteada]]</f>
        <v>1</v>
      </c>
    </row>
    <row r="527" spans="1:13" x14ac:dyDescent="0.25">
      <c r="A527" t="s">
        <v>25</v>
      </c>
      <c r="B527" s="1">
        <v>20</v>
      </c>
      <c r="C527">
        <v>1079.9999999999998</v>
      </c>
      <c r="D527">
        <v>1.6</v>
      </c>
      <c r="E527">
        <v>5</v>
      </c>
      <c r="F527">
        <v>0</v>
      </c>
      <c r="G527" t="s">
        <v>13</v>
      </c>
      <c r="H527" t="s">
        <v>15</v>
      </c>
      <c r="I527">
        <v>1073.4000000000001</v>
      </c>
      <c r="J527" s="4">
        <f>VLOOKUP(tabGERAL[[#This Row],[Column1.lances.SugestaoIA]],'DE-PARA'!$A:$B,2,FALSE)</f>
        <v>1</v>
      </c>
      <c r="K527" s="4">
        <f>VLOOKUP(tabGERAL[[#This Row],[Column1.lances.CorSorteada]],'DE-PARA'!$A:$B,2,FALSE)</f>
        <v>2</v>
      </c>
      <c r="L527" t="str">
        <f xml:space="preserve">
IF(tabGERAL[[#This Row],[Column1.lances.'#]]=0,
    TEXT(tabGERAL[[#This Row],[CorSorteada]],"0"),
    IF(LEN(L526&amp;tabGERAL[[#This Row],[CorSorteada]])&gt;$P$2,
        RIGHT(SUBSTITUTE(L526&amp;tabGERAL[[#This Row],[CorSorteada]],tabGERAL[[#Headers],[Sequencia]],""),$P$2),
        SUBSTITUTE(L526&amp;tabGERAL[[#This Row],[CorSorteada]],tabGERAL[[#Headers],[Sequencia]],"")
    )
)</f>
        <v>012212</v>
      </c>
      <c r="M527" t="b">
        <f>tabGERAL[[#This Row],[SugestaoIA]]=tabGERAL[[#This Row],[CorSorteada]]</f>
        <v>0</v>
      </c>
    </row>
    <row r="528" spans="1:13" x14ac:dyDescent="0.25">
      <c r="A528" t="s">
        <v>25</v>
      </c>
      <c r="B528" s="1">
        <v>21</v>
      </c>
      <c r="C528">
        <v>1073.4000000000001</v>
      </c>
      <c r="D528">
        <v>2.1</v>
      </c>
      <c r="E528">
        <v>0</v>
      </c>
      <c r="F528">
        <v>6.3000000000000007</v>
      </c>
      <c r="G528" t="s">
        <v>17</v>
      </c>
      <c r="H528" t="s">
        <v>14</v>
      </c>
      <c r="I528">
        <v>1065</v>
      </c>
      <c r="J528" s="4">
        <f>VLOOKUP(tabGERAL[[#This Row],[Column1.lances.SugestaoIA]],'DE-PARA'!$A:$B,2,FALSE)</f>
        <v>2</v>
      </c>
      <c r="K528" s="4">
        <f>VLOOKUP(tabGERAL[[#This Row],[Column1.lances.CorSorteada]],'DE-PARA'!$A:$B,2,FALSE)</f>
        <v>1</v>
      </c>
      <c r="L528" t="str">
        <f xml:space="preserve">
IF(tabGERAL[[#This Row],[Column1.lances.'#]]=0,
    TEXT(tabGERAL[[#This Row],[CorSorteada]],"0"),
    IF(LEN(L527&amp;tabGERAL[[#This Row],[CorSorteada]])&gt;$P$2,
        RIGHT(SUBSTITUTE(L527&amp;tabGERAL[[#This Row],[CorSorteada]],tabGERAL[[#Headers],[Sequencia]],""),$P$2),
        SUBSTITUTE(L527&amp;tabGERAL[[#This Row],[CorSorteada]],tabGERAL[[#Headers],[Sequencia]],"")
    )
)</f>
        <v>122121</v>
      </c>
      <c r="M528" t="b">
        <f>tabGERAL[[#This Row],[SugestaoIA]]=tabGERAL[[#This Row],[CorSorteada]]</f>
        <v>0</v>
      </c>
    </row>
    <row r="529" spans="1:13" x14ac:dyDescent="0.25">
      <c r="A529" t="s">
        <v>25</v>
      </c>
      <c r="B529" s="1">
        <v>22</v>
      </c>
      <c r="C529">
        <v>1065</v>
      </c>
      <c r="D529">
        <v>2.8</v>
      </c>
      <c r="E529">
        <v>8.3999999999999986</v>
      </c>
      <c r="F529">
        <v>0</v>
      </c>
      <c r="G529" t="s">
        <v>13</v>
      </c>
      <c r="H529" t="s">
        <v>15</v>
      </c>
      <c r="I529">
        <v>1053.8</v>
      </c>
      <c r="J529" s="4">
        <f>VLOOKUP(tabGERAL[[#This Row],[Column1.lances.SugestaoIA]],'DE-PARA'!$A:$B,2,FALSE)</f>
        <v>1</v>
      </c>
      <c r="K529" s="4">
        <f>VLOOKUP(tabGERAL[[#This Row],[Column1.lances.CorSorteada]],'DE-PARA'!$A:$B,2,FALSE)</f>
        <v>2</v>
      </c>
      <c r="L529" t="str">
        <f xml:space="preserve">
IF(tabGERAL[[#This Row],[Column1.lances.'#]]=0,
    TEXT(tabGERAL[[#This Row],[CorSorteada]],"0"),
    IF(LEN(L528&amp;tabGERAL[[#This Row],[CorSorteada]])&gt;$P$2,
        RIGHT(SUBSTITUTE(L528&amp;tabGERAL[[#This Row],[CorSorteada]],tabGERAL[[#Headers],[Sequencia]],""),$P$2),
        SUBSTITUTE(L528&amp;tabGERAL[[#This Row],[CorSorteada]],tabGERAL[[#Headers],[Sequencia]],"")
    )
)</f>
        <v>221212</v>
      </c>
      <c r="M529" t="b">
        <f>tabGERAL[[#This Row],[SugestaoIA]]=tabGERAL[[#This Row],[CorSorteada]]</f>
        <v>0</v>
      </c>
    </row>
    <row r="530" spans="1:13" x14ac:dyDescent="0.25">
      <c r="A530" t="s">
        <v>25</v>
      </c>
      <c r="B530" s="1">
        <v>23</v>
      </c>
      <c r="C530">
        <v>1053.8</v>
      </c>
      <c r="D530">
        <v>3.6</v>
      </c>
      <c r="E530">
        <v>10.8</v>
      </c>
      <c r="F530">
        <v>0</v>
      </c>
      <c r="G530" t="s">
        <v>13</v>
      </c>
      <c r="H530" t="s">
        <v>14</v>
      </c>
      <c r="I530">
        <v>1061</v>
      </c>
      <c r="J530" s="4">
        <f>VLOOKUP(tabGERAL[[#This Row],[Column1.lances.SugestaoIA]],'DE-PARA'!$A:$B,2,FALSE)</f>
        <v>1</v>
      </c>
      <c r="K530" s="4">
        <f>VLOOKUP(tabGERAL[[#This Row],[Column1.lances.CorSorteada]],'DE-PARA'!$A:$B,2,FALSE)</f>
        <v>1</v>
      </c>
      <c r="L530" t="str">
        <f xml:space="preserve">
IF(tabGERAL[[#This Row],[Column1.lances.'#]]=0,
    TEXT(tabGERAL[[#This Row],[CorSorteada]],"0"),
    IF(LEN(L529&amp;tabGERAL[[#This Row],[CorSorteada]])&gt;$P$2,
        RIGHT(SUBSTITUTE(L529&amp;tabGERAL[[#This Row],[CorSorteada]],tabGERAL[[#Headers],[Sequencia]],""),$P$2),
        SUBSTITUTE(L529&amp;tabGERAL[[#This Row],[CorSorteada]],tabGERAL[[#Headers],[Sequencia]],"")
    )
)</f>
        <v>212121</v>
      </c>
      <c r="M530" t="b">
        <f>tabGERAL[[#This Row],[SugestaoIA]]=tabGERAL[[#This Row],[CorSorteada]]</f>
        <v>1</v>
      </c>
    </row>
    <row r="531" spans="1:13" x14ac:dyDescent="0.25">
      <c r="A531" t="s">
        <v>25</v>
      </c>
      <c r="B531" s="1">
        <v>24</v>
      </c>
      <c r="C531">
        <v>1061</v>
      </c>
      <c r="D531">
        <v>3.1</v>
      </c>
      <c r="E531">
        <v>9.3000000000000007</v>
      </c>
      <c r="F531">
        <v>0</v>
      </c>
      <c r="G531" t="s">
        <v>13</v>
      </c>
      <c r="H531" t="s">
        <v>14</v>
      </c>
      <c r="I531">
        <v>1067.2</v>
      </c>
      <c r="J531" s="4">
        <f>VLOOKUP(tabGERAL[[#This Row],[Column1.lances.SugestaoIA]],'DE-PARA'!$A:$B,2,FALSE)</f>
        <v>1</v>
      </c>
      <c r="K531" s="4">
        <f>VLOOKUP(tabGERAL[[#This Row],[Column1.lances.CorSorteada]],'DE-PARA'!$A:$B,2,FALSE)</f>
        <v>1</v>
      </c>
      <c r="L531" t="str">
        <f xml:space="preserve">
IF(tabGERAL[[#This Row],[Column1.lances.'#]]=0,
    TEXT(tabGERAL[[#This Row],[CorSorteada]],"0"),
    IF(LEN(L530&amp;tabGERAL[[#This Row],[CorSorteada]])&gt;$P$2,
        RIGHT(SUBSTITUTE(L530&amp;tabGERAL[[#This Row],[CorSorteada]],tabGERAL[[#Headers],[Sequencia]],""),$P$2),
        SUBSTITUTE(L530&amp;tabGERAL[[#This Row],[CorSorteada]],tabGERAL[[#Headers],[Sequencia]],"")
    )
)</f>
        <v>121211</v>
      </c>
      <c r="M531" t="b">
        <f>tabGERAL[[#This Row],[SugestaoIA]]=tabGERAL[[#This Row],[CorSorteada]]</f>
        <v>1</v>
      </c>
    </row>
    <row r="532" spans="1:13" x14ac:dyDescent="0.25">
      <c r="A532" t="s">
        <v>25</v>
      </c>
      <c r="B532" s="1">
        <v>25</v>
      </c>
      <c r="C532">
        <v>1067.2</v>
      </c>
      <c r="D532">
        <v>2.6</v>
      </c>
      <c r="E532">
        <v>0</v>
      </c>
      <c r="F532">
        <v>7.8000000000000007</v>
      </c>
      <c r="G532" t="s">
        <v>17</v>
      </c>
      <c r="H532" t="s">
        <v>15</v>
      </c>
      <c r="I532">
        <v>1072.4000000000001</v>
      </c>
      <c r="J532" s="4">
        <f>VLOOKUP(tabGERAL[[#This Row],[Column1.lances.SugestaoIA]],'DE-PARA'!$A:$B,2,FALSE)</f>
        <v>2</v>
      </c>
      <c r="K532" s="4">
        <f>VLOOKUP(tabGERAL[[#This Row],[Column1.lances.CorSorteada]],'DE-PARA'!$A:$B,2,FALSE)</f>
        <v>2</v>
      </c>
      <c r="L532" t="str">
        <f xml:space="preserve">
IF(tabGERAL[[#This Row],[Column1.lances.'#]]=0,
    TEXT(tabGERAL[[#This Row],[CorSorteada]],"0"),
    IF(LEN(L531&amp;tabGERAL[[#This Row],[CorSorteada]])&gt;$P$2,
        RIGHT(SUBSTITUTE(L531&amp;tabGERAL[[#This Row],[CorSorteada]],tabGERAL[[#Headers],[Sequencia]],""),$P$2),
        SUBSTITUTE(L531&amp;tabGERAL[[#This Row],[CorSorteada]],tabGERAL[[#Headers],[Sequencia]],"")
    )
)</f>
        <v>212112</v>
      </c>
      <c r="M532" t="b">
        <f>tabGERAL[[#This Row],[SugestaoIA]]=tabGERAL[[#This Row],[CorSorteada]]</f>
        <v>1</v>
      </c>
    </row>
    <row r="533" spans="1:13" x14ac:dyDescent="0.25">
      <c r="A533" t="s">
        <v>25</v>
      </c>
      <c r="B533" s="1">
        <v>26</v>
      </c>
      <c r="C533">
        <v>1072.4000000000001</v>
      </c>
      <c r="D533">
        <v>2.2000000000000002</v>
      </c>
      <c r="E533">
        <v>6.6000000000000005</v>
      </c>
      <c r="F533">
        <v>0</v>
      </c>
      <c r="G533" t="s">
        <v>13</v>
      </c>
      <c r="H533" t="s">
        <v>14</v>
      </c>
      <c r="I533">
        <v>1076.8000000000002</v>
      </c>
      <c r="J533" s="4">
        <f>VLOOKUP(tabGERAL[[#This Row],[Column1.lances.SugestaoIA]],'DE-PARA'!$A:$B,2,FALSE)</f>
        <v>1</v>
      </c>
      <c r="K533" s="4">
        <f>VLOOKUP(tabGERAL[[#This Row],[Column1.lances.CorSorteada]],'DE-PARA'!$A:$B,2,FALSE)</f>
        <v>1</v>
      </c>
      <c r="L533" t="str">
        <f xml:space="preserve">
IF(tabGERAL[[#This Row],[Column1.lances.'#]]=0,
    TEXT(tabGERAL[[#This Row],[CorSorteada]],"0"),
    IF(LEN(L532&amp;tabGERAL[[#This Row],[CorSorteada]])&gt;$P$2,
        RIGHT(SUBSTITUTE(L532&amp;tabGERAL[[#This Row],[CorSorteada]],tabGERAL[[#Headers],[Sequencia]],""),$P$2),
        SUBSTITUTE(L532&amp;tabGERAL[[#This Row],[CorSorteada]],tabGERAL[[#Headers],[Sequencia]],"")
    )
)</f>
        <v>121121</v>
      </c>
      <c r="M533" t="b">
        <f>tabGERAL[[#This Row],[SugestaoIA]]=tabGERAL[[#This Row],[CorSorteada]]</f>
        <v>1</v>
      </c>
    </row>
    <row r="534" spans="1:13" x14ac:dyDescent="0.25">
      <c r="A534" t="s">
        <v>25</v>
      </c>
      <c r="B534" s="1">
        <v>27</v>
      </c>
      <c r="C534">
        <v>1076.8000000000002</v>
      </c>
      <c r="D534">
        <v>1.8</v>
      </c>
      <c r="E534">
        <v>5.4</v>
      </c>
      <c r="F534">
        <v>0</v>
      </c>
      <c r="G534" t="s">
        <v>13</v>
      </c>
      <c r="H534" t="s">
        <v>14</v>
      </c>
      <c r="I534">
        <v>1080.4000000000001</v>
      </c>
      <c r="J534" s="4">
        <f>VLOOKUP(tabGERAL[[#This Row],[Column1.lances.SugestaoIA]],'DE-PARA'!$A:$B,2,FALSE)</f>
        <v>1</v>
      </c>
      <c r="K534" s="4">
        <f>VLOOKUP(tabGERAL[[#This Row],[Column1.lances.CorSorteada]],'DE-PARA'!$A:$B,2,FALSE)</f>
        <v>1</v>
      </c>
      <c r="L534" t="str">
        <f xml:space="preserve">
IF(tabGERAL[[#This Row],[Column1.lances.'#]]=0,
    TEXT(tabGERAL[[#This Row],[CorSorteada]],"0"),
    IF(LEN(L533&amp;tabGERAL[[#This Row],[CorSorteada]])&gt;$P$2,
        RIGHT(SUBSTITUTE(L533&amp;tabGERAL[[#This Row],[CorSorteada]],tabGERAL[[#Headers],[Sequencia]],""),$P$2),
        SUBSTITUTE(L533&amp;tabGERAL[[#This Row],[CorSorteada]],tabGERAL[[#Headers],[Sequencia]],"")
    )
)</f>
        <v>211211</v>
      </c>
      <c r="M534" t="b">
        <f>tabGERAL[[#This Row],[SugestaoIA]]=tabGERAL[[#This Row],[CorSorteada]]</f>
        <v>1</v>
      </c>
    </row>
    <row r="535" spans="1:13" x14ac:dyDescent="0.25">
      <c r="A535" t="s">
        <v>25</v>
      </c>
      <c r="B535" s="1">
        <v>28</v>
      </c>
      <c r="C535">
        <v>1080.4000000000001</v>
      </c>
      <c r="D535">
        <v>1.6</v>
      </c>
      <c r="E535">
        <v>5</v>
      </c>
      <c r="F535">
        <v>0</v>
      </c>
      <c r="G535" t="s">
        <v>13</v>
      </c>
      <c r="H535" t="s">
        <v>15</v>
      </c>
      <c r="I535">
        <v>1073.8000000000002</v>
      </c>
      <c r="J535" s="4">
        <f>VLOOKUP(tabGERAL[[#This Row],[Column1.lances.SugestaoIA]],'DE-PARA'!$A:$B,2,FALSE)</f>
        <v>1</v>
      </c>
      <c r="K535" s="4">
        <f>VLOOKUP(tabGERAL[[#This Row],[Column1.lances.CorSorteada]],'DE-PARA'!$A:$B,2,FALSE)</f>
        <v>2</v>
      </c>
      <c r="L535" t="str">
        <f xml:space="preserve">
IF(tabGERAL[[#This Row],[Column1.lances.'#]]=0,
    TEXT(tabGERAL[[#This Row],[CorSorteada]],"0"),
    IF(LEN(L534&amp;tabGERAL[[#This Row],[CorSorteada]])&gt;$P$2,
        RIGHT(SUBSTITUTE(L534&amp;tabGERAL[[#This Row],[CorSorteada]],tabGERAL[[#Headers],[Sequencia]],""),$P$2),
        SUBSTITUTE(L534&amp;tabGERAL[[#This Row],[CorSorteada]],tabGERAL[[#Headers],[Sequencia]],"")
    )
)</f>
        <v>112112</v>
      </c>
      <c r="M535" t="b">
        <f>tabGERAL[[#This Row],[SugestaoIA]]=tabGERAL[[#This Row],[CorSorteada]]</f>
        <v>0</v>
      </c>
    </row>
    <row r="536" spans="1:13" x14ac:dyDescent="0.25">
      <c r="A536" t="s">
        <v>25</v>
      </c>
      <c r="B536" s="1">
        <v>29</v>
      </c>
      <c r="C536">
        <v>1073.8000000000002</v>
      </c>
      <c r="D536">
        <v>2.1</v>
      </c>
      <c r="E536">
        <v>0</v>
      </c>
      <c r="F536">
        <v>6.3000000000000007</v>
      </c>
      <c r="G536" t="s">
        <v>17</v>
      </c>
      <c r="H536" t="s">
        <v>15</v>
      </c>
      <c r="I536">
        <v>1078.0000000000002</v>
      </c>
      <c r="J536" s="4">
        <f>VLOOKUP(tabGERAL[[#This Row],[Column1.lances.SugestaoIA]],'DE-PARA'!$A:$B,2,FALSE)</f>
        <v>2</v>
      </c>
      <c r="K536" s="4">
        <f>VLOOKUP(tabGERAL[[#This Row],[Column1.lances.CorSorteada]],'DE-PARA'!$A:$B,2,FALSE)</f>
        <v>2</v>
      </c>
      <c r="L536" t="str">
        <f xml:space="preserve">
IF(tabGERAL[[#This Row],[Column1.lances.'#]]=0,
    TEXT(tabGERAL[[#This Row],[CorSorteada]],"0"),
    IF(LEN(L535&amp;tabGERAL[[#This Row],[CorSorteada]])&gt;$P$2,
        RIGHT(SUBSTITUTE(L535&amp;tabGERAL[[#This Row],[CorSorteada]],tabGERAL[[#Headers],[Sequencia]],""),$P$2),
        SUBSTITUTE(L535&amp;tabGERAL[[#This Row],[CorSorteada]],tabGERAL[[#Headers],[Sequencia]],"")
    )
)</f>
        <v>121122</v>
      </c>
      <c r="M536" t="b">
        <f>tabGERAL[[#This Row],[SugestaoIA]]=tabGERAL[[#This Row],[CorSorteada]]</f>
        <v>1</v>
      </c>
    </row>
    <row r="537" spans="1:13" x14ac:dyDescent="0.25">
      <c r="A537" t="s">
        <v>25</v>
      </c>
      <c r="B537" s="1">
        <v>30</v>
      </c>
      <c r="C537">
        <v>1078.0000000000002</v>
      </c>
      <c r="D537">
        <v>1.7</v>
      </c>
      <c r="E537">
        <v>5.0999999999999996</v>
      </c>
      <c r="F537">
        <v>0</v>
      </c>
      <c r="G537" t="s">
        <v>13</v>
      </c>
      <c r="H537" t="s">
        <v>15</v>
      </c>
      <c r="I537">
        <v>1071.2000000000005</v>
      </c>
      <c r="J537" s="4">
        <f>VLOOKUP(tabGERAL[[#This Row],[Column1.lances.SugestaoIA]],'DE-PARA'!$A:$B,2,FALSE)</f>
        <v>1</v>
      </c>
      <c r="K537" s="4">
        <f>VLOOKUP(tabGERAL[[#This Row],[Column1.lances.CorSorteada]],'DE-PARA'!$A:$B,2,FALSE)</f>
        <v>2</v>
      </c>
      <c r="L537" t="str">
        <f xml:space="preserve">
IF(tabGERAL[[#This Row],[Column1.lances.'#]]=0,
    TEXT(tabGERAL[[#This Row],[CorSorteada]],"0"),
    IF(LEN(L536&amp;tabGERAL[[#This Row],[CorSorteada]])&gt;$P$2,
        RIGHT(SUBSTITUTE(L536&amp;tabGERAL[[#This Row],[CorSorteada]],tabGERAL[[#Headers],[Sequencia]],""),$P$2),
        SUBSTITUTE(L536&amp;tabGERAL[[#This Row],[CorSorteada]],tabGERAL[[#Headers],[Sequencia]],"")
    )
)</f>
        <v>211222</v>
      </c>
      <c r="M537" t="b">
        <f>tabGERAL[[#This Row],[SugestaoIA]]=tabGERAL[[#This Row],[CorSorteada]]</f>
        <v>0</v>
      </c>
    </row>
    <row r="538" spans="1:13" x14ac:dyDescent="0.25">
      <c r="A538" t="s">
        <v>25</v>
      </c>
      <c r="B538" s="1">
        <v>31</v>
      </c>
      <c r="C538">
        <v>1071.2000000000005</v>
      </c>
      <c r="D538">
        <v>2.2999999999999998</v>
      </c>
      <c r="E538">
        <v>6.8999999999999995</v>
      </c>
      <c r="F538">
        <v>0</v>
      </c>
      <c r="G538" t="s">
        <v>13</v>
      </c>
      <c r="H538" t="s">
        <v>14</v>
      </c>
      <c r="I538">
        <v>1075.8000000000002</v>
      </c>
      <c r="J538" s="4">
        <f>VLOOKUP(tabGERAL[[#This Row],[Column1.lances.SugestaoIA]],'DE-PARA'!$A:$B,2,FALSE)</f>
        <v>1</v>
      </c>
      <c r="K538" s="4">
        <f>VLOOKUP(tabGERAL[[#This Row],[Column1.lances.CorSorteada]],'DE-PARA'!$A:$B,2,FALSE)</f>
        <v>1</v>
      </c>
      <c r="L538" t="str">
        <f xml:space="preserve">
IF(tabGERAL[[#This Row],[Column1.lances.'#]]=0,
    TEXT(tabGERAL[[#This Row],[CorSorteada]],"0"),
    IF(LEN(L537&amp;tabGERAL[[#This Row],[CorSorteada]])&gt;$P$2,
        RIGHT(SUBSTITUTE(L537&amp;tabGERAL[[#This Row],[CorSorteada]],tabGERAL[[#Headers],[Sequencia]],""),$P$2),
        SUBSTITUTE(L537&amp;tabGERAL[[#This Row],[CorSorteada]],tabGERAL[[#Headers],[Sequencia]],"")
    )
)</f>
        <v>112221</v>
      </c>
      <c r="M538" t="b">
        <f>tabGERAL[[#This Row],[SugestaoIA]]=tabGERAL[[#This Row],[CorSorteada]]</f>
        <v>1</v>
      </c>
    </row>
    <row r="539" spans="1:13" x14ac:dyDescent="0.25">
      <c r="A539" t="s">
        <v>25</v>
      </c>
      <c r="B539" s="1">
        <v>32</v>
      </c>
      <c r="C539">
        <v>1075.8000000000002</v>
      </c>
      <c r="D539">
        <v>2</v>
      </c>
      <c r="E539">
        <v>0</v>
      </c>
      <c r="F539">
        <v>6</v>
      </c>
      <c r="G539" t="s">
        <v>17</v>
      </c>
      <c r="H539" t="s">
        <v>16</v>
      </c>
      <c r="I539">
        <v>1095.8000000000002</v>
      </c>
      <c r="J539" s="4">
        <f>VLOOKUP(tabGERAL[[#This Row],[Column1.lances.SugestaoIA]],'DE-PARA'!$A:$B,2,FALSE)</f>
        <v>2</v>
      </c>
      <c r="K539" s="4">
        <f>VLOOKUP(tabGERAL[[#This Row],[Column1.lances.CorSorteada]],'DE-PARA'!$A:$B,2,FALSE)</f>
        <v>0</v>
      </c>
      <c r="L539" t="str">
        <f xml:space="preserve">
IF(tabGERAL[[#This Row],[Column1.lances.'#]]=0,
    TEXT(tabGERAL[[#This Row],[CorSorteada]],"0"),
    IF(LEN(L538&amp;tabGERAL[[#This Row],[CorSorteada]])&gt;$P$2,
        RIGHT(SUBSTITUTE(L538&amp;tabGERAL[[#This Row],[CorSorteada]],tabGERAL[[#Headers],[Sequencia]],""),$P$2),
        SUBSTITUTE(L538&amp;tabGERAL[[#This Row],[CorSorteada]],tabGERAL[[#Headers],[Sequencia]],"")
    )
)</f>
        <v>122210</v>
      </c>
      <c r="M539" t="b">
        <f>tabGERAL[[#This Row],[SugestaoIA]]=tabGERAL[[#This Row],[CorSorteada]]</f>
        <v>0</v>
      </c>
    </row>
    <row r="540" spans="1:13" x14ac:dyDescent="0.25">
      <c r="A540" t="s">
        <v>25</v>
      </c>
      <c r="B540" s="1">
        <v>33</v>
      </c>
      <c r="C540">
        <v>1095.8000000000002</v>
      </c>
      <c r="D540">
        <v>1</v>
      </c>
      <c r="E540">
        <v>0</v>
      </c>
      <c r="F540">
        <v>5</v>
      </c>
      <c r="G540" t="s">
        <v>17</v>
      </c>
      <c r="H540" t="s">
        <v>14</v>
      </c>
      <c r="I540">
        <v>1089.8000000000002</v>
      </c>
      <c r="J540" s="4">
        <f>VLOOKUP(tabGERAL[[#This Row],[Column1.lances.SugestaoIA]],'DE-PARA'!$A:$B,2,FALSE)</f>
        <v>2</v>
      </c>
      <c r="K540" s="4">
        <f>VLOOKUP(tabGERAL[[#This Row],[Column1.lances.CorSorteada]],'DE-PARA'!$A:$B,2,FALSE)</f>
        <v>1</v>
      </c>
      <c r="L540" t="str">
        <f xml:space="preserve">
IF(tabGERAL[[#This Row],[Column1.lances.'#]]=0,
    TEXT(tabGERAL[[#This Row],[CorSorteada]],"0"),
    IF(LEN(L539&amp;tabGERAL[[#This Row],[CorSorteada]])&gt;$P$2,
        RIGHT(SUBSTITUTE(L539&amp;tabGERAL[[#This Row],[CorSorteada]],tabGERAL[[#Headers],[Sequencia]],""),$P$2),
        SUBSTITUTE(L539&amp;tabGERAL[[#This Row],[CorSorteada]],tabGERAL[[#Headers],[Sequencia]],"")
    )
)</f>
        <v>222101</v>
      </c>
      <c r="M540" t="b">
        <f>tabGERAL[[#This Row],[SugestaoIA]]=tabGERAL[[#This Row],[CorSorteada]]</f>
        <v>0</v>
      </c>
    </row>
    <row r="541" spans="1:13" x14ac:dyDescent="0.25">
      <c r="A541" t="s">
        <v>25</v>
      </c>
      <c r="B541" s="1">
        <v>34</v>
      </c>
      <c r="C541">
        <v>1089.8000000000002</v>
      </c>
      <c r="D541">
        <v>1</v>
      </c>
      <c r="E541">
        <v>0</v>
      </c>
      <c r="F541">
        <v>5</v>
      </c>
      <c r="G541" t="s">
        <v>17</v>
      </c>
      <c r="H541" t="s">
        <v>15</v>
      </c>
      <c r="I541">
        <v>1093.8000000000002</v>
      </c>
      <c r="J541" s="4">
        <f>VLOOKUP(tabGERAL[[#This Row],[Column1.lances.SugestaoIA]],'DE-PARA'!$A:$B,2,FALSE)</f>
        <v>2</v>
      </c>
      <c r="K541" s="4">
        <f>VLOOKUP(tabGERAL[[#This Row],[Column1.lances.CorSorteada]],'DE-PARA'!$A:$B,2,FALSE)</f>
        <v>2</v>
      </c>
      <c r="L541" t="str">
        <f xml:space="preserve">
IF(tabGERAL[[#This Row],[Column1.lances.'#]]=0,
    TEXT(tabGERAL[[#This Row],[CorSorteada]],"0"),
    IF(LEN(L540&amp;tabGERAL[[#This Row],[CorSorteada]])&gt;$P$2,
        RIGHT(SUBSTITUTE(L540&amp;tabGERAL[[#This Row],[CorSorteada]],tabGERAL[[#Headers],[Sequencia]],""),$P$2),
        SUBSTITUTE(L540&amp;tabGERAL[[#This Row],[CorSorteada]],tabGERAL[[#Headers],[Sequencia]],"")
    )
)</f>
        <v>221012</v>
      </c>
      <c r="M541" t="b">
        <f>tabGERAL[[#This Row],[SugestaoIA]]=tabGERAL[[#This Row],[CorSorteada]]</f>
        <v>1</v>
      </c>
    </row>
    <row r="542" spans="1:13" x14ac:dyDescent="0.25">
      <c r="A542" t="s">
        <v>25</v>
      </c>
      <c r="B542" s="1">
        <v>35</v>
      </c>
      <c r="C542">
        <v>1093.8000000000002</v>
      </c>
      <c r="D542">
        <v>1</v>
      </c>
      <c r="E542">
        <v>5</v>
      </c>
      <c r="F542">
        <v>0</v>
      </c>
      <c r="G542" t="s">
        <v>13</v>
      </c>
      <c r="H542" t="s">
        <v>14</v>
      </c>
      <c r="I542">
        <v>1097.8000000000002</v>
      </c>
      <c r="J542" s="4">
        <f>VLOOKUP(tabGERAL[[#This Row],[Column1.lances.SugestaoIA]],'DE-PARA'!$A:$B,2,FALSE)</f>
        <v>1</v>
      </c>
      <c r="K542" s="4">
        <f>VLOOKUP(tabGERAL[[#This Row],[Column1.lances.CorSorteada]],'DE-PARA'!$A:$B,2,FALSE)</f>
        <v>1</v>
      </c>
      <c r="L542" t="str">
        <f xml:space="preserve">
IF(tabGERAL[[#This Row],[Column1.lances.'#]]=0,
    TEXT(tabGERAL[[#This Row],[CorSorteada]],"0"),
    IF(LEN(L541&amp;tabGERAL[[#This Row],[CorSorteada]])&gt;$P$2,
        RIGHT(SUBSTITUTE(L541&amp;tabGERAL[[#This Row],[CorSorteada]],tabGERAL[[#Headers],[Sequencia]],""),$P$2),
        SUBSTITUTE(L541&amp;tabGERAL[[#This Row],[CorSorteada]],tabGERAL[[#Headers],[Sequencia]],"")
    )
)</f>
        <v>210121</v>
      </c>
      <c r="M542" t="b">
        <f>tabGERAL[[#This Row],[SugestaoIA]]=tabGERAL[[#This Row],[CorSorteada]]</f>
        <v>1</v>
      </c>
    </row>
    <row r="543" spans="1:13" x14ac:dyDescent="0.25">
      <c r="A543" t="s">
        <v>25</v>
      </c>
      <c r="B543" s="1">
        <v>36</v>
      </c>
      <c r="C543">
        <v>1097.8000000000002</v>
      </c>
      <c r="D543">
        <v>1</v>
      </c>
      <c r="E543">
        <v>5</v>
      </c>
      <c r="F543">
        <v>0</v>
      </c>
      <c r="G543" t="s">
        <v>13</v>
      </c>
      <c r="H543" t="s">
        <v>14</v>
      </c>
      <c r="I543">
        <v>1101.8000000000002</v>
      </c>
      <c r="J543" s="4">
        <f>VLOOKUP(tabGERAL[[#This Row],[Column1.lances.SugestaoIA]],'DE-PARA'!$A:$B,2,FALSE)</f>
        <v>1</v>
      </c>
      <c r="K543" s="4">
        <f>VLOOKUP(tabGERAL[[#This Row],[Column1.lances.CorSorteada]],'DE-PARA'!$A:$B,2,FALSE)</f>
        <v>1</v>
      </c>
      <c r="L543" t="str">
        <f xml:space="preserve">
IF(tabGERAL[[#This Row],[Column1.lances.'#]]=0,
    TEXT(tabGERAL[[#This Row],[CorSorteada]],"0"),
    IF(LEN(L542&amp;tabGERAL[[#This Row],[CorSorteada]])&gt;$P$2,
        RIGHT(SUBSTITUTE(L542&amp;tabGERAL[[#This Row],[CorSorteada]],tabGERAL[[#Headers],[Sequencia]],""),$P$2),
        SUBSTITUTE(L542&amp;tabGERAL[[#This Row],[CorSorteada]],tabGERAL[[#Headers],[Sequencia]],"")
    )
)</f>
        <v>101211</v>
      </c>
      <c r="M543" t="b">
        <f>tabGERAL[[#This Row],[SugestaoIA]]=tabGERAL[[#This Row],[CorSorteada]]</f>
        <v>1</v>
      </c>
    </row>
    <row r="544" spans="1:13" x14ac:dyDescent="0.25">
      <c r="A544" t="s">
        <v>25</v>
      </c>
      <c r="B544" s="1">
        <v>37</v>
      </c>
      <c r="C544">
        <v>1101.8000000000002</v>
      </c>
      <c r="D544">
        <v>7.8</v>
      </c>
      <c r="E544">
        <v>0</v>
      </c>
      <c r="F544">
        <v>23.4</v>
      </c>
      <c r="G544" t="s">
        <v>17</v>
      </c>
      <c r="H544" t="s">
        <v>15</v>
      </c>
      <c r="I544">
        <v>1117.4000000000001</v>
      </c>
      <c r="J544" s="4">
        <f>VLOOKUP(tabGERAL[[#This Row],[Column1.lances.SugestaoIA]],'DE-PARA'!$A:$B,2,FALSE)</f>
        <v>2</v>
      </c>
      <c r="K544" s="4">
        <f>VLOOKUP(tabGERAL[[#This Row],[Column1.lances.CorSorteada]],'DE-PARA'!$A:$B,2,FALSE)</f>
        <v>2</v>
      </c>
      <c r="L544" t="str">
        <f xml:space="preserve">
IF(tabGERAL[[#This Row],[Column1.lances.'#]]=0,
    TEXT(tabGERAL[[#This Row],[CorSorteada]],"0"),
    IF(LEN(L543&amp;tabGERAL[[#This Row],[CorSorteada]])&gt;$P$2,
        RIGHT(SUBSTITUTE(L543&amp;tabGERAL[[#This Row],[CorSorteada]],tabGERAL[[#Headers],[Sequencia]],""),$P$2),
        SUBSTITUTE(L543&amp;tabGERAL[[#This Row],[CorSorteada]],tabGERAL[[#Headers],[Sequencia]],"")
    )
)</f>
        <v>012112</v>
      </c>
      <c r="M544" t="b">
        <f>tabGERAL[[#This Row],[SugestaoIA]]=tabGERAL[[#This Row],[CorSorteada]]</f>
        <v>1</v>
      </c>
    </row>
    <row r="545" spans="1:13" x14ac:dyDescent="0.25">
      <c r="A545" t="s">
        <v>25</v>
      </c>
      <c r="B545" s="1">
        <v>38</v>
      </c>
      <c r="C545">
        <v>1117.4000000000001</v>
      </c>
      <c r="D545">
        <v>6.6</v>
      </c>
      <c r="E545">
        <v>0</v>
      </c>
      <c r="F545">
        <v>19.799999999999997</v>
      </c>
      <c r="G545" t="s">
        <v>17</v>
      </c>
      <c r="H545" t="s">
        <v>15</v>
      </c>
      <c r="I545">
        <v>1130.5999999999999</v>
      </c>
      <c r="J545" s="4">
        <f>VLOOKUP(tabGERAL[[#This Row],[Column1.lances.SugestaoIA]],'DE-PARA'!$A:$B,2,FALSE)</f>
        <v>2</v>
      </c>
      <c r="K545" s="4">
        <f>VLOOKUP(tabGERAL[[#This Row],[Column1.lances.CorSorteada]],'DE-PARA'!$A:$B,2,FALSE)</f>
        <v>2</v>
      </c>
      <c r="L545" t="str">
        <f xml:space="preserve">
IF(tabGERAL[[#This Row],[Column1.lances.'#]]=0,
    TEXT(tabGERAL[[#This Row],[CorSorteada]],"0"),
    IF(LEN(L544&amp;tabGERAL[[#This Row],[CorSorteada]])&gt;$P$2,
        RIGHT(SUBSTITUTE(L544&amp;tabGERAL[[#This Row],[CorSorteada]],tabGERAL[[#Headers],[Sequencia]],""),$P$2),
        SUBSTITUTE(L544&amp;tabGERAL[[#This Row],[CorSorteada]],tabGERAL[[#Headers],[Sequencia]],"")
    )
)</f>
        <v>121122</v>
      </c>
      <c r="M545" t="b">
        <f>tabGERAL[[#This Row],[SugestaoIA]]=tabGERAL[[#This Row],[CorSorteada]]</f>
        <v>1</v>
      </c>
    </row>
    <row r="546" spans="1:13" x14ac:dyDescent="0.25">
      <c r="A546" t="s">
        <v>25</v>
      </c>
      <c r="B546" s="1">
        <v>39</v>
      </c>
      <c r="C546">
        <v>1130.5999999999999</v>
      </c>
      <c r="D546">
        <v>5.6</v>
      </c>
      <c r="E546">
        <v>16.799999999999997</v>
      </c>
      <c r="F546">
        <v>0</v>
      </c>
      <c r="G546" t="s">
        <v>13</v>
      </c>
      <c r="H546" t="s">
        <v>15</v>
      </c>
      <c r="I546">
        <v>1108.2000000000005</v>
      </c>
      <c r="J546" s="4">
        <f>VLOOKUP(tabGERAL[[#This Row],[Column1.lances.SugestaoIA]],'DE-PARA'!$A:$B,2,FALSE)</f>
        <v>1</v>
      </c>
      <c r="K546" s="4">
        <f>VLOOKUP(tabGERAL[[#This Row],[Column1.lances.CorSorteada]],'DE-PARA'!$A:$B,2,FALSE)</f>
        <v>2</v>
      </c>
      <c r="L546" t="str">
        <f xml:space="preserve">
IF(tabGERAL[[#This Row],[Column1.lances.'#]]=0,
    TEXT(tabGERAL[[#This Row],[CorSorteada]],"0"),
    IF(LEN(L545&amp;tabGERAL[[#This Row],[CorSorteada]])&gt;$P$2,
        RIGHT(SUBSTITUTE(L545&amp;tabGERAL[[#This Row],[CorSorteada]],tabGERAL[[#Headers],[Sequencia]],""),$P$2),
        SUBSTITUTE(L545&amp;tabGERAL[[#This Row],[CorSorteada]],tabGERAL[[#Headers],[Sequencia]],"")
    )
)</f>
        <v>211222</v>
      </c>
      <c r="M546" t="b">
        <f>tabGERAL[[#This Row],[SugestaoIA]]=tabGERAL[[#This Row],[CorSorteada]]</f>
        <v>0</v>
      </c>
    </row>
    <row r="547" spans="1:13" x14ac:dyDescent="0.25">
      <c r="A547" t="s">
        <v>25</v>
      </c>
      <c r="B547" s="1">
        <v>40</v>
      </c>
      <c r="C547">
        <v>1108.2000000000005</v>
      </c>
      <c r="D547">
        <v>7.3</v>
      </c>
      <c r="E547">
        <v>21.9</v>
      </c>
      <c r="F547">
        <v>0</v>
      </c>
      <c r="G547" t="s">
        <v>13</v>
      </c>
      <c r="H547" t="s">
        <v>15</v>
      </c>
      <c r="I547">
        <v>1079.0000000000002</v>
      </c>
      <c r="J547" s="4">
        <f>VLOOKUP(tabGERAL[[#This Row],[Column1.lances.SugestaoIA]],'DE-PARA'!$A:$B,2,FALSE)</f>
        <v>1</v>
      </c>
      <c r="K547" s="4">
        <f>VLOOKUP(tabGERAL[[#This Row],[Column1.lances.CorSorteada]],'DE-PARA'!$A:$B,2,FALSE)</f>
        <v>2</v>
      </c>
      <c r="L547" t="str">
        <f xml:space="preserve">
IF(tabGERAL[[#This Row],[Column1.lances.'#]]=0,
    TEXT(tabGERAL[[#This Row],[CorSorteada]],"0"),
    IF(LEN(L546&amp;tabGERAL[[#This Row],[CorSorteada]])&gt;$P$2,
        RIGHT(SUBSTITUTE(L546&amp;tabGERAL[[#This Row],[CorSorteada]],tabGERAL[[#Headers],[Sequencia]],""),$P$2),
        SUBSTITUTE(L546&amp;tabGERAL[[#This Row],[CorSorteada]],tabGERAL[[#Headers],[Sequencia]],"")
    )
)</f>
        <v>112222</v>
      </c>
      <c r="M547" t="b">
        <f>tabGERAL[[#This Row],[SugestaoIA]]=tabGERAL[[#This Row],[CorSorteada]]</f>
        <v>0</v>
      </c>
    </row>
    <row r="548" spans="1:13" x14ac:dyDescent="0.25">
      <c r="A548" t="s">
        <v>25</v>
      </c>
      <c r="B548" s="1">
        <v>41</v>
      </c>
      <c r="C548">
        <v>1079.0000000000002</v>
      </c>
      <c r="D548">
        <v>9.5</v>
      </c>
      <c r="E548">
        <v>0</v>
      </c>
      <c r="F548">
        <v>28.5</v>
      </c>
      <c r="G548" t="s">
        <v>17</v>
      </c>
      <c r="H548" t="s">
        <v>15</v>
      </c>
      <c r="I548">
        <v>1098.0000000000002</v>
      </c>
      <c r="J548" s="4">
        <f>VLOOKUP(tabGERAL[[#This Row],[Column1.lances.SugestaoIA]],'DE-PARA'!$A:$B,2,FALSE)</f>
        <v>2</v>
      </c>
      <c r="K548" s="4">
        <f>VLOOKUP(tabGERAL[[#This Row],[Column1.lances.CorSorteada]],'DE-PARA'!$A:$B,2,FALSE)</f>
        <v>2</v>
      </c>
      <c r="L548" t="str">
        <f xml:space="preserve">
IF(tabGERAL[[#This Row],[Column1.lances.'#]]=0,
    TEXT(tabGERAL[[#This Row],[CorSorteada]],"0"),
    IF(LEN(L547&amp;tabGERAL[[#This Row],[CorSorteada]])&gt;$P$2,
        RIGHT(SUBSTITUTE(L547&amp;tabGERAL[[#This Row],[CorSorteada]],tabGERAL[[#Headers],[Sequencia]],""),$P$2),
        SUBSTITUTE(L547&amp;tabGERAL[[#This Row],[CorSorteada]],tabGERAL[[#Headers],[Sequencia]],"")
    )
)</f>
        <v>122222</v>
      </c>
      <c r="M548" t="b">
        <f>tabGERAL[[#This Row],[SugestaoIA]]=tabGERAL[[#This Row],[CorSorteada]]</f>
        <v>1</v>
      </c>
    </row>
    <row r="549" spans="1:13" x14ac:dyDescent="0.25">
      <c r="A549" t="s">
        <v>25</v>
      </c>
      <c r="B549" s="1">
        <v>42</v>
      </c>
      <c r="C549">
        <v>1098.0000000000002</v>
      </c>
      <c r="D549">
        <v>8</v>
      </c>
      <c r="E549">
        <v>0</v>
      </c>
      <c r="F549">
        <v>24</v>
      </c>
      <c r="G549" t="s">
        <v>17</v>
      </c>
      <c r="H549" t="s">
        <v>14</v>
      </c>
      <c r="I549">
        <v>1066.0000000000002</v>
      </c>
      <c r="J549" s="4">
        <f>VLOOKUP(tabGERAL[[#This Row],[Column1.lances.SugestaoIA]],'DE-PARA'!$A:$B,2,FALSE)</f>
        <v>2</v>
      </c>
      <c r="K549" s="4">
        <f>VLOOKUP(tabGERAL[[#This Row],[Column1.lances.CorSorteada]],'DE-PARA'!$A:$B,2,FALSE)</f>
        <v>1</v>
      </c>
      <c r="L549" t="str">
        <f xml:space="preserve">
IF(tabGERAL[[#This Row],[Column1.lances.'#]]=0,
    TEXT(tabGERAL[[#This Row],[CorSorteada]],"0"),
    IF(LEN(L548&amp;tabGERAL[[#This Row],[CorSorteada]])&gt;$P$2,
        RIGHT(SUBSTITUTE(L548&amp;tabGERAL[[#This Row],[CorSorteada]],tabGERAL[[#Headers],[Sequencia]],""),$P$2),
        SUBSTITUTE(L548&amp;tabGERAL[[#This Row],[CorSorteada]],tabGERAL[[#Headers],[Sequencia]],"")
    )
)</f>
        <v>222221</v>
      </c>
      <c r="M549" t="b">
        <f>tabGERAL[[#This Row],[SugestaoIA]]=tabGERAL[[#This Row],[CorSorteada]]</f>
        <v>0</v>
      </c>
    </row>
    <row r="550" spans="1:13" x14ac:dyDescent="0.25">
      <c r="A550" t="s">
        <v>25</v>
      </c>
      <c r="B550" s="1">
        <v>43</v>
      </c>
      <c r="C550">
        <v>1066.0000000000002</v>
      </c>
      <c r="D550">
        <v>10.5</v>
      </c>
      <c r="E550">
        <v>31.5</v>
      </c>
      <c r="F550">
        <v>0</v>
      </c>
      <c r="G550" t="s">
        <v>13</v>
      </c>
      <c r="H550" t="s">
        <v>15</v>
      </c>
      <c r="I550">
        <v>1024.0000000000002</v>
      </c>
      <c r="J550" s="4">
        <f>VLOOKUP(tabGERAL[[#This Row],[Column1.lances.SugestaoIA]],'DE-PARA'!$A:$B,2,FALSE)</f>
        <v>1</v>
      </c>
      <c r="K550" s="4">
        <f>VLOOKUP(tabGERAL[[#This Row],[Column1.lances.CorSorteada]],'DE-PARA'!$A:$B,2,FALSE)</f>
        <v>2</v>
      </c>
      <c r="L550" t="str">
        <f xml:space="preserve">
IF(tabGERAL[[#This Row],[Column1.lances.'#]]=0,
    TEXT(tabGERAL[[#This Row],[CorSorteada]],"0"),
    IF(LEN(L549&amp;tabGERAL[[#This Row],[CorSorteada]])&gt;$P$2,
        RIGHT(SUBSTITUTE(L549&amp;tabGERAL[[#This Row],[CorSorteada]],tabGERAL[[#Headers],[Sequencia]],""),$P$2),
        SUBSTITUTE(L549&amp;tabGERAL[[#This Row],[CorSorteada]],tabGERAL[[#Headers],[Sequencia]],"")
    )
)</f>
        <v>222212</v>
      </c>
      <c r="M550" t="b">
        <f>tabGERAL[[#This Row],[SugestaoIA]]=tabGERAL[[#This Row],[CorSorteada]]</f>
        <v>0</v>
      </c>
    </row>
    <row r="551" spans="1:13" x14ac:dyDescent="0.25">
      <c r="A551" t="s">
        <v>25</v>
      </c>
      <c r="B551" s="1">
        <v>44</v>
      </c>
      <c r="C551">
        <v>1024.0000000000002</v>
      </c>
      <c r="D551">
        <v>13.7</v>
      </c>
      <c r="E551">
        <v>0</v>
      </c>
      <c r="F551">
        <v>41.099999999999994</v>
      </c>
      <c r="G551" t="s">
        <v>17</v>
      </c>
      <c r="H551" t="s">
        <v>15</v>
      </c>
      <c r="I551">
        <v>1051.4000000000001</v>
      </c>
      <c r="J551" s="4">
        <f>VLOOKUP(tabGERAL[[#This Row],[Column1.lances.SugestaoIA]],'DE-PARA'!$A:$B,2,FALSE)</f>
        <v>2</v>
      </c>
      <c r="K551" s="4">
        <f>VLOOKUP(tabGERAL[[#This Row],[Column1.lances.CorSorteada]],'DE-PARA'!$A:$B,2,FALSE)</f>
        <v>2</v>
      </c>
      <c r="L551" t="str">
        <f xml:space="preserve">
IF(tabGERAL[[#This Row],[Column1.lances.'#]]=0,
    TEXT(tabGERAL[[#This Row],[CorSorteada]],"0"),
    IF(LEN(L550&amp;tabGERAL[[#This Row],[CorSorteada]])&gt;$P$2,
        RIGHT(SUBSTITUTE(L550&amp;tabGERAL[[#This Row],[CorSorteada]],tabGERAL[[#Headers],[Sequencia]],""),$P$2),
        SUBSTITUTE(L550&amp;tabGERAL[[#This Row],[CorSorteada]],tabGERAL[[#Headers],[Sequencia]],"")
    )
)</f>
        <v>222122</v>
      </c>
      <c r="M551" t="b">
        <f>tabGERAL[[#This Row],[SugestaoIA]]=tabGERAL[[#This Row],[CorSorteada]]</f>
        <v>1</v>
      </c>
    </row>
    <row r="552" spans="1:13" x14ac:dyDescent="0.25">
      <c r="A552" t="s">
        <v>25</v>
      </c>
      <c r="B552" s="1">
        <v>45</v>
      </c>
      <c r="C552">
        <v>1051.4000000000001</v>
      </c>
      <c r="D552">
        <v>11.6</v>
      </c>
      <c r="E552">
        <v>34.799999999999997</v>
      </c>
      <c r="F552">
        <v>0</v>
      </c>
      <c r="G552" t="s">
        <v>13</v>
      </c>
      <c r="H552" t="s">
        <v>16</v>
      </c>
      <c r="I552">
        <v>1167.4000000000003</v>
      </c>
      <c r="J552" s="4">
        <f>VLOOKUP(tabGERAL[[#This Row],[Column1.lances.SugestaoIA]],'DE-PARA'!$A:$B,2,FALSE)</f>
        <v>1</v>
      </c>
      <c r="K552" s="4">
        <f>VLOOKUP(tabGERAL[[#This Row],[Column1.lances.CorSorteada]],'DE-PARA'!$A:$B,2,FALSE)</f>
        <v>0</v>
      </c>
      <c r="L552" t="str">
        <f xml:space="preserve">
IF(tabGERAL[[#This Row],[Column1.lances.'#]]=0,
    TEXT(tabGERAL[[#This Row],[CorSorteada]],"0"),
    IF(LEN(L551&amp;tabGERAL[[#This Row],[CorSorteada]])&gt;$P$2,
        RIGHT(SUBSTITUTE(L551&amp;tabGERAL[[#This Row],[CorSorteada]],tabGERAL[[#Headers],[Sequencia]],""),$P$2),
        SUBSTITUTE(L551&amp;tabGERAL[[#This Row],[CorSorteada]],tabGERAL[[#Headers],[Sequencia]],"")
    )
)</f>
        <v>221220</v>
      </c>
      <c r="M552" t="b">
        <f>tabGERAL[[#This Row],[SugestaoIA]]=tabGERAL[[#This Row],[CorSorteada]]</f>
        <v>0</v>
      </c>
    </row>
    <row r="553" spans="1:13" x14ac:dyDescent="0.25">
      <c r="A553" t="s">
        <v>25</v>
      </c>
      <c r="B553" s="1">
        <v>46</v>
      </c>
      <c r="C553">
        <v>1167.4000000000003</v>
      </c>
      <c r="D553">
        <v>2.7</v>
      </c>
      <c r="E553">
        <v>8.1000000000000014</v>
      </c>
      <c r="F553">
        <v>0</v>
      </c>
      <c r="G553" t="s">
        <v>13</v>
      </c>
      <c r="H553" t="s">
        <v>15</v>
      </c>
      <c r="I553">
        <v>1156.6000000000004</v>
      </c>
      <c r="J553" s="4">
        <f>VLOOKUP(tabGERAL[[#This Row],[Column1.lances.SugestaoIA]],'DE-PARA'!$A:$B,2,FALSE)</f>
        <v>1</v>
      </c>
      <c r="K553" s="4">
        <f>VLOOKUP(tabGERAL[[#This Row],[Column1.lances.CorSorteada]],'DE-PARA'!$A:$B,2,FALSE)</f>
        <v>2</v>
      </c>
      <c r="L553" t="str">
        <f xml:space="preserve">
IF(tabGERAL[[#This Row],[Column1.lances.'#]]=0,
    TEXT(tabGERAL[[#This Row],[CorSorteada]],"0"),
    IF(LEN(L552&amp;tabGERAL[[#This Row],[CorSorteada]])&gt;$P$2,
        RIGHT(SUBSTITUTE(L552&amp;tabGERAL[[#This Row],[CorSorteada]],tabGERAL[[#Headers],[Sequencia]],""),$P$2),
        SUBSTITUTE(L552&amp;tabGERAL[[#This Row],[CorSorteada]],tabGERAL[[#Headers],[Sequencia]],"")
    )
)</f>
        <v>212202</v>
      </c>
      <c r="M553" t="b">
        <f>tabGERAL[[#This Row],[SugestaoIA]]=tabGERAL[[#This Row],[CorSorteada]]</f>
        <v>0</v>
      </c>
    </row>
    <row r="554" spans="1:13" x14ac:dyDescent="0.25">
      <c r="A554" t="s">
        <v>25</v>
      </c>
      <c r="B554" s="1">
        <v>47</v>
      </c>
      <c r="C554">
        <v>1156.6000000000004</v>
      </c>
      <c r="D554">
        <v>3.6</v>
      </c>
      <c r="E554">
        <v>0</v>
      </c>
      <c r="F554">
        <v>10.8</v>
      </c>
      <c r="G554" t="s">
        <v>17</v>
      </c>
      <c r="H554" t="s">
        <v>14</v>
      </c>
      <c r="I554">
        <v>1142.2000000000005</v>
      </c>
      <c r="J554" s="4">
        <f>VLOOKUP(tabGERAL[[#This Row],[Column1.lances.SugestaoIA]],'DE-PARA'!$A:$B,2,FALSE)</f>
        <v>2</v>
      </c>
      <c r="K554" s="4">
        <f>VLOOKUP(tabGERAL[[#This Row],[Column1.lances.CorSorteada]],'DE-PARA'!$A:$B,2,FALSE)</f>
        <v>1</v>
      </c>
      <c r="L554" t="str">
        <f xml:space="preserve">
IF(tabGERAL[[#This Row],[Column1.lances.'#]]=0,
    TEXT(tabGERAL[[#This Row],[CorSorteada]],"0"),
    IF(LEN(L553&amp;tabGERAL[[#This Row],[CorSorteada]])&gt;$P$2,
        RIGHT(SUBSTITUTE(L553&amp;tabGERAL[[#This Row],[CorSorteada]],tabGERAL[[#Headers],[Sequencia]],""),$P$2),
        SUBSTITUTE(L553&amp;tabGERAL[[#This Row],[CorSorteada]],tabGERAL[[#Headers],[Sequencia]],"")
    )
)</f>
        <v>122021</v>
      </c>
      <c r="M554" t="b">
        <f>tabGERAL[[#This Row],[SugestaoIA]]=tabGERAL[[#This Row],[CorSorteada]]</f>
        <v>0</v>
      </c>
    </row>
    <row r="555" spans="1:13" x14ac:dyDescent="0.25">
      <c r="A555" t="s">
        <v>25</v>
      </c>
      <c r="B555" s="1">
        <v>48</v>
      </c>
      <c r="C555">
        <v>1142.2000000000005</v>
      </c>
      <c r="D555">
        <v>4.7</v>
      </c>
      <c r="E555">
        <v>14.1</v>
      </c>
      <c r="F555">
        <v>0</v>
      </c>
      <c r="G555" t="s">
        <v>13</v>
      </c>
      <c r="H555" t="s">
        <v>14</v>
      </c>
      <c r="I555">
        <v>1151.6000000000006</v>
      </c>
      <c r="J555" s="4">
        <f>VLOOKUP(tabGERAL[[#This Row],[Column1.lances.SugestaoIA]],'DE-PARA'!$A:$B,2,FALSE)</f>
        <v>1</v>
      </c>
      <c r="K555" s="4">
        <f>VLOOKUP(tabGERAL[[#This Row],[Column1.lances.CorSorteada]],'DE-PARA'!$A:$B,2,FALSE)</f>
        <v>1</v>
      </c>
      <c r="L555" t="str">
        <f xml:space="preserve">
IF(tabGERAL[[#This Row],[Column1.lances.'#]]=0,
    TEXT(tabGERAL[[#This Row],[CorSorteada]],"0"),
    IF(LEN(L554&amp;tabGERAL[[#This Row],[CorSorteada]])&gt;$P$2,
        RIGHT(SUBSTITUTE(L554&amp;tabGERAL[[#This Row],[CorSorteada]],tabGERAL[[#Headers],[Sequencia]],""),$P$2),
        SUBSTITUTE(L554&amp;tabGERAL[[#This Row],[CorSorteada]],tabGERAL[[#Headers],[Sequencia]],"")
    )
)</f>
        <v>220211</v>
      </c>
      <c r="M555" t="b">
        <f>tabGERAL[[#This Row],[SugestaoIA]]=tabGERAL[[#This Row],[CorSorteada]]</f>
        <v>1</v>
      </c>
    </row>
    <row r="556" spans="1:13" x14ac:dyDescent="0.25">
      <c r="A556" t="s">
        <v>25</v>
      </c>
      <c r="B556" s="1">
        <v>49</v>
      </c>
      <c r="C556">
        <v>1151.6000000000006</v>
      </c>
      <c r="D556">
        <v>3.9</v>
      </c>
      <c r="E556">
        <v>11.7</v>
      </c>
      <c r="F556">
        <v>0</v>
      </c>
      <c r="G556" t="s">
        <v>13</v>
      </c>
      <c r="H556" t="s">
        <v>15</v>
      </c>
      <c r="I556">
        <v>1136.0000000000005</v>
      </c>
      <c r="J556" s="4">
        <f>VLOOKUP(tabGERAL[[#This Row],[Column1.lances.SugestaoIA]],'DE-PARA'!$A:$B,2,FALSE)</f>
        <v>1</v>
      </c>
      <c r="K556" s="4">
        <f>VLOOKUP(tabGERAL[[#This Row],[Column1.lances.CorSorteada]],'DE-PARA'!$A:$B,2,FALSE)</f>
        <v>2</v>
      </c>
      <c r="L556" t="str">
        <f xml:space="preserve">
IF(tabGERAL[[#This Row],[Column1.lances.'#]]=0,
    TEXT(tabGERAL[[#This Row],[CorSorteada]],"0"),
    IF(LEN(L555&amp;tabGERAL[[#This Row],[CorSorteada]])&gt;$P$2,
        RIGHT(SUBSTITUTE(L555&amp;tabGERAL[[#This Row],[CorSorteada]],tabGERAL[[#Headers],[Sequencia]],""),$P$2),
        SUBSTITUTE(L555&amp;tabGERAL[[#This Row],[CorSorteada]],tabGERAL[[#Headers],[Sequencia]],"")
    )
)</f>
        <v>202112</v>
      </c>
      <c r="M556" t="b">
        <f>tabGERAL[[#This Row],[SugestaoIA]]=tabGERAL[[#This Row],[CorSorteada]]</f>
        <v>0</v>
      </c>
    </row>
    <row r="557" spans="1:13" x14ac:dyDescent="0.25">
      <c r="A557" t="s">
        <v>25</v>
      </c>
      <c r="B557" s="1">
        <v>50</v>
      </c>
      <c r="C557">
        <v>1136.0000000000005</v>
      </c>
      <c r="D557">
        <v>5.0999999999999996</v>
      </c>
      <c r="E557">
        <v>0</v>
      </c>
      <c r="F557">
        <v>15.3</v>
      </c>
      <c r="G557" t="s">
        <v>17</v>
      </c>
      <c r="H557" t="s">
        <v>15</v>
      </c>
      <c r="I557">
        <v>1146.2000000000005</v>
      </c>
      <c r="J557" s="4">
        <f>VLOOKUP(tabGERAL[[#This Row],[Column1.lances.SugestaoIA]],'DE-PARA'!$A:$B,2,FALSE)</f>
        <v>2</v>
      </c>
      <c r="K557" s="4">
        <f>VLOOKUP(tabGERAL[[#This Row],[Column1.lances.CorSorteada]],'DE-PARA'!$A:$B,2,FALSE)</f>
        <v>2</v>
      </c>
      <c r="L557" t="str">
        <f xml:space="preserve">
IF(tabGERAL[[#This Row],[Column1.lances.'#]]=0,
    TEXT(tabGERAL[[#This Row],[CorSorteada]],"0"),
    IF(LEN(L556&amp;tabGERAL[[#This Row],[CorSorteada]])&gt;$P$2,
        RIGHT(SUBSTITUTE(L556&amp;tabGERAL[[#This Row],[CorSorteada]],tabGERAL[[#Headers],[Sequencia]],""),$P$2),
        SUBSTITUTE(L556&amp;tabGERAL[[#This Row],[CorSorteada]],tabGERAL[[#Headers],[Sequencia]],"")
    )
)</f>
        <v>021122</v>
      </c>
      <c r="M557" t="b">
        <f>tabGERAL[[#This Row],[SugestaoIA]]=tabGERAL[[#This Row],[CorSorteada]]</f>
        <v>1</v>
      </c>
    </row>
    <row r="558" spans="1:13" x14ac:dyDescent="0.25">
      <c r="A558" t="s">
        <v>25</v>
      </c>
      <c r="B558" s="1">
        <v>51</v>
      </c>
      <c r="C558">
        <v>1146.2000000000005</v>
      </c>
      <c r="D558">
        <v>4.4000000000000004</v>
      </c>
      <c r="E558">
        <v>13.2</v>
      </c>
      <c r="F558">
        <v>0</v>
      </c>
      <c r="G558" t="s">
        <v>13</v>
      </c>
      <c r="H558" t="s">
        <v>15</v>
      </c>
      <c r="I558">
        <v>1128.6000000000004</v>
      </c>
      <c r="J558" s="4">
        <f>VLOOKUP(tabGERAL[[#This Row],[Column1.lances.SugestaoIA]],'DE-PARA'!$A:$B,2,FALSE)</f>
        <v>1</v>
      </c>
      <c r="K558" s="4">
        <f>VLOOKUP(tabGERAL[[#This Row],[Column1.lances.CorSorteada]],'DE-PARA'!$A:$B,2,FALSE)</f>
        <v>2</v>
      </c>
      <c r="L558" t="str">
        <f xml:space="preserve">
IF(tabGERAL[[#This Row],[Column1.lances.'#]]=0,
    TEXT(tabGERAL[[#This Row],[CorSorteada]],"0"),
    IF(LEN(L557&amp;tabGERAL[[#This Row],[CorSorteada]])&gt;$P$2,
        RIGHT(SUBSTITUTE(L557&amp;tabGERAL[[#This Row],[CorSorteada]],tabGERAL[[#Headers],[Sequencia]],""),$P$2),
        SUBSTITUTE(L557&amp;tabGERAL[[#This Row],[CorSorteada]],tabGERAL[[#Headers],[Sequencia]],"")
    )
)</f>
        <v>211222</v>
      </c>
      <c r="M558" t="b">
        <f>tabGERAL[[#This Row],[SugestaoIA]]=tabGERAL[[#This Row],[CorSorteada]]</f>
        <v>0</v>
      </c>
    </row>
    <row r="559" spans="1:13" x14ac:dyDescent="0.25">
      <c r="A559" t="s">
        <v>25</v>
      </c>
      <c r="B559" s="1">
        <v>52</v>
      </c>
      <c r="C559">
        <v>1128.6000000000004</v>
      </c>
      <c r="D559">
        <v>5.7</v>
      </c>
      <c r="E559">
        <v>17.100000000000001</v>
      </c>
      <c r="F559">
        <v>0</v>
      </c>
      <c r="G559" t="s">
        <v>13</v>
      </c>
      <c r="H559" t="s">
        <v>15</v>
      </c>
      <c r="I559">
        <v>1105.8000000000004</v>
      </c>
      <c r="J559" s="4">
        <f>VLOOKUP(tabGERAL[[#This Row],[Column1.lances.SugestaoIA]],'DE-PARA'!$A:$B,2,FALSE)</f>
        <v>1</v>
      </c>
      <c r="K559" s="4">
        <f>VLOOKUP(tabGERAL[[#This Row],[Column1.lances.CorSorteada]],'DE-PARA'!$A:$B,2,FALSE)</f>
        <v>2</v>
      </c>
      <c r="L559" t="str">
        <f xml:space="preserve">
IF(tabGERAL[[#This Row],[Column1.lances.'#]]=0,
    TEXT(tabGERAL[[#This Row],[CorSorteada]],"0"),
    IF(LEN(L558&amp;tabGERAL[[#This Row],[CorSorteada]])&gt;$P$2,
        RIGHT(SUBSTITUTE(L558&amp;tabGERAL[[#This Row],[CorSorteada]],tabGERAL[[#Headers],[Sequencia]],""),$P$2),
        SUBSTITUTE(L558&amp;tabGERAL[[#This Row],[CorSorteada]],tabGERAL[[#Headers],[Sequencia]],"")
    )
)</f>
        <v>112222</v>
      </c>
      <c r="M559" t="b">
        <f>tabGERAL[[#This Row],[SugestaoIA]]=tabGERAL[[#This Row],[CorSorteada]]</f>
        <v>0</v>
      </c>
    </row>
    <row r="560" spans="1:13" x14ac:dyDescent="0.25">
      <c r="A560" t="s">
        <v>26</v>
      </c>
      <c r="B560" s="1">
        <v>0</v>
      </c>
      <c r="C560">
        <v>1000</v>
      </c>
      <c r="D560">
        <v>7.8</v>
      </c>
      <c r="E560">
        <v>23.4</v>
      </c>
      <c r="F560">
        <v>0</v>
      </c>
      <c r="G560" t="s">
        <v>13</v>
      </c>
      <c r="H560" t="s">
        <v>14</v>
      </c>
      <c r="I560">
        <v>1015.6</v>
      </c>
      <c r="J560" s="4">
        <f>VLOOKUP(tabGERAL[[#This Row],[Column1.lances.SugestaoIA]],'DE-PARA'!$A:$B,2,FALSE)</f>
        <v>1</v>
      </c>
      <c r="K560" s="4">
        <f>VLOOKUP(tabGERAL[[#This Row],[Column1.lances.CorSorteada]],'DE-PARA'!$A:$B,2,FALSE)</f>
        <v>1</v>
      </c>
      <c r="L560" t="str">
        <f xml:space="preserve">
IF(tabGERAL[[#This Row],[Column1.lances.'#]]=0,
    TEXT(tabGERAL[[#This Row],[CorSorteada]],"0"),
    IF(LEN(L559&amp;tabGERAL[[#This Row],[CorSorteada]])&gt;$P$2,
        RIGHT(SUBSTITUTE(L559&amp;tabGERAL[[#This Row],[CorSorteada]],tabGERAL[[#Headers],[Sequencia]],""),$P$2),
        SUBSTITUTE(L559&amp;tabGERAL[[#This Row],[CorSorteada]],tabGERAL[[#Headers],[Sequencia]],"")
    )
)</f>
        <v>1</v>
      </c>
      <c r="M560" t="b">
        <f>tabGERAL[[#This Row],[SugestaoIA]]=tabGERAL[[#This Row],[CorSorteada]]</f>
        <v>1</v>
      </c>
    </row>
    <row r="561" spans="1:13" x14ac:dyDescent="0.25">
      <c r="A561" t="s">
        <v>26</v>
      </c>
      <c r="B561" s="1">
        <v>1</v>
      </c>
      <c r="C561">
        <v>1015.6</v>
      </c>
      <c r="D561">
        <v>6.6</v>
      </c>
      <c r="E561">
        <v>0</v>
      </c>
      <c r="F561">
        <v>19.799999999999997</v>
      </c>
      <c r="G561" t="s">
        <v>17</v>
      </c>
      <c r="H561" t="s">
        <v>15</v>
      </c>
      <c r="I561">
        <v>1028.8</v>
      </c>
      <c r="J561" s="4">
        <f>VLOOKUP(tabGERAL[[#This Row],[Column1.lances.SugestaoIA]],'DE-PARA'!$A:$B,2,FALSE)</f>
        <v>2</v>
      </c>
      <c r="K561" s="4">
        <f>VLOOKUP(tabGERAL[[#This Row],[Column1.lances.CorSorteada]],'DE-PARA'!$A:$B,2,FALSE)</f>
        <v>2</v>
      </c>
      <c r="L561" t="str">
        <f xml:space="preserve">
IF(tabGERAL[[#This Row],[Column1.lances.'#]]=0,
    TEXT(tabGERAL[[#This Row],[CorSorteada]],"0"),
    IF(LEN(L560&amp;tabGERAL[[#This Row],[CorSorteada]])&gt;$P$2,
        RIGHT(SUBSTITUTE(L560&amp;tabGERAL[[#This Row],[CorSorteada]],tabGERAL[[#Headers],[Sequencia]],""),$P$2),
        SUBSTITUTE(L560&amp;tabGERAL[[#This Row],[CorSorteada]],tabGERAL[[#Headers],[Sequencia]],"")
    )
)</f>
        <v>12</v>
      </c>
      <c r="M561" t="b">
        <f>tabGERAL[[#This Row],[SugestaoIA]]=tabGERAL[[#This Row],[CorSorteada]]</f>
        <v>1</v>
      </c>
    </row>
    <row r="562" spans="1:13" x14ac:dyDescent="0.25">
      <c r="A562" t="s">
        <v>26</v>
      </c>
      <c r="B562" s="1">
        <v>2</v>
      </c>
      <c r="C562">
        <v>1028.8</v>
      </c>
      <c r="D562">
        <v>5.6</v>
      </c>
      <c r="E562">
        <v>16.799999999999997</v>
      </c>
      <c r="F562">
        <v>0</v>
      </c>
      <c r="G562" t="s">
        <v>13</v>
      </c>
      <c r="H562" t="s">
        <v>14</v>
      </c>
      <c r="I562">
        <v>1040</v>
      </c>
      <c r="J562" s="4">
        <f>VLOOKUP(tabGERAL[[#This Row],[Column1.lances.SugestaoIA]],'DE-PARA'!$A:$B,2,FALSE)</f>
        <v>1</v>
      </c>
      <c r="K562" s="4">
        <f>VLOOKUP(tabGERAL[[#This Row],[Column1.lances.CorSorteada]],'DE-PARA'!$A:$B,2,FALSE)</f>
        <v>1</v>
      </c>
      <c r="L562" t="str">
        <f xml:space="preserve">
IF(tabGERAL[[#This Row],[Column1.lances.'#]]=0,
    TEXT(tabGERAL[[#This Row],[CorSorteada]],"0"),
    IF(LEN(L561&amp;tabGERAL[[#This Row],[CorSorteada]])&gt;$P$2,
        RIGHT(SUBSTITUTE(L561&amp;tabGERAL[[#This Row],[CorSorteada]],tabGERAL[[#Headers],[Sequencia]],""),$P$2),
        SUBSTITUTE(L561&amp;tabGERAL[[#This Row],[CorSorteada]],tabGERAL[[#Headers],[Sequencia]],"")
    )
)</f>
        <v>121</v>
      </c>
      <c r="M562" t="b">
        <f>tabGERAL[[#This Row],[SugestaoIA]]=tabGERAL[[#This Row],[CorSorteada]]</f>
        <v>1</v>
      </c>
    </row>
    <row r="563" spans="1:13" x14ac:dyDescent="0.25">
      <c r="A563" t="s">
        <v>26</v>
      </c>
      <c r="B563" s="1">
        <v>3</v>
      </c>
      <c r="C563">
        <v>1040</v>
      </c>
      <c r="D563">
        <v>4.7</v>
      </c>
      <c r="E563">
        <v>14.1</v>
      </c>
      <c r="F563">
        <v>0</v>
      </c>
      <c r="G563" t="s">
        <v>13</v>
      </c>
      <c r="H563" t="s">
        <v>14</v>
      </c>
      <c r="I563">
        <v>1049.4000000000001</v>
      </c>
      <c r="J563" s="4">
        <f>VLOOKUP(tabGERAL[[#This Row],[Column1.lances.SugestaoIA]],'DE-PARA'!$A:$B,2,FALSE)</f>
        <v>1</v>
      </c>
      <c r="K563" s="4">
        <f>VLOOKUP(tabGERAL[[#This Row],[Column1.lances.CorSorteada]],'DE-PARA'!$A:$B,2,FALSE)</f>
        <v>1</v>
      </c>
      <c r="L563" t="str">
        <f xml:space="preserve">
IF(tabGERAL[[#This Row],[Column1.lances.'#]]=0,
    TEXT(tabGERAL[[#This Row],[CorSorteada]],"0"),
    IF(LEN(L562&amp;tabGERAL[[#This Row],[CorSorteada]])&gt;$P$2,
        RIGHT(SUBSTITUTE(L562&amp;tabGERAL[[#This Row],[CorSorteada]],tabGERAL[[#Headers],[Sequencia]],""),$P$2),
        SUBSTITUTE(L562&amp;tabGERAL[[#This Row],[CorSorteada]],tabGERAL[[#Headers],[Sequencia]],"")
    )
)</f>
        <v>1211</v>
      </c>
      <c r="M563" t="b">
        <f>tabGERAL[[#This Row],[SugestaoIA]]=tabGERAL[[#This Row],[CorSorteada]]</f>
        <v>1</v>
      </c>
    </row>
    <row r="564" spans="1:13" x14ac:dyDescent="0.25">
      <c r="A564" t="s">
        <v>26</v>
      </c>
      <c r="B564" s="1">
        <v>4</v>
      </c>
      <c r="C564">
        <v>1049.4000000000001</v>
      </c>
      <c r="D564">
        <v>4</v>
      </c>
      <c r="E564">
        <v>12</v>
      </c>
      <c r="F564">
        <v>0</v>
      </c>
      <c r="G564" t="s">
        <v>13</v>
      </c>
      <c r="H564" t="s">
        <v>14</v>
      </c>
      <c r="I564">
        <v>1057.4000000000001</v>
      </c>
      <c r="J564" s="4">
        <f>VLOOKUP(tabGERAL[[#This Row],[Column1.lances.SugestaoIA]],'DE-PARA'!$A:$B,2,FALSE)</f>
        <v>1</v>
      </c>
      <c r="K564" s="4">
        <f>VLOOKUP(tabGERAL[[#This Row],[Column1.lances.CorSorteada]],'DE-PARA'!$A:$B,2,FALSE)</f>
        <v>1</v>
      </c>
      <c r="L564" t="str">
        <f xml:space="preserve">
IF(tabGERAL[[#This Row],[Column1.lances.'#]]=0,
    TEXT(tabGERAL[[#This Row],[CorSorteada]],"0"),
    IF(LEN(L563&amp;tabGERAL[[#This Row],[CorSorteada]])&gt;$P$2,
        RIGHT(SUBSTITUTE(L563&amp;tabGERAL[[#This Row],[CorSorteada]],tabGERAL[[#Headers],[Sequencia]],""),$P$2),
        SUBSTITUTE(L563&amp;tabGERAL[[#This Row],[CorSorteada]],tabGERAL[[#Headers],[Sequencia]],"")
    )
)</f>
        <v>12111</v>
      </c>
      <c r="M564" t="b">
        <f>tabGERAL[[#This Row],[SugestaoIA]]=tabGERAL[[#This Row],[CorSorteada]]</f>
        <v>1</v>
      </c>
    </row>
    <row r="565" spans="1:13" x14ac:dyDescent="0.25">
      <c r="A565" t="s">
        <v>26</v>
      </c>
      <c r="B565" s="1">
        <v>5</v>
      </c>
      <c r="C565">
        <v>1057.4000000000001</v>
      </c>
      <c r="D565">
        <v>3.4</v>
      </c>
      <c r="E565">
        <v>0</v>
      </c>
      <c r="F565">
        <v>10.199999999999999</v>
      </c>
      <c r="G565" t="s">
        <v>17</v>
      </c>
      <c r="H565" t="s">
        <v>15</v>
      </c>
      <c r="I565">
        <v>1064.1999999999998</v>
      </c>
      <c r="J565" s="4">
        <f>VLOOKUP(tabGERAL[[#This Row],[Column1.lances.SugestaoIA]],'DE-PARA'!$A:$B,2,FALSE)</f>
        <v>2</v>
      </c>
      <c r="K565" s="4">
        <f>VLOOKUP(tabGERAL[[#This Row],[Column1.lances.CorSorteada]],'DE-PARA'!$A:$B,2,FALSE)</f>
        <v>2</v>
      </c>
      <c r="L565" t="str">
        <f xml:space="preserve">
IF(tabGERAL[[#This Row],[Column1.lances.'#]]=0,
    TEXT(tabGERAL[[#This Row],[CorSorteada]],"0"),
    IF(LEN(L564&amp;tabGERAL[[#This Row],[CorSorteada]])&gt;$P$2,
        RIGHT(SUBSTITUTE(L564&amp;tabGERAL[[#This Row],[CorSorteada]],tabGERAL[[#Headers],[Sequencia]],""),$P$2),
        SUBSTITUTE(L564&amp;tabGERAL[[#This Row],[CorSorteada]],tabGERAL[[#Headers],[Sequencia]],"")
    )
)</f>
        <v>121112</v>
      </c>
      <c r="M565" t="b">
        <f>tabGERAL[[#This Row],[SugestaoIA]]=tabGERAL[[#This Row],[CorSorteada]]</f>
        <v>1</v>
      </c>
    </row>
    <row r="566" spans="1:13" x14ac:dyDescent="0.25">
      <c r="A566" t="s">
        <v>26</v>
      </c>
      <c r="B566" s="1">
        <v>6</v>
      </c>
      <c r="C566">
        <v>1064.1999999999998</v>
      </c>
      <c r="D566">
        <v>2.9</v>
      </c>
      <c r="E566">
        <v>8.6999999999999993</v>
      </c>
      <c r="F566">
        <v>0</v>
      </c>
      <c r="G566" t="s">
        <v>13</v>
      </c>
      <c r="H566" t="s">
        <v>15</v>
      </c>
      <c r="I566">
        <v>1052.5999999999997</v>
      </c>
      <c r="J566" s="4">
        <f>VLOOKUP(tabGERAL[[#This Row],[Column1.lances.SugestaoIA]],'DE-PARA'!$A:$B,2,FALSE)</f>
        <v>1</v>
      </c>
      <c r="K566" s="4">
        <f>VLOOKUP(tabGERAL[[#This Row],[Column1.lances.CorSorteada]],'DE-PARA'!$A:$B,2,FALSE)</f>
        <v>2</v>
      </c>
      <c r="L566" t="str">
        <f xml:space="preserve">
IF(tabGERAL[[#This Row],[Column1.lances.'#]]=0,
    TEXT(tabGERAL[[#This Row],[CorSorteada]],"0"),
    IF(LEN(L565&amp;tabGERAL[[#This Row],[CorSorteada]])&gt;$P$2,
        RIGHT(SUBSTITUTE(L565&amp;tabGERAL[[#This Row],[CorSorteada]],tabGERAL[[#Headers],[Sequencia]],""),$P$2),
        SUBSTITUTE(L565&amp;tabGERAL[[#This Row],[CorSorteada]],tabGERAL[[#Headers],[Sequencia]],"")
    )
)</f>
        <v>211122</v>
      </c>
      <c r="M566" t="b">
        <f>tabGERAL[[#This Row],[SugestaoIA]]=tabGERAL[[#This Row],[CorSorteada]]</f>
        <v>0</v>
      </c>
    </row>
    <row r="567" spans="1:13" x14ac:dyDescent="0.25">
      <c r="A567" t="s">
        <v>26</v>
      </c>
      <c r="B567" s="1">
        <v>7</v>
      </c>
      <c r="C567">
        <v>1052.5999999999997</v>
      </c>
      <c r="D567">
        <v>3.7</v>
      </c>
      <c r="E567">
        <v>11.1</v>
      </c>
      <c r="F567">
        <v>0</v>
      </c>
      <c r="G567" t="s">
        <v>13</v>
      </c>
      <c r="H567" t="s">
        <v>14</v>
      </c>
      <c r="I567">
        <v>1059.9999999999998</v>
      </c>
      <c r="J567" s="4">
        <f>VLOOKUP(tabGERAL[[#This Row],[Column1.lances.SugestaoIA]],'DE-PARA'!$A:$B,2,FALSE)</f>
        <v>1</v>
      </c>
      <c r="K567" s="4">
        <f>VLOOKUP(tabGERAL[[#This Row],[Column1.lances.CorSorteada]],'DE-PARA'!$A:$B,2,FALSE)</f>
        <v>1</v>
      </c>
      <c r="L567" t="str">
        <f xml:space="preserve">
IF(tabGERAL[[#This Row],[Column1.lances.'#]]=0,
    TEXT(tabGERAL[[#This Row],[CorSorteada]],"0"),
    IF(LEN(L566&amp;tabGERAL[[#This Row],[CorSorteada]])&gt;$P$2,
        RIGHT(SUBSTITUTE(L566&amp;tabGERAL[[#This Row],[CorSorteada]],tabGERAL[[#Headers],[Sequencia]],""),$P$2),
        SUBSTITUTE(L566&amp;tabGERAL[[#This Row],[CorSorteada]],tabGERAL[[#Headers],[Sequencia]],"")
    )
)</f>
        <v>111221</v>
      </c>
      <c r="M567" t="b">
        <f>tabGERAL[[#This Row],[SugestaoIA]]=tabGERAL[[#This Row],[CorSorteada]]</f>
        <v>1</v>
      </c>
    </row>
    <row r="568" spans="1:13" x14ac:dyDescent="0.25">
      <c r="A568" t="s">
        <v>26</v>
      </c>
      <c r="B568" s="1">
        <v>8</v>
      </c>
      <c r="C568">
        <v>1059.9999999999998</v>
      </c>
      <c r="D568">
        <v>3.2</v>
      </c>
      <c r="E568">
        <v>9.6</v>
      </c>
      <c r="F568">
        <v>0</v>
      </c>
      <c r="G568" t="s">
        <v>13</v>
      </c>
      <c r="H568" t="s">
        <v>14</v>
      </c>
      <c r="I568">
        <v>1066.4000000000001</v>
      </c>
      <c r="J568" s="4">
        <f>VLOOKUP(tabGERAL[[#This Row],[Column1.lances.SugestaoIA]],'DE-PARA'!$A:$B,2,FALSE)</f>
        <v>1</v>
      </c>
      <c r="K568" s="4">
        <f>VLOOKUP(tabGERAL[[#This Row],[Column1.lances.CorSorteada]],'DE-PARA'!$A:$B,2,FALSE)</f>
        <v>1</v>
      </c>
      <c r="L568" t="str">
        <f xml:space="preserve">
IF(tabGERAL[[#This Row],[Column1.lances.'#]]=0,
    TEXT(tabGERAL[[#This Row],[CorSorteada]],"0"),
    IF(LEN(L567&amp;tabGERAL[[#This Row],[CorSorteada]])&gt;$P$2,
        RIGHT(SUBSTITUTE(L567&amp;tabGERAL[[#This Row],[CorSorteada]],tabGERAL[[#Headers],[Sequencia]],""),$P$2),
        SUBSTITUTE(L567&amp;tabGERAL[[#This Row],[CorSorteada]],tabGERAL[[#Headers],[Sequencia]],"")
    )
)</f>
        <v>112211</v>
      </c>
      <c r="M568" t="b">
        <f>tabGERAL[[#This Row],[SugestaoIA]]=tabGERAL[[#This Row],[CorSorteada]]</f>
        <v>1</v>
      </c>
    </row>
    <row r="569" spans="1:13" x14ac:dyDescent="0.25">
      <c r="A569" t="s">
        <v>26</v>
      </c>
      <c r="B569" s="1">
        <v>9</v>
      </c>
      <c r="C569">
        <v>1066.4000000000001</v>
      </c>
      <c r="D569">
        <v>2.7</v>
      </c>
      <c r="E569">
        <v>0</v>
      </c>
      <c r="F569">
        <v>8.1000000000000014</v>
      </c>
      <c r="G569" t="s">
        <v>17</v>
      </c>
      <c r="H569" t="s">
        <v>14</v>
      </c>
      <c r="I569">
        <v>1055.5999999999999</v>
      </c>
      <c r="J569" s="4">
        <f>VLOOKUP(tabGERAL[[#This Row],[Column1.lances.SugestaoIA]],'DE-PARA'!$A:$B,2,FALSE)</f>
        <v>2</v>
      </c>
      <c r="K569" s="4">
        <f>VLOOKUP(tabGERAL[[#This Row],[Column1.lances.CorSorteada]],'DE-PARA'!$A:$B,2,FALSE)</f>
        <v>1</v>
      </c>
      <c r="L569" t="str">
        <f xml:space="preserve">
IF(tabGERAL[[#This Row],[Column1.lances.'#]]=0,
    TEXT(tabGERAL[[#This Row],[CorSorteada]],"0"),
    IF(LEN(L568&amp;tabGERAL[[#This Row],[CorSorteada]])&gt;$P$2,
        RIGHT(SUBSTITUTE(L568&amp;tabGERAL[[#This Row],[CorSorteada]],tabGERAL[[#Headers],[Sequencia]],""),$P$2),
        SUBSTITUTE(L568&amp;tabGERAL[[#This Row],[CorSorteada]],tabGERAL[[#Headers],[Sequencia]],"")
    )
)</f>
        <v>122111</v>
      </c>
      <c r="M569" t="b">
        <f>tabGERAL[[#This Row],[SugestaoIA]]=tabGERAL[[#This Row],[CorSorteada]]</f>
        <v>0</v>
      </c>
    </row>
    <row r="570" spans="1:13" x14ac:dyDescent="0.25">
      <c r="A570" t="s">
        <v>26</v>
      </c>
      <c r="B570" s="1">
        <v>10</v>
      </c>
      <c r="C570">
        <v>1055.5999999999999</v>
      </c>
      <c r="D570">
        <v>3.5</v>
      </c>
      <c r="E570">
        <v>0</v>
      </c>
      <c r="F570">
        <v>10.5</v>
      </c>
      <c r="G570" t="s">
        <v>17</v>
      </c>
      <c r="H570" t="s">
        <v>14</v>
      </c>
      <c r="I570">
        <v>1041.5999999999999</v>
      </c>
      <c r="J570" s="4">
        <f>VLOOKUP(tabGERAL[[#This Row],[Column1.lances.SugestaoIA]],'DE-PARA'!$A:$B,2,FALSE)</f>
        <v>2</v>
      </c>
      <c r="K570" s="4">
        <f>VLOOKUP(tabGERAL[[#This Row],[Column1.lances.CorSorteada]],'DE-PARA'!$A:$B,2,FALSE)</f>
        <v>1</v>
      </c>
      <c r="L570" t="str">
        <f xml:space="preserve">
IF(tabGERAL[[#This Row],[Column1.lances.'#]]=0,
    TEXT(tabGERAL[[#This Row],[CorSorteada]],"0"),
    IF(LEN(L569&amp;tabGERAL[[#This Row],[CorSorteada]])&gt;$P$2,
        RIGHT(SUBSTITUTE(L569&amp;tabGERAL[[#This Row],[CorSorteada]],tabGERAL[[#Headers],[Sequencia]],""),$P$2),
        SUBSTITUTE(L569&amp;tabGERAL[[#This Row],[CorSorteada]],tabGERAL[[#Headers],[Sequencia]],"")
    )
)</f>
        <v>221111</v>
      </c>
      <c r="M570" t="b">
        <f>tabGERAL[[#This Row],[SugestaoIA]]=tabGERAL[[#This Row],[CorSorteada]]</f>
        <v>0</v>
      </c>
    </row>
    <row r="571" spans="1:13" x14ac:dyDescent="0.25">
      <c r="A571" t="s">
        <v>26</v>
      </c>
      <c r="B571" s="1">
        <v>11</v>
      </c>
      <c r="C571">
        <v>1041.5999999999999</v>
      </c>
      <c r="D571">
        <v>4.5999999999999996</v>
      </c>
      <c r="E571">
        <v>13.8</v>
      </c>
      <c r="F571">
        <v>0</v>
      </c>
      <c r="G571" t="s">
        <v>13</v>
      </c>
      <c r="H571" t="s">
        <v>14</v>
      </c>
      <c r="I571">
        <v>1050.8</v>
      </c>
      <c r="J571" s="4">
        <f>VLOOKUP(tabGERAL[[#This Row],[Column1.lances.SugestaoIA]],'DE-PARA'!$A:$B,2,FALSE)</f>
        <v>1</v>
      </c>
      <c r="K571" s="4">
        <f>VLOOKUP(tabGERAL[[#This Row],[Column1.lances.CorSorteada]],'DE-PARA'!$A:$B,2,FALSE)</f>
        <v>1</v>
      </c>
      <c r="L571" t="str">
        <f xml:space="preserve">
IF(tabGERAL[[#This Row],[Column1.lances.'#]]=0,
    TEXT(tabGERAL[[#This Row],[CorSorteada]],"0"),
    IF(LEN(L570&amp;tabGERAL[[#This Row],[CorSorteada]])&gt;$P$2,
        RIGHT(SUBSTITUTE(L570&amp;tabGERAL[[#This Row],[CorSorteada]],tabGERAL[[#Headers],[Sequencia]],""),$P$2),
        SUBSTITUTE(L570&amp;tabGERAL[[#This Row],[CorSorteada]],tabGERAL[[#Headers],[Sequencia]],"")
    )
)</f>
        <v>211111</v>
      </c>
      <c r="M571" t="b">
        <f>tabGERAL[[#This Row],[SugestaoIA]]=tabGERAL[[#This Row],[CorSorteada]]</f>
        <v>1</v>
      </c>
    </row>
    <row r="572" spans="1:13" x14ac:dyDescent="0.25">
      <c r="A572" t="s">
        <v>26</v>
      </c>
      <c r="B572" s="1">
        <v>12</v>
      </c>
      <c r="C572">
        <v>1050.8</v>
      </c>
      <c r="D572">
        <v>3.9</v>
      </c>
      <c r="E572">
        <v>11.7</v>
      </c>
      <c r="F572">
        <v>0</v>
      </c>
      <c r="G572" t="s">
        <v>13</v>
      </c>
      <c r="H572" t="s">
        <v>15</v>
      </c>
      <c r="I572">
        <v>1035.1999999999998</v>
      </c>
      <c r="J572" s="4">
        <f>VLOOKUP(tabGERAL[[#This Row],[Column1.lances.SugestaoIA]],'DE-PARA'!$A:$B,2,FALSE)</f>
        <v>1</v>
      </c>
      <c r="K572" s="4">
        <f>VLOOKUP(tabGERAL[[#This Row],[Column1.lances.CorSorteada]],'DE-PARA'!$A:$B,2,FALSE)</f>
        <v>2</v>
      </c>
      <c r="L572" t="str">
        <f xml:space="preserve">
IF(tabGERAL[[#This Row],[Column1.lances.'#]]=0,
    TEXT(tabGERAL[[#This Row],[CorSorteada]],"0"),
    IF(LEN(L571&amp;tabGERAL[[#This Row],[CorSorteada]])&gt;$P$2,
        RIGHT(SUBSTITUTE(L571&amp;tabGERAL[[#This Row],[CorSorteada]],tabGERAL[[#Headers],[Sequencia]],""),$P$2),
        SUBSTITUTE(L571&amp;tabGERAL[[#This Row],[CorSorteada]],tabGERAL[[#Headers],[Sequencia]],"")
    )
)</f>
        <v>111112</v>
      </c>
      <c r="M572" t="b">
        <f>tabGERAL[[#This Row],[SugestaoIA]]=tabGERAL[[#This Row],[CorSorteada]]</f>
        <v>0</v>
      </c>
    </row>
    <row r="573" spans="1:13" x14ac:dyDescent="0.25">
      <c r="A573" t="s">
        <v>26</v>
      </c>
      <c r="B573" s="1">
        <v>13</v>
      </c>
      <c r="C573">
        <v>1035.1999999999998</v>
      </c>
      <c r="D573">
        <v>5.0999999999999996</v>
      </c>
      <c r="E573">
        <v>0</v>
      </c>
      <c r="F573">
        <v>15.3</v>
      </c>
      <c r="G573" t="s">
        <v>17</v>
      </c>
      <c r="H573" t="s">
        <v>14</v>
      </c>
      <c r="I573">
        <v>1014.8</v>
      </c>
      <c r="J573" s="4">
        <f>VLOOKUP(tabGERAL[[#This Row],[Column1.lances.SugestaoIA]],'DE-PARA'!$A:$B,2,FALSE)</f>
        <v>2</v>
      </c>
      <c r="K573" s="4">
        <f>VLOOKUP(tabGERAL[[#This Row],[Column1.lances.CorSorteada]],'DE-PARA'!$A:$B,2,FALSE)</f>
        <v>1</v>
      </c>
      <c r="L573" t="str">
        <f xml:space="preserve">
IF(tabGERAL[[#This Row],[Column1.lances.'#]]=0,
    TEXT(tabGERAL[[#This Row],[CorSorteada]],"0"),
    IF(LEN(L572&amp;tabGERAL[[#This Row],[CorSorteada]])&gt;$P$2,
        RIGHT(SUBSTITUTE(L572&amp;tabGERAL[[#This Row],[CorSorteada]],tabGERAL[[#Headers],[Sequencia]],""),$P$2),
        SUBSTITUTE(L572&amp;tabGERAL[[#This Row],[CorSorteada]],tabGERAL[[#Headers],[Sequencia]],"")
    )
)</f>
        <v>111121</v>
      </c>
      <c r="M573" t="b">
        <f>tabGERAL[[#This Row],[SugestaoIA]]=tabGERAL[[#This Row],[CorSorteada]]</f>
        <v>0</v>
      </c>
    </row>
    <row r="574" spans="1:13" x14ac:dyDescent="0.25">
      <c r="A574" t="s">
        <v>26</v>
      </c>
      <c r="B574" s="1">
        <v>14</v>
      </c>
      <c r="C574">
        <v>1014.8</v>
      </c>
      <c r="D574">
        <v>6.6</v>
      </c>
      <c r="E574">
        <v>19.799999999999997</v>
      </c>
      <c r="F574">
        <v>0</v>
      </c>
      <c r="G574" t="s">
        <v>13</v>
      </c>
      <c r="H574" t="s">
        <v>15</v>
      </c>
      <c r="I574">
        <v>988.4</v>
      </c>
      <c r="J574" s="4">
        <f>VLOOKUP(tabGERAL[[#This Row],[Column1.lances.SugestaoIA]],'DE-PARA'!$A:$B,2,FALSE)</f>
        <v>1</v>
      </c>
      <c r="K574" s="4">
        <f>VLOOKUP(tabGERAL[[#This Row],[Column1.lances.CorSorteada]],'DE-PARA'!$A:$B,2,FALSE)</f>
        <v>2</v>
      </c>
      <c r="L574" t="str">
        <f xml:space="preserve">
IF(tabGERAL[[#This Row],[Column1.lances.'#]]=0,
    TEXT(tabGERAL[[#This Row],[CorSorteada]],"0"),
    IF(LEN(L573&amp;tabGERAL[[#This Row],[CorSorteada]])&gt;$P$2,
        RIGHT(SUBSTITUTE(L573&amp;tabGERAL[[#This Row],[CorSorteada]],tabGERAL[[#Headers],[Sequencia]],""),$P$2),
        SUBSTITUTE(L573&amp;tabGERAL[[#This Row],[CorSorteada]],tabGERAL[[#Headers],[Sequencia]],"")
    )
)</f>
        <v>111212</v>
      </c>
      <c r="M574" t="b">
        <f>tabGERAL[[#This Row],[SugestaoIA]]=tabGERAL[[#This Row],[CorSorteada]]</f>
        <v>0</v>
      </c>
    </row>
    <row r="575" spans="1:13" x14ac:dyDescent="0.25">
      <c r="A575" t="s">
        <v>26</v>
      </c>
      <c r="B575" s="1">
        <v>15</v>
      </c>
      <c r="C575">
        <v>988.4</v>
      </c>
      <c r="D575">
        <v>8.6999999999999993</v>
      </c>
      <c r="E575">
        <v>26.1</v>
      </c>
      <c r="F575">
        <v>0</v>
      </c>
      <c r="G575" t="s">
        <v>13</v>
      </c>
      <c r="H575" t="s">
        <v>16</v>
      </c>
      <c r="I575">
        <v>1075.4000000000001</v>
      </c>
      <c r="J575" s="4">
        <f>VLOOKUP(tabGERAL[[#This Row],[Column1.lances.SugestaoIA]],'DE-PARA'!$A:$B,2,FALSE)</f>
        <v>1</v>
      </c>
      <c r="K575" s="4">
        <f>VLOOKUP(tabGERAL[[#This Row],[Column1.lances.CorSorteada]],'DE-PARA'!$A:$B,2,FALSE)</f>
        <v>0</v>
      </c>
      <c r="L575" t="str">
        <f xml:space="preserve">
IF(tabGERAL[[#This Row],[Column1.lances.'#]]=0,
    TEXT(tabGERAL[[#This Row],[CorSorteada]],"0"),
    IF(LEN(L574&amp;tabGERAL[[#This Row],[CorSorteada]])&gt;$P$2,
        RIGHT(SUBSTITUTE(L574&amp;tabGERAL[[#This Row],[CorSorteada]],tabGERAL[[#Headers],[Sequencia]],""),$P$2),
        SUBSTITUTE(L574&amp;tabGERAL[[#This Row],[CorSorteada]],tabGERAL[[#Headers],[Sequencia]],"")
    )
)</f>
        <v>112120</v>
      </c>
      <c r="M575" t="b">
        <f>tabGERAL[[#This Row],[SugestaoIA]]=tabGERAL[[#This Row],[CorSorteada]]</f>
        <v>0</v>
      </c>
    </row>
    <row r="576" spans="1:13" x14ac:dyDescent="0.25">
      <c r="A576" t="s">
        <v>26</v>
      </c>
      <c r="B576" s="1">
        <v>16</v>
      </c>
      <c r="C576">
        <v>1075.4000000000001</v>
      </c>
      <c r="D576">
        <v>1.9</v>
      </c>
      <c r="E576">
        <v>5.6999999999999993</v>
      </c>
      <c r="F576">
        <v>0</v>
      </c>
      <c r="G576" t="s">
        <v>13</v>
      </c>
      <c r="H576" t="s">
        <v>14</v>
      </c>
      <c r="I576">
        <v>1079.1999999999998</v>
      </c>
      <c r="J576" s="4">
        <f>VLOOKUP(tabGERAL[[#This Row],[Column1.lances.SugestaoIA]],'DE-PARA'!$A:$B,2,FALSE)</f>
        <v>1</v>
      </c>
      <c r="K576" s="4">
        <f>VLOOKUP(tabGERAL[[#This Row],[Column1.lances.CorSorteada]],'DE-PARA'!$A:$B,2,FALSE)</f>
        <v>1</v>
      </c>
      <c r="L576" t="str">
        <f xml:space="preserve">
IF(tabGERAL[[#This Row],[Column1.lances.'#]]=0,
    TEXT(tabGERAL[[#This Row],[CorSorteada]],"0"),
    IF(LEN(L575&amp;tabGERAL[[#This Row],[CorSorteada]])&gt;$P$2,
        RIGHT(SUBSTITUTE(L575&amp;tabGERAL[[#This Row],[CorSorteada]],tabGERAL[[#Headers],[Sequencia]],""),$P$2),
        SUBSTITUTE(L575&amp;tabGERAL[[#This Row],[CorSorteada]],tabGERAL[[#Headers],[Sequencia]],"")
    )
)</f>
        <v>121201</v>
      </c>
      <c r="M576" t="b">
        <f>tabGERAL[[#This Row],[SugestaoIA]]=tabGERAL[[#This Row],[CorSorteada]]</f>
        <v>1</v>
      </c>
    </row>
    <row r="577" spans="1:13" x14ac:dyDescent="0.25">
      <c r="A577" t="s">
        <v>26</v>
      </c>
      <c r="B577" s="1">
        <v>17</v>
      </c>
      <c r="C577">
        <v>1079.1999999999998</v>
      </c>
      <c r="D577">
        <v>1.7</v>
      </c>
      <c r="E577">
        <v>0</v>
      </c>
      <c r="F577">
        <v>5.0999999999999996</v>
      </c>
      <c r="G577" t="s">
        <v>17</v>
      </c>
      <c r="H577" t="s">
        <v>15</v>
      </c>
      <c r="I577">
        <v>1082.5999999999999</v>
      </c>
      <c r="J577" s="4">
        <f>VLOOKUP(tabGERAL[[#This Row],[Column1.lances.SugestaoIA]],'DE-PARA'!$A:$B,2,FALSE)</f>
        <v>2</v>
      </c>
      <c r="K577" s="4">
        <f>VLOOKUP(tabGERAL[[#This Row],[Column1.lances.CorSorteada]],'DE-PARA'!$A:$B,2,FALSE)</f>
        <v>2</v>
      </c>
      <c r="L577" t="str">
        <f xml:space="preserve">
IF(tabGERAL[[#This Row],[Column1.lances.'#]]=0,
    TEXT(tabGERAL[[#This Row],[CorSorteada]],"0"),
    IF(LEN(L576&amp;tabGERAL[[#This Row],[CorSorteada]])&gt;$P$2,
        RIGHT(SUBSTITUTE(L576&amp;tabGERAL[[#This Row],[CorSorteada]],tabGERAL[[#Headers],[Sequencia]],""),$P$2),
        SUBSTITUTE(L576&amp;tabGERAL[[#This Row],[CorSorteada]],tabGERAL[[#Headers],[Sequencia]],"")
    )
)</f>
        <v>212012</v>
      </c>
      <c r="M577" t="b">
        <f>tabGERAL[[#This Row],[SugestaoIA]]=tabGERAL[[#This Row],[CorSorteada]]</f>
        <v>1</v>
      </c>
    </row>
    <row r="578" spans="1:13" x14ac:dyDescent="0.25">
      <c r="A578" t="s">
        <v>26</v>
      </c>
      <c r="B578" s="1">
        <v>18</v>
      </c>
      <c r="C578">
        <v>1082.5999999999999</v>
      </c>
      <c r="D578">
        <v>1.4</v>
      </c>
      <c r="E578">
        <v>5</v>
      </c>
      <c r="F578">
        <v>0</v>
      </c>
      <c r="G578" t="s">
        <v>13</v>
      </c>
      <c r="H578" t="s">
        <v>15</v>
      </c>
      <c r="I578">
        <v>1076.1999999999998</v>
      </c>
      <c r="J578" s="4">
        <f>VLOOKUP(tabGERAL[[#This Row],[Column1.lances.SugestaoIA]],'DE-PARA'!$A:$B,2,FALSE)</f>
        <v>1</v>
      </c>
      <c r="K578" s="4">
        <f>VLOOKUP(tabGERAL[[#This Row],[Column1.lances.CorSorteada]],'DE-PARA'!$A:$B,2,FALSE)</f>
        <v>2</v>
      </c>
      <c r="L578" t="str">
        <f xml:space="preserve">
IF(tabGERAL[[#This Row],[Column1.lances.'#]]=0,
    TEXT(tabGERAL[[#This Row],[CorSorteada]],"0"),
    IF(LEN(L577&amp;tabGERAL[[#This Row],[CorSorteada]])&gt;$P$2,
        RIGHT(SUBSTITUTE(L577&amp;tabGERAL[[#This Row],[CorSorteada]],tabGERAL[[#Headers],[Sequencia]],""),$P$2),
        SUBSTITUTE(L577&amp;tabGERAL[[#This Row],[CorSorteada]],tabGERAL[[#Headers],[Sequencia]],"")
    )
)</f>
        <v>120122</v>
      </c>
      <c r="M578" t="b">
        <f>tabGERAL[[#This Row],[SugestaoIA]]=tabGERAL[[#This Row],[CorSorteada]]</f>
        <v>0</v>
      </c>
    </row>
    <row r="579" spans="1:13" x14ac:dyDescent="0.25">
      <c r="A579" t="s">
        <v>26</v>
      </c>
      <c r="B579" s="1">
        <v>19</v>
      </c>
      <c r="C579">
        <v>1076.1999999999998</v>
      </c>
      <c r="D579">
        <v>1.9</v>
      </c>
      <c r="E579">
        <v>5.6999999999999993</v>
      </c>
      <c r="F579">
        <v>0</v>
      </c>
      <c r="G579" t="s">
        <v>13</v>
      </c>
      <c r="H579" t="s">
        <v>14</v>
      </c>
      <c r="I579">
        <v>1079.9999999999998</v>
      </c>
      <c r="J579" s="4">
        <f>VLOOKUP(tabGERAL[[#This Row],[Column1.lances.SugestaoIA]],'DE-PARA'!$A:$B,2,FALSE)</f>
        <v>1</v>
      </c>
      <c r="K579" s="4">
        <f>VLOOKUP(tabGERAL[[#This Row],[Column1.lances.CorSorteada]],'DE-PARA'!$A:$B,2,FALSE)</f>
        <v>1</v>
      </c>
      <c r="L579" t="str">
        <f xml:space="preserve">
IF(tabGERAL[[#This Row],[Column1.lances.'#]]=0,
    TEXT(tabGERAL[[#This Row],[CorSorteada]],"0"),
    IF(LEN(L578&amp;tabGERAL[[#This Row],[CorSorteada]])&gt;$P$2,
        RIGHT(SUBSTITUTE(L578&amp;tabGERAL[[#This Row],[CorSorteada]],tabGERAL[[#Headers],[Sequencia]],""),$P$2),
        SUBSTITUTE(L578&amp;tabGERAL[[#This Row],[CorSorteada]],tabGERAL[[#Headers],[Sequencia]],"")
    )
)</f>
        <v>201221</v>
      </c>
      <c r="M579" t="b">
        <f>tabGERAL[[#This Row],[SugestaoIA]]=tabGERAL[[#This Row],[CorSorteada]]</f>
        <v>1</v>
      </c>
    </row>
    <row r="580" spans="1:13" x14ac:dyDescent="0.25">
      <c r="A580" t="s">
        <v>26</v>
      </c>
      <c r="B580" s="1">
        <v>20</v>
      </c>
      <c r="C580">
        <v>1079.9999999999998</v>
      </c>
      <c r="D580">
        <v>1.6</v>
      </c>
      <c r="E580">
        <v>5</v>
      </c>
      <c r="F580">
        <v>0</v>
      </c>
      <c r="G580" t="s">
        <v>13</v>
      </c>
      <c r="H580" t="s">
        <v>15</v>
      </c>
      <c r="I580">
        <v>1073.4000000000001</v>
      </c>
      <c r="J580" s="4">
        <f>VLOOKUP(tabGERAL[[#This Row],[Column1.lances.SugestaoIA]],'DE-PARA'!$A:$B,2,FALSE)</f>
        <v>1</v>
      </c>
      <c r="K580" s="4">
        <f>VLOOKUP(tabGERAL[[#This Row],[Column1.lances.CorSorteada]],'DE-PARA'!$A:$B,2,FALSE)</f>
        <v>2</v>
      </c>
      <c r="L580" t="str">
        <f xml:space="preserve">
IF(tabGERAL[[#This Row],[Column1.lances.'#]]=0,
    TEXT(tabGERAL[[#This Row],[CorSorteada]],"0"),
    IF(LEN(L579&amp;tabGERAL[[#This Row],[CorSorteada]])&gt;$P$2,
        RIGHT(SUBSTITUTE(L579&amp;tabGERAL[[#This Row],[CorSorteada]],tabGERAL[[#Headers],[Sequencia]],""),$P$2),
        SUBSTITUTE(L579&amp;tabGERAL[[#This Row],[CorSorteada]],tabGERAL[[#Headers],[Sequencia]],"")
    )
)</f>
        <v>012212</v>
      </c>
      <c r="M580" t="b">
        <f>tabGERAL[[#This Row],[SugestaoIA]]=tabGERAL[[#This Row],[CorSorteada]]</f>
        <v>0</v>
      </c>
    </row>
    <row r="581" spans="1:13" x14ac:dyDescent="0.25">
      <c r="A581" t="s">
        <v>26</v>
      </c>
      <c r="B581" s="1">
        <v>21</v>
      </c>
      <c r="C581">
        <v>1073.4000000000001</v>
      </c>
      <c r="D581">
        <v>2.1</v>
      </c>
      <c r="E581">
        <v>0</v>
      </c>
      <c r="F581">
        <v>6.3000000000000007</v>
      </c>
      <c r="G581" t="s">
        <v>17</v>
      </c>
      <c r="H581" t="s">
        <v>14</v>
      </c>
      <c r="I581">
        <v>1065</v>
      </c>
      <c r="J581" s="4">
        <f>VLOOKUP(tabGERAL[[#This Row],[Column1.lances.SugestaoIA]],'DE-PARA'!$A:$B,2,FALSE)</f>
        <v>2</v>
      </c>
      <c r="K581" s="4">
        <f>VLOOKUP(tabGERAL[[#This Row],[Column1.lances.CorSorteada]],'DE-PARA'!$A:$B,2,FALSE)</f>
        <v>1</v>
      </c>
      <c r="L581" t="str">
        <f xml:space="preserve">
IF(tabGERAL[[#This Row],[Column1.lances.'#]]=0,
    TEXT(tabGERAL[[#This Row],[CorSorteada]],"0"),
    IF(LEN(L580&amp;tabGERAL[[#This Row],[CorSorteada]])&gt;$P$2,
        RIGHT(SUBSTITUTE(L580&amp;tabGERAL[[#This Row],[CorSorteada]],tabGERAL[[#Headers],[Sequencia]],""),$P$2),
        SUBSTITUTE(L580&amp;tabGERAL[[#This Row],[CorSorteada]],tabGERAL[[#Headers],[Sequencia]],"")
    )
)</f>
        <v>122121</v>
      </c>
      <c r="M581" t="b">
        <f>tabGERAL[[#This Row],[SugestaoIA]]=tabGERAL[[#This Row],[CorSorteada]]</f>
        <v>0</v>
      </c>
    </row>
    <row r="582" spans="1:13" x14ac:dyDescent="0.25">
      <c r="A582" t="s">
        <v>26</v>
      </c>
      <c r="B582" s="1">
        <v>22</v>
      </c>
      <c r="C582">
        <v>1065</v>
      </c>
      <c r="D582">
        <v>2.8</v>
      </c>
      <c r="E582">
        <v>8.3999999999999986</v>
      </c>
      <c r="F582">
        <v>0</v>
      </c>
      <c r="G582" t="s">
        <v>13</v>
      </c>
      <c r="H582" t="s">
        <v>15</v>
      </c>
      <c r="I582">
        <v>1053.8</v>
      </c>
      <c r="J582" s="4">
        <f>VLOOKUP(tabGERAL[[#This Row],[Column1.lances.SugestaoIA]],'DE-PARA'!$A:$B,2,FALSE)</f>
        <v>1</v>
      </c>
      <c r="K582" s="4">
        <f>VLOOKUP(tabGERAL[[#This Row],[Column1.lances.CorSorteada]],'DE-PARA'!$A:$B,2,FALSE)</f>
        <v>2</v>
      </c>
      <c r="L582" t="str">
        <f xml:space="preserve">
IF(tabGERAL[[#This Row],[Column1.lances.'#]]=0,
    TEXT(tabGERAL[[#This Row],[CorSorteada]],"0"),
    IF(LEN(L581&amp;tabGERAL[[#This Row],[CorSorteada]])&gt;$P$2,
        RIGHT(SUBSTITUTE(L581&amp;tabGERAL[[#This Row],[CorSorteada]],tabGERAL[[#Headers],[Sequencia]],""),$P$2),
        SUBSTITUTE(L581&amp;tabGERAL[[#This Row],[CorSorteada]],tabGERAL[[#Headers],[Sequencia]],"")
    )
)</f>
        <v>221212</v>
      </c>
      <c r="M582" t="b">
        <f>tabGERAL[[#This Row],[SugestaoIA]]=tabGERAL[[#This Row],[CorSorteada]]</f>
        <v>0</v>
      </c>
    </row>
    <row r="583" spans="1:13" x14ac:dyDescent="0.25">
      <c r="A583" t="s">
        <v>26</v>
      </c>
      <c r="B583" s="1">
        <v>23</v>
      </c>
      <c r="C583">
        <v>1053.8</v>
      </c>
      <c r="D583">
        <v>3.6</v>
      </c>
      <c r="E583">
        <v>10.8</v>
      </c>
      <c r="F583">
        <v>0</v>
      </c>
      <c r="G583" t="s">
        <v>13</v>
      </c>
      <c r="H583" t="s">
        <v>14</v>
      </c>
      <c r="I583">
        <v>1061</v>
      </c>
      <c r="J583" s="4">
        <f>VLOOKUP(tabGERAL[[#This Row],[Column1.lances.SugestaoIA]],'DE-PARA'!$A:$B,2,FALSE)</f>
        <v>1</v>
      </c>
      <c r="K583" s="4">
        <f>VLOOKUP(tabGERAL[[#This Row],[Column1.lances.CorSorteada]],'DE-PARA'!$A:$B,2,FALSE)</f>
        <v>1</v>
      </c>
      <c r="L583" t="str">
        <f xml:space="preserve">
IF(tabGERAL[[#This Row],[Column1.lances.'#]]=0,
    TEXT(tabGERAL[[#This Row],[CorSorteada]],"0"),
    IF(LEN(L582&amp;tabGERAL[[#This Row],[CorSorteada]])&gt;$P$2,
        RIGHT(SUBSTITUTE(L582&amp;tabGERAL[[#This Row],[CorSorteada]],tabGERAL[[#Headers],[Sequencia]],""),$P$2),
        SUBSTITUTE(L582&amp;tabGERAL[[#This Row],[CorSorteada]],tabGERAL[[#Headers],[Sequencia]],"")
    )
)</f>
        <v>212121</v>
      </c>
      <c r="M583" t="b">
        <f>tabGERAL[[#This Row],[SugestaoIA]]=tabGERAL[[#This Row],[CorSorteada]]</f>
        <v>1</v>
      </c>
    </row>
    <row r="584" spans="1:13" x14ac:dyDescent="0.25">
      <c r="A584" t="s">
        <v>26</v>
      </c>
      <c r="B584" s="1">
        <v>24</v>
      </c>
      <c r="C584">
        <v>1061</v>
      </c>
      <c r="D584">
        <v>3.1</v>
      </c>
      <c r="E584">
        <v>9.3000000000000007</v>
      </c>
      <c r="F584">
        <v>0</v>
      </c>
      <c r="G584" t="s">
        <v>13</v>
      </c>
      <c r="H584" t="s">
        <v>14</v>
      </c>
      <c r="I584">
        <v>1067.2</v>
      </c>
      <c r="J584" s="4">
        <f>VLOOKUP(tabGERAL[[#This Row],[Column1.lances.SugestaoIA]],'DE-PARA'!$A:$B,2,FALSE)</f>
        <v>1</v>
      </c>
      <c r="K584" s="4">
        <f>VLOOKUP(tabGERAL[[#This Row],[Column1.lances.CorSorteada]],'DE-PARA'!$A:$B,2,FALSE)</f>
        <v>1</v>
      </c>
      <c r="L584" t="str">
        <f xml:space="preserve">
IF(tabGERAL[[#This Row],[Column1.lances.'#]]=0,
    TEXT(tabGERAL[[#This Row],[CorSorteada]],"0"),
    IF(LEN(L583&amp;tabGERAL[[#This Row],[CorSorteada]])&gt;$P$2,
        RIGHT(SUBSTITUTE(L583&amp;tabGERAL[[#This Row],[CorSorteada]],tabGERAL[[#Headers],[Sequencia]],""),$P$2),
        SUBSTITUTE(L583&amp;tabGERAL[[#This Row],[CorSorteada]],tabGERAL[[#Headers],[Sequencia]],"")
    )
)</f>
        <v>121211</v>
      </c>
      <c r="M584" t="b">
        <f>tabGERAL[[#This Row],[SugestaoIA]]=tabGERAL[[#This Row],[CorSorteada]]</f>
        <v>1</v>
      </c>
    </row>
    <row r="585" spans="1:13" x14ac:dyDescent="0.25">
      <c r="A585" t="s">
        <v>26</v>
      </c>
      <c r="B585" s="1">
        <v>25</v>
      </c>
      <c r="C585">
        <v>1067.2</v>
      </c>
      <c r="D585">
        <v>2.6</v>
      </c>
      <c r="E585">
        <v>0</v>
      </c>
      <c r="F585">
        <v>7.8000000000000007</v>
      </c>
      <c r="G585" t="s">
        <v>17</v>
      </c>
      <c r="H585" t="s">
        <v>15</v>
      </c>
      <c r="I585">
        <v>1072.4000000000001</v>
      </c>
      <c r="J585" s="4">
        <f>VLOOKUP(tabGERAL[[#This Row],[Column1.lances.SugestaoIA]],'DE-PARA'!$A:$B,2,FALSE)</f>
        <v>2</v>
      </c>
      <c r="K585" s="4">
        <f>VLOOKUP(tabGERAL[[#This Row],[Column1.lances.CorSorteada]],'DE-PARA'!$A:$B,2,FALSE)</f>
        <v>2</v>
      </c>
      <c r="L585" t="str">
        <f xml:space="preserve">
IF(tabGERAL[[#This Row],[Column1.lances.'#]]=0,
    TEXT(tabGERAL[[#This Row],[CorSorteada]],"0"),
    IF(LEN(L584&amp;tabGERAL[[#This Row],[CorSorteada]])&gt;$P$2,
        RIGHT(SUBSTITUTE(L584&amp;tabGERAL[[#This Row],[CorSorteada]],tabGERAL[[#Headers],[Sequencia]],""),$P$2),
        SUBSTITUTE(L584&amp;tabGERAL[[#This Row],[CorSorteada]],tabGERAL[[#Headers],[Sequencia]],"")
    )
)</f>
        <v>212112</v>
      </c>
      <c r="M585" t="b">
        <f>tabGERAL[[#This Row],[SugestaoIA]]=tabGERAL[[#This Row],[CorSorteada]]</f>
        <v>1</v>
      </c>
    </row>
    <row r="586" spans="1:13" x14ac:dyDescent="0.25">
      <c r="A586" t="s">
        <v>26</v>
      </c>
      <c r="B586" s="1">
        <v>26</v>
      </c>
      <c r="C586">
        <v>1072.4000000000001</v>
      </c>
      <c r="D586">
        <v>2.2000000000000002</v>
      </c>
      <c r="E586">
        <v>6.6000000000000005</v>
      </c>
      <c r="F586">
        <v>0</v>
      </c>
      <c r="G586" t="s">
        <v>13</v>
      </c>
      <c r="H586" t="s">
        <v>14</v>
      </c>
      <c r="I586">
        <v>1076.8000000000002</v>
      </c>
      <c r="J586" s="4">
        <f>VLOOKUP(tabGERAL[[#This Row],[Column1.lances.SugestaoIA]],'DE-PARA'!$A:$B,2,FALSE)</f>
        <v>1</v>
      </c>
      <c r="K586" s="4">
        <f>VLOOKUP(tabGERAL[[#This Row],[Column1.lances.CorSorteada]],'DE-PARA'!$A:$B,2,FALSE)</f>
        <v>1</v>
      </c>
      <c r="L586" t="str">
        <f xml:space="preserve">
IF(tabGERAL[[#This Row],[Column1.lances.'#]]=0,
    TEXT(tabGERAL[[#This Row],[CorSorteada]],"0"),
    IF(LEN(L585&amp;tabGERAL[[#This Row],[CorSorteada]])&gt;$P$2,
        RIGHT(SUBSTITUTE(L585&amp;tabGERAL[[#This Row],[CorSorteada]],tabGERAL[[#Headers],[Sequencia]],""),$P$2),
        SUBSTITUTE(L585&amp;tabGERAL[[#This Row],[CorSorteada]],tabGERAL[[#Headers],[Sequencia]],"")
    )
)</f>
        <v>121121</v>
      </c>
      <c r="M586" t="b">
        <f>tabGERAL[[#This Row],[SugestaoIA]]=tabGERAL[[#This Row],[CorSorteada]]</f>
        <v>1</v>
      </c>
    </row>
    <row r="587" spans="1:13" x14ac:dyDescent="0.25">
      <c r="A587" t="s">
        <v>26</v>
      </c>
      <c r="B587" s="1">
        <v>27</v>
      </c>
      <c r="C587">
        <v>1076.8000000000002</v>
      </c>
      <c r="D587">
        <v>1.8</v>
      </c>
      <c r="E587">
        <v>5.4</v>
      </c>
      <c r="F587">
        <v>0</v>
      </c>
      <c r="G587" t="s">
        <v>13</v>
      </c>
      <c r="H587" t="s">
        <v>14</v>
      </c>
      <c r="I587">
        <v>1080.4000000000001</v>
      </c>
      <c r="J587" s="4">
        <f>VLOOKUP(tabGERAL[[#This Row],[Column1.lances.SugestaoIA]],'DE-PARA'!$A:$B,2,FALSE)</f>
        <v>1</v>
      </c>
      <c r="K587" s="4">
        <f>VLOOKUP(tabGERAL[[#This Row],[Column1.lances.CorSorteada]],'DE-PARA'!$A:$B,2,FALSE)</f>
        <v>1</v>
      </c>
      <c r="L587" t="str">
        <f xml:space="preserve">
IF(tabGERAL[[#This Row],[Column1.lances.'#]]=0,
    TEXT(tabGERAL[[#This Row],[CorSorteada]],"0"),
    IF(LEN(L586&amp;tabGERAL[[#This Row],[CorSorteada]])&gt;$P$2,
        RIGHT(SUBSTITUTE(L586&amp;tabGERAL[[#This Row],[CorSorteada]],tabGERAL[[#Headers],[Sequencia]],""),$P$2),
        SUBSTITUTE(L586&amp;tabGERAL[[#This Row],[CorSorteada]],tabGERAL[[#Headers],[Sequencia]],"")
    )
)</f>
        <v>211211</v>
      </c>
      <c r="M587" t="b">
        <f>tabGERAL[[#This Row],[SugestaoIA]]=tabGERAL[[#This Row],[CorSorteada]]</f>
        <v>1</v>
      </c>
    </row>
    <row r="588" spans="1:13" x14ac:dyDescent="0.25">
      <c r="A588" t="s">
        <v>26</v>
      </c>
      <c r="B588" s="1">
        <v>28</v>
      </c>
      <c r="C588">
        <v>1080.4000000000001</v>
      </c>
      <c r="D588">
        <v>1.6</v>
      </c>
      <c r="E588">
        <v>5</v>
      </c>
      <c r="F588">
        <v>0</v>
      </c>
      <c r="G588" t="s">
        <v>13</v>
      </c>
      <c r="H588" t="s">
        <v>15</v>
      </c>
      <c r="I588">
        <v>1073.8000000000002</v>
      </c>
      <c r="J588" s="4">
        <f>VLOOKUP(tabGERAL[[#This Row],[Column1.lances.SugestaoIA]],'DE-PARA'!$A:$B,2,FALSE)</f>
        <v>1</v>
      </c>
      <c r="K588" s="4">
        <f>VLOOKUP(tabGERAL[[#This Row],[Column1.lances.CorSorteada]],'DE-PARA'!$A:$B,2,FALSE)</f>
        <v>2</v>
      </c>
      <c r="L588" t="str">
        <f xml:space="preserve">
IF(tabGERAL[[#This Row],[Column1.lances.'#]]=0,
    TEXT(tabGERAL[[#This Row],[CorSorteada]],"0"),
    IF(LEN(L587&amp;tabGERAL[[#This Row],[CorSorteada]])&gt;$P$2,
        RIGHT(SUBSTITUTE(L587&amp;tabGERAL[[#This Row],[CorSorteada]],tabGERAL[[#Headers],[Sequencia]],""),$P$2),
        SUBSTITUTE(L587&amp;tabGERAL[[#This Row],[CorSorteada]],tabGERAL[[#Headers],[Sequencia]],"")
    )
)</f>
        <v>112112</v>
      </c>
      <c r="M588" t="b">
        <f>tabGERAL[[#This Row],[SugestaoIA]]=tabGERAL[[#This Row],[CorSorteada]]</f>
        <v>0</v>
      </c>
    </row>
    <row r="589" spans="1:13" x14ac:dyDescent="0.25">
      <c r="A589" t="s">
        <v>26</v>
      </c>
      <c r="B589" s="1">
        <v>29</v>
      </c>
      <c r="C589">
        <v>1073.8000000000002</v>
      </c>
      <c r="D589">
        <v>2.1</v>
      </c>
      <c r="E589">
        <v>0</v>
      </c>
      <c r="F589">
        <v>6.3000000000000007</v>
      </c>
      <c r="G589" t="s">
        <v>17</v>
      </c>
      <c r="H589" t="s">
        <v>15</v>
      </c>
      <c r="I589">
        <v>1078.0000000000002</v>
      </c>
      <c r="J589" s="4">
        <f>VLOOKUP(tabGERAL[[#This Row],[Column1.lances.SugestaoIA]],'DE-PARA'!$A:$B,2,FALSE)</f>
        <v>2</v>
      </c>
      <c r="K589" s="4">
        <f>VLOOKUP(tabGERAL[[#This Row],[Column1.lances.CorSorteada]],'DE-PARA'!$A:$B,2,FALSE)</f>
        <v>2</v>
      </c>
      <c r="L589" t="str">
        <f xml:space="preserve">
IF(tabGERAL[[#This Row],[Column1.lances.'#]]=0,
    TEXT(tabGERAL[[#This Row],[CorSorteada]],"0"),
    IF(LEN(L588&amp;tabGERAL[[#This Row],[CorSorteada]])&gt;$P$2,
        RIGHT(SUBSTITUTE(L588&amp;tabGERAL[[#This Row],[CorSorteada]],tabGERAL[[#Headers],[Sequencia]],""),$P$2),
        SUBSTITUTE(L588&amp;tabGERAL[[#This Row],[CorSorteada]],tabGERAL[[#Headers],[Sequencia]],"")
    )
)</f>
        <v>121122</v>
      </c>
      <c r="M589" t="b">
        <f>tabGERAL[[#This Row],[SugestaoIA]]=tabGERAL[[#This Row],[CorSorteada]]</f>
        <v>1</v>
      </c>
    </row>
    <row r="590" spans="1:13" x14ac:dyDescent="0.25">
      <c r="A590" t="s">
        <v>26</v>
      </c>
      <c r="B590" s="1">
        <v>30</v>
      </c>
      <c r="C590">
        <v>1078.0000000000002</v>
      </c>
      <c r="D590">
        <v>1.7</v>
      </c>
      <c r="E590">
        <v>5.0999999999999996</v>
      </c>
      <c r="F590">
        <v>0</v>
      </c>
      <c r="G590" t="s">
        <v>13</v>
      </c>
      <c r="H590" t="s">
        <v>15</v>
      </c>
      <c r="I590">
        <v>1071.2000000000005</v>
      </c>
      <c r="J590" s="4">
        <f>VLOOKUP(tabGERAL[[#This Row],[Column1.lances.SugestaoIA]],'DE-PARA'!$A:$B,2,FALSE)</f>
        <v>1</v>
      </c>
      <c r="K590" s="4">
        <f>VLOOKUP(tabGERAL[[#This Row],[Column1.lances.CorSorteada]],'DE-PARA'!$A:$B,2,FALSE)</f>
        <v>2</v>
      </c>
      <c r="L590" t="str">
        <f xml:space="preserve">
IF(tabGERAL[[#This Row],[Column1.lances.'#]]=0,
    TEXT(tabGERAL[[#This Row],[CorSorteada]],"0"),
    IF(LEN(L589&amp;tabGERAL[[#This Row],[CorSorteada]])&gt;$P$2,
        RIGHT(SUBSTITUTE(L589&amp;tabGERAL[[#This Row],[CorSorteada]],tabGERAL[[#Headers],[Sequencia]],""),$P$2),
        SUBSTITUTE(L589&amp;tabGERAL[[#This Row],[CorSorteada]],tabGERAL[[#Headers],[Sequencia]],"")
    )
)</f>
        <v>211222</v>
      </c>
      <c r="M590" t="b">
        <f>tabGERAL[[#This Row],[SugestaoIA]]=tabGERAL[[#This Row],[CorSorteada]]</f>
        <v>0</v>
      </c>
    </row>
    <row r="591" spans="1:13" x14ac:dyDescent="0.25">
      <c r="A591" t="s">
        <v>26</v>
      </c>
      <c r="B591" s="1">
        <v>31</v>
      </c>
      <c r="C591">
        <v>1071.2000000000005</v>
      </c>
      <c r="D591">
        <v>2.2999999999999998</v>
      </c>
      <c r="E591">
        <v>6.8999999999999995</v>
      </c>
      <c r="F591">
        <v>0</v>
      </c>
      <c r="G591" t="s">
        <v>13</v>
      </c>
      <c r="H591" t="s">
        <v>14</v>
      </c>
      <c r="I591">
        <v>1075.8000000000002</v>
      </c>
      <c r="J591" s="4">
        <f>VLOOKUP(tabGERAL[[#This Row],[Column1.lances.SugestaoIA]],'DE-PARA'!$A:$B,2,FALSE)</f>
        <v>1</v>
      </c>
      <c r="K591" s="4">
        <f>VLOOKUP(tabGERAL[[#This Row],[Column1.lances.CorSorteada]],'DE-PARA'!$A:$B,2,FALSE)</f>
        <v>1</v>
      </c>
      <c r="L591" t="str">
        <f xml:space="preserve">
IF(tabGERAL[[#This Row],[Column1.lances.'#]]=0,
    TEXT(tabGERAL[[#This Row],[CorSorteada]],"0"),
    IF(LEN(L590&amp;tabGERAL[[#This Row],[CorSorteada]])&gt;$P$2,
        RIGHT(SUBSTITUTE(L590&amp;tabGERAL[[#This Row],[CorSorteada]],tabGERAL[[#Headers],[Sequencia]],""),$P$2),
        SUBSTITUTE(L590&amp;tabGERAL[[#This Row],[CorSorteada]],tabGERAL[[#Headers],[Sequencia]],"")
    )
)</f>
        <v>112221</v>
      </c>
      <c r="M591" t="b">
        <f>tabGERAL[[#This Row],[SugestaoIA]]=tabGERAL[[#This Row],[CorSorteada]]</f>
        <v>1</v>
      </c>
    </row>
    <row r="592" spans="1:13" x14ac:dyDescent="0.25">
      <c r="A592" t="s">
        <v>26</v>
      </c>
      <c r="B592" s="1">
        <v>32</v>
      </c>
      <c r="C592">
        <v>1075.8000000000002</v>
      </c>
      <c r="D592">
        <v>2</v>
      </c>
      <c r="E592">
        <v>0</v>
      </c>
      <c r="F592">
        <v>6</v>
      </c>
      <c r="G592" t="s">
        <v>17</v>
      </c>
      <c r="H592" t="s">
        <v>16</v>
      </c>
      <c r="I592">
        <v>1095.8000000000002</v>
      </c>
      <c r="J592" s="4">
        <f>VLOOKUP(tabGERAL[[#This Row],[Column1.lances.SugestaoIA]],'DE-PARA'!$A:$B,2,FALSE)</f>
        <v>2</v>
      </c>
      <c r="K592" s="4">
        <f>VLOOKUP(tabGERAL[[#This Row],[Column1.lances.CorSorteada]],'DE-PARA'!$A:$B,2,FALSE)</f>
        <v>0</v>
      </c>
      <c r="L592" t="str">
        <f xml:space="preserve">
IF(tabGERAL[[#This Row],[Column1.lances.'#]]=0,
    TEXT(tabGERAL[[#This Row],[CorSorteada]],"0"),
    IF(LEN(L591&amp;tabGERAL[[#This Row],[CorSorteada]])&gt;$P$2,
        RIGHT(SUBSTITUTE(L591&amp;tabGERAL[[#This Row],[CorSorteada]],tabGERAL[[#Headers],[Sequencia]],""),$P$2),
        SUBSTITUTE(L591&amp;tabGERAL[[#This Row],[CorSorteada]],tabGERAL[[#Headers],[Sequencia]],"")
    )
)</f>
        <v>122210</v>
      </c>
      <c r="M592" t="b">
        <f>tabGERAL[[#This Row],[SugestaoIA]]=tabGERAL[[#This Row],[CorSorteada]]</f>
        <v>0</v>
      </c>
    </row>
    <row r="593" spans="1:13" x14ac:dyDescent="0.25">
      <c r="A593" t="s">
        <v>26</v>
      </c>
      <c r="B593" s="1">
        <v>33</v>
      </c>
      <c r="C593">
        <v>1095.8000000000002</v>
      </c>
      <c r="D593">
        <v>1</v>
      </c>
      <c r="E593">
        <v>0</v>
      </c>
      <c r="F593">
        <v>5</v>
      </c>
      <c r="G593" t="s">
        <v>17</v>
      </c>
      <c r="H593" t="s">
        <v>14</v>
      </c>
      <c r="I593">
        <v>1089.8000000000002</v>
      </c>
      <c r="J593" s="4">
        <f>VLOOKUP(tabGERAL[[#This Row],[Column1.lances.SugestaoIA]],'DE-PARA'!$A:$B,2,FALSE)</f>
        <v>2</v>
      </c>
      <c r="K593" s="4">
        <f>VLOOKUP(tabGERAL[[#This Row],[Column1.lances.CorSorteada]],'DE-PARA'!$A:$B,2,FALSE)</f>
        <v>1</v>
      </c>
      <c r="L593" t="str">
        <f xml:space="preserve">
IF(tabGERAL[[#This Row],[Column1.lances.'#]]=0,
    TEXT(tabGERAL[[#This Row],[CorSorteada]],"0"),
    IF(LEN(L592&amp;tabGERAL[[#This Row],[CorSorteada]])&gt;$P$2,
        RIGHT(SUBSTITUTE(L592&amp;tabGERAL[[#This Row],[CorSorteada]],tabGERAL[[#Headers],[Sequencia]],""),$P$2),
        SUBSTITUTE(L592&amp;tabGERAL[[#This Row],[CorSorteada]],tabGERAL[[#Headers],[Sequencia]],"")
    )
)</f>
        <v>222101</v>
      </c>
      <c r="M593" t="b">
        <f>tabGERAL[[#This Row],[SugestaoIA]]=tabGERAL[[#This Row],[CorSorteada]]</f>
        <v>0</v>
      </c>
    </row>
    <row r="594" spans="1:13" x14ac:dyDescent="0.25">
      <c r="A594" t="s">
        <v>26</v>
      </c>
      <c r="B594" s="1">
        <v>34</v>
      </c>
      <c r="C594">
        <v>1089.8000000000002</v>
      </c>
      <c r="D594">
        <v>1</v>
      </c>
      <c r="E594">
        <v>0</v>
      </c>
      <c r="F594">
        <v>5</v>
      </c>
      <c r="G594" t="s">
        <v>17</v>
      </c>
      <c r="H594" t="s">
        <v>15</v>
      </c>
      <c r="I594">
        <v>1093.8000000000002</v>
      </c>
      <c r="J594" s="4">
        <f>VLOOKUP(tabGERAL[[#This Row],[Column1.lances.SugestaoIA]],'DE-PARA'!$A:$B,2,FALSE)</f>
        <v>2</v>
      </c>
      <c r="K594" s="4">
        <f>VLOOKUP(tabGERAL[[#This Row],[Column1.lances.CorSorteada]],'DE-PARA'!$A:$B,2,FALSE)</f>
        <v>2</v>
      </c>
      <c r="L594" t="str">
        <f xml:space="preserve">
IF(tabGERAL[[#This Row],[Column1.lances.'#]]=0,
    TEXT(tabGERAL[[#This Row],[CorSorteada]],"0"),
    IF(LEN(L593&amp;tabGERAL[[#This Row],[CorSorteada]])&gt;$P$2,
        RIGHT(SUBSTITUTE(L593&amp;tabGERAL[[#This Row],[CorSorteada]],tabGERAL[[#Headers],[Sequencia]],""),$P$2),
        SUBSTITUTE(L593&amp;tabGERAL[[#This Row],[CorSorteada]],tabGERAL[[#Headers],[Sequencia]],"")
    )
)</f>
        <v>221012</v>
      </c>
      <c r="M594" t="b">
        <f>tabGERAL[[#This Row],[SugestaoIA]]=tabGERAL[[#This Row],[CorSorteada]]</f>
        <v>1</v>
      </c>
    </row>
    <row r="595" spans="1:13" x14ac:dyDescent="0.25">
      <c r="A595" t="s">
        <v>26</v>
      </c>
      <c r="B595" s="1">
        <v>35</v>
      </c>
      <c r="C595">
        <v>1093.8000000000002</v>
      </c>
      <c r="D595">
        <v>1</v>
      </c>
      <c r="E595">
        <v>5</v>
      </c>
      <c r="F595">
        <v>0</v>
      </c>
      <c r="G595" t="s">
        <v>13</v>
      </c>
      <c r="H595" t="s">
        <v>14</v>
      </c>
      <c r="I595">
        <v>1097.8000000000002</v>
      </c>
      <c r="J595" s="4">
        <f>VLOOKUP(tabGERAL[[#This Row],[Column1.lances.SugestaoIA]],'DE-PARA'!$A:$B,2,FALSE)</f>
        <v>1</v>
      </c>
      <c r="K595" s="4">
        <f>VLOOKUP(tabGERAL[[#This Row],[Column1.lances.CorSorteada]],'DE-PARA'!$A:$B,2,FALSE)</f>
        <v>1</v>
      </c>
      <c r="L595" t="str">
        <f xml:space="preserve">
IF(tabGERAL[[#This Row],[Column1.lances.'#]]=0,
    TEXT(tabGERAL[[#This Row],[CorSorteada]],"0"),
    IF(LEN(L594&amp;tabGERAL[[#This Row],[CorSorteada]])&gt;$P$2,
        RIGHT(SUBSTITUTE(L594&amp;tabGERAL[[#This Row],[CorSorteada]],tabGERAL[[#Headers],[Sequencia]],""),$P$2),
        SUBSTITUTE(L594&amp;tabGERAL[[#This Row],[CorSorteada]],tabGERAL[[#Headers],[Sequencia]],"")
    )
)</f>
        <v>210121</v>
      </c>
      <c r="M595" t="b">
        <f>tabGERAL[[#This Row],[SugestaoIA]]=tabGERAL[[#This Row],[CorSorteada]]</f>
        <v>1</v>
      </c>
    </row>
    <row r="596" spans="1:13" x14ac:dyDescent="0.25">
      <c r="A596" t="s">
        <v>26</v>
      </c>
      <c r="B596" s="1">
        <v>36</v>
      </c>
      <c r="C596">
        <v>1097.8000000000002</v>
      </c>
      <c r="D596">
        <v>1</v>
      </c>
      <c r="E596">
        <v>5</v>
      </c>
      <c r="F596">
        <v>0</v>
      </c>
      <c r="G596" t="s">
        <v>13</v>
      </c>
      <c r="H596" t="s">
        <v>14</v>
      </c>
      <c r="I596">
        <v>1101.8000000000002</v>
      </c>
      <c r="J596" s="4">
        <f>VLOOKUP(tabGERAL[[#This Row],[Column1.lances.SugestaoIA]],'DE-PARA'!$A:$B,2,FALSE)</f>
        <v>1</v>
      </c>
      <c r="K596" s="4">
        <f>VLOOKUP(tabGERAL[[#This Row],[Column1.lances.CorSorteada]],'DE-PARA'!$A:$B,2,FALSE)</f>
        <v>1</v>
      </c>
      <c r="L596" t="str">
        <f xml:space="preserve">
IF(tabGERAL[[#This Row],[Column1.lances.'#]]=0,
    TEXT(tabGERAL[[#This Row],[CorSorteada]],"0"),
    IF(LEN(L595&amp;tabGERAL[[#This Row],[CorSorteada]])&gt;$P$2,
        RIGHT(SUBSTITUTE(L595&amp;tabGERAL[[#This Row],[CorSorteada]],tabGERAL[[#Headers],[Sequencia]],""),$P$2),
        SUBSTITUTE(L595&amp;tabGERAL[[#This Row],[CorSorteada]],tabGERAL[[#Headers],[Sequencia]],"")
    )
)</f>
        <v>101211</v>
      </c>
      <c r="M596" t="b">
        <f>tabGERAL[[#This Row],[SugestaoIA]]=tabGERAL[[#This Row],[CorSorteada]]</f>
        <v>1</v>
      </c>
    </row>
    <row r="597" spans="1:13" x14ac:dyDescent="0.25">
      <c r="A597" t="s">
        <v>26</v>
      </c>
      <c r="B597" s="1">
        <v>37</v>
      </c>
      <c r="C597">
        <v>1101.8000000000002</v>
      </c>
      <c r="D597">
        <v>7.8</v>
      </c>
      <c r="E597">
        <v>0</v>
      </c>
      <c r="F597">
        <v>23.4</v>
      </c>
      <c r="G597" t="s">
        <v>17</v>
      </c>
      <c r="H597" t="s">
        <v>15</v>
      </c>
      <c r="I597">
        <v>1117.4000000000001</v>
      </c>
      <c r="J597" s="4">
        <f>VLOOKUP(tabGERAL[[#This Row],[Column1.lances.SugestaoIA]],'DE-PARA'!$A:$B,2,FALSE)</f>
        <v>2</v>
      </c>
      <c r="K597" s="4">
        <f>VLOOKUP(tabGERAL[[#This Row],[Column1.lances.CorSorteada]],'DE-PARA'!$A:$B,2,FALSE)</f>
        <v>2</v>
      </c>
      <c r="L597" t="str">
        <f xml:space="preserve">
IF(tabGERAL[[#This Row],[Column1.lances.'#]]=0,
    TEXT(tabGERAL[[#This Row],[CorSorteada]],"0"),
    IF(LEN(L596&amp;tabGERAL[[#This Row],[CorSorteada]])&gt;$P$2,
        RIGHT(SUBSTITUTE(L596&amp;tabGERAL[[#This Row],[CorSorteada]],tabGERAL[[#Headers],[Sequencia]],""),$P$2),
        SUBSTITUTE(L596&amp;tabGERAL[[#This Row],[CorSorteada]],tabGERAL[[#Headers],[Sequencia]],"")
    )
)</f>
        <v>012112</v>
      </c>
      <c r="M597" t="b">
        <f>tabGERAL[[#This Row],[SugestaoIA]]=tabGERAL[[#This Row],[CorSorteada]]</f>
        <v>1</v>
      </c>
    </row>
    <row r="598" spans="1:13" x14ac:dyDescent="0.25">
      <c r="A598" t="s">
        <v>26</v>
      </c>
      <c r="B598" s="1">
        <v>38</v>
      </c>
      <c r="C598">
        <v>1117.4000000000001</v>
      </c>
      <c r="D598">
        <v>6.6</v>
      </c>
      <c r="E598">
        <v>0</v>
      </c>
      <c r="F598">
        <v>19.799999999999997</v>
      </c>
      <c r="G598" t="s">
        <v>17</v>
      </c>
      <c r="H598" t="s">
        <v>15</v>
      </c>
      <c r="I598">
        <v>1130.5999999999999</v>
      </c>
      <c r="J598" s="4">
        <f>VLOOKUP(tabGERAL[[#This Row],[Column1.lances.SugestaoIA]],'DE-PARA'!$A:$B,2,FALSE)</f>
        <v>2</v>
      </c>
      <c r="K598" s="4">
        <f>VLOOKUP(tabGERAL[[#This Row],[Column1.lances.CorSorteada]],'DE-PARA'!$A:$B,2,FALSE)</f>
        <v>2</v>
      </c>
      <c r="L598" t="str">
        <f xml:space="preserve">
IF(tabGERAL[[#This Row],[Column1.lances.'#]]=0,
    TEXT(tabGERAL[[#This Row],[CorSorteada]],"0"),
    IF(LEN(L597&amp;tabGERAL[[#This Row],[CorSorteada]])&gt;$P$2,
        RIGHT(SUBSTITUTE(L597&amp;tabGERAL[[#This Row],[CorSorteada]],tabGERAL[[#Headers],[Sequencia]],""),$P$2),
        SUBSTITUTE(L597&amp;tabGERAL[[#This Row],[CorSorteada]],tabGERAL[[#Headers],[Sequencia]],"")
    )
)</f>
        <v>121122</v>
      </c>
      <c r="M598" t="b">
        <f>tabGERAL[[#This Row],[SugestaoIA]]=tabGERAL[[#This Row],[CorSorteada]]</f>
        <v>1</v>
      </c>
    </row>
    <row r="599" spans="1:13" x14ac:dyDescent="0.25">
      <c r="A599" t="s">
        <v>26</v>
      </c>
      <c r="B599" s="1">
        <v>39</v>
      </c>
      <c r="C599">
        <v>1130.5999999999999</v>
      </c>
      <c r="D599">
        <v>5.6</v>
      </c>
      <c r="E599">
        <v>16.799999999999997</v>
      </c>
      <c r="F599">
        <v>0</v>
      </c>
      <c r="G599" t="s">
        <v>13</v>
      </c>
      <c r="H599" t="s">
        <v>15</v>
      </c>
      <c r="I599">
        <v>1108.2000000000005</v>
      </c>
      <c r="J599" s="4">
        <f>VLOOKUP(tabGERAL[[#This Row],[Column1.lances.SugestaoIA]],'DE-PARA'!$A:$B,2,FALSE)</f>
        <v>1</v>
      </c>
      <c r="K599" s="4">
        <f>VLOOKUP(tabGERAL[[#This Row],[Column1.lances.CorSorteada]],'DE-PARA'!$A:$B,2,FALSE)</f>
        <v>2</v>
      </c>
      <c r="L599" t="str">
        <f xml:space="preserve">
IF(tabGERAL[[#This Row],[Column1.lances.'#]]=0,
    TEXT(tabGERAL[[#This Row],[CorSorteada]],"0"),
    IF(LEN(L598&amp;tabGERAL[[#This Row],[CorSorteada]])&gt;$P$2,
        RIGHT(SUBSTITUTE(L598&amp;tabGERAL[[#This Row],[CorSorteada]],tabGERAL[[#Headers],[Sequencia]],""),$P$2),
        SUBSTITUTE(L598&amp;tabGERAL[[#This Row],[CorSorteada]],tabGERAL[[#Headers],[Sequencia]],"")
    )
)</f>
        <v>211222</v>
      </c>
      <c r="M599" t="b">
        <f>tabGERAL[[#This Row],[SugestaoIA]]=tabGERAL[[#This Row],[CorSorteada]]</f>
        <v>0</v>
      </c>
    </row>
    <row r="600" spans="1:13" x14ac:dyDescent="0.25">
      <c r="A600" t="s">
        <v>26</v>
      </c>
      <c r="B600" s="1">
        <v>40</v>
      </c>
      <c r="C600">
        <v>1108.2000000000005</v>
      </c>
      <c r="D600">
        <v>7.3</v>
      </c>
      <c r="E600">
        <v>21.9</v>
      </c>
      <c r="F600">
        <v>0</v>
      </c>
      <c r="G600" t="s">
        <v>13</v>
      </c>
      <c r="H600" t="s">
        <v>15</v>
      </c>
      <c r="I600">
        <v>1079.0000000000002</v>
      </c>
      <c r="J600" s="4">
        <f>VLOOKUP(tabGERAL[[#This Row],[Column1.lances.SugestaoIA]],'DE-PARA'!$A:$B,2,FALSE)</f>
        <v>1</v>
      </c>
      <c r="K600" s="4">
        <f>VLOOKUP(tabGERAL[[#This Row],[Column1.lances.CorSorteada]],'DE-PARA'!$A:$B,2,FALSE)</f>
        <v>2</v>
      </c>
      <c r="L600" t="str">
        <f xml:space="preserve">
IF(tabGERAL[[#This Row],[Column1.lances.'#]]=0,
    TEXT(tabGERAL[[#This Row],[CorSorteada]],"0"),
    IF(LEN(L599&amp;tabGERAL[[#This Row],[CorSorteada]])&gt;$P$2,
        RIGHT(SUBSTITUTE(L599&amp;tabGERAL[[#This Row],[CorSorteada]],tabGERAL[[#Headers],[Sequencia]],""),$P$2),
        SUBSTITUTE(L599&amp;tabGERAL[[#This Row],[CorSorteada]],tabGERAL[[#Headers],[Sequencia]],"")
    )
)</f>
        <v>112222</v>
      </c>
      <c r="M600" t="b">
        <f>tabGERAL[[#This Row],[SugestaoIA]]=tabGERAL[[#This Row],[CorSorteada]]</f>
        <v>0</v>
      </c>
    </row>
    <row r="601" spans="1:13" x14ac:dyDescent="0.25">
      <c r="A601" t="s">
        <v>26</v>
      </c>
      <c r="B601" s="1">
        <v>41</v>
      </c>
      <c r="C601">
        <v>1079.0000000000002</v>
      </c>
      <c r="D601">
        <v>9.5</v>
      </c>
      <c r="E601">
        <v>0</v>
      </c>
      <c r="F601">
        <v>28.5</v>
      </c>
      <c r="G601" t="s">
        <v>17</v>
      </c>
      <c r="H601" t="s">
        <v>15</v>
      </c>
      <c r="I601">
        <v>1098.0000000000002</v>
      </c>
      <c r="J601" s="4">
        <f>VLOOKUP(tabGERAL[[#This Row],[Column1.lances.SugestaoIA]],'DE-PARA'!$A:$B,2,FALSE)</f>
        <v>2</v>
      </c>
      <c r="K601" s="4">
        <f>VLOOKUP(tabGERAL[[#This Row],[Column1.lances.CorSorteada]],'DE-PARA'!$A:$B,2,FALSE)</f>
        <v>2</v>
      </c>
      <c r="L601" t="str">
        <f xml:space="preserve">
IF(tabGERAL[[#This Row],[Column1.lances.'#]]=0,
    TEXT(tabGERAL[[#This Row],[CorSorteada]],"0"),
    IF(LEN(L600&amp;tabGERAL[[#This Row],[CorSorteada]])&gt;$P$2,
        RIGHT(SUBSTITUTE(L600&amp;tabGERAL[[#This Row],[CorSorteada]],tabGERAL[[#Headers],[Sequencia]],""),$P$2),
        SUBSTITUTE(L600&amp;tabGERAL[[#This Row],[CorSorteada]],tabGERAL[[#Headers],[Sequencia]],"")
    )
)</f>
        <v>122222</v>
      </c>
      <c r="M601" t="b">
        <f>tabGERAL[[#This Row],[SugestaoIA]]=tabGERAL[[#This Row],[CorSorteada]]</f>
        <v>1</v>
      </c>
    </row>
    <row r="602" spans="1:13" x14ac:dyDescent="0.25">
      <c r="A602" t="s">
        <v>26</v>
      </c>
      <c r="B602" s="1">
        <v>42</v>
      </c>
      <c r="C602">
        <v>1098.0000000000002</v>
      </c>
      <c r="D602">
        <v>8</v>
      </c>
      <c r="E602">
        <v>0</v>
      </c>
      <c r="F602">
        <v>24</v>
      </c>
      <c r="G602" t="s">
        <v>17</v>
      </c>
      <c r="H602" t="s">
        <v>14</v>
      </c>
      <c r="I602">
        <v>1066.0000000000002</v>
      </c>
      <c r="J602" s="4">
        <f>VLOOKUP(tabGERAL[[#This Row],[Column1.lances.SugestaoIA]],'DE-PARA'!$A:$B,2,FALSE)</f>
        <v>2</v>
      </c>
      <c r="K602" s="4">
        <f>VLOOKUP(tabGERAL[[#This Row],[Column1.lances.CorSorteada]],'DE-PARA'!$A:$B,2,FALSE)</f>
        <v>1</v>
      </c>
      <c r="L602" t="str">
        <f xml:space="preserve">
IF(tabGERAL[[#This Row],[Column1.lances.'#]]=0,
    TEXT(tabGERAL[[#This Row],[CorSorteada]],"0"),
    IF(LEN(L601&amp;tabGERAL[[#This Row],[CorSorteada]])&gt;$P$2,
        RIGHT(SUBSTITUTE(L601&amp;tabGERAL[[#This Row],[CorSorteada]],tabGERAL[[#Headers],[Sequencia]],""),$P$2),
        SUBSTITUTE(L601&amp;tabGERAL[[#This Row],[CorSorteada]],tabGERAL[[#Headers],[Sequencia]],"")
    )
)</f>
        <v>222221</v>
      </c>
      <c r="M602" t="b">
        <f>tabGERAL[[#This Row],[SugestaoIA]]=tabGERAL[[#This Row],[CorSorteada]]</f>
        <v>0</v>
      </c>
    </row>
    <row r="603" spans="1:13" x14ac:dyDescent="0.25">
      <c r="A603" t="s">
        <v>26</v>
      </c>
      <c r="B603" s="1">
        <v>43</v>
      </c>
      <c r="C603">
        <v>1066.0000000000002</v>
      </c>
      <c r="D603">
        <v>10.5</v>
      </c>
      <c r="E603">
        <v>31.5</v>
      </c>
      <c r="F603">
        <v>0</v>
      </c>
      <c r="G603" t="s">
        <v>13</v>
      </c>
      <c r="H603" t="s">
        <v>15</v>
      </c>
      <c r="I603">
        <v>1024.0000000000002</v>
      </c>
      <c r="J603" s="4">
        <f>VLOOKUP(tabGERAL[[#This Row],[Column1.lances.SugestaoIA]],'DE-PARA'!$A:$B,2,FALSE)</f>
        <v>1</v>
      </c>
      <c r="K603" s="4">
        <f>VLOOKUP(tabGERAL[[#This Row],[Column1.lances.CorSorteada]],'DE-PARA'!$A:$B,2,FALSE)</f>
        <v>2</v>
      </c>
      <c r="L603" t="str">
        <f xml:space="preserve">
IF(tabGERAL[[#This Row],[Column1.lances.'#]]=0,
    TEXT(tabGERAL[[#This Row],[CorSorteada]],"0"),
    IF(LEN(L602&amp;tabGERAL[[#This Row],[CorSorteada]])&gt;$P$2,
        RIGHT(SUBSTITUTE(L602&amp;tabGERAL[[#This Row],[CorSorteada]],tabGERAL[[#Headers],[Sequencia]],""),$P$2),
        SUBSTITUTE(L602&amp;tabGERAL[[#This Row],[CorSorteada]],tabGERAL[[#Headers],[Sequencia]],"")
    )
)</f>
        <v>222212</v>
      </c>
      <c r="M603" t="b">
        <f>tabGERAL[[#This Row],[SugestaoIA]]=tabGERAL[[#This Row],[CorSorteada]]</f>
        <v>0</v>
      </c>
    </row>
    <row r="604" spans="1:13" x14ac:dyDescent="0.25">
      <c r="A604" t="s">
        <v>26</v>
      </c>
      <c r="B604" s="1">
        <v>44</v>
      </c>
      <c r="C604">
        <v>1024.0000000000002</v>
      </c>
      <c r="D604">
        <v>13.7</v>
      </c>
      <c r="E604">
        <v>0</v>
      </c>
      <c r="F604">
        <v>41.099999999999994</v>
      </c>
      <c r="G604" t="s">
        <v>17</v>
      </c>
      <c r="H604" t="s">
        <v>15</v>
      </c>
      <c r="I604">
        <v>1051.4000000000001</v>
      </c>
      <c r="J604" s="4">
        <f>VLOOKUP(tabGERAL[[#This Row],[Column1.lances.SugestaoIA]],'DE-PARA'!$A:$B,2,FALSE)</f>
        <v>2</v>
      </c>
      <c r="K604" s="4">
        <f>VLOOKUP(tabGERAL[[#This Row],[Column1.lances.CorSorteada]],'DE-PARA'!$A:$B,2,FALSE)</f>
        <v>2</v>
      </c>
      <c r="L604" t="str">
        <f xml:space="preserve">
IF(tabGERAL[[#This Row],[Column1.lances.'#]]=0,
    TEXT(tabGERAL[[#This Row],[CorSorteada]],"0"),
    IF(LEN(L603&amp;tabGERAL[[#This Row],[CorSorteada]])&gt;$P$2,
        RIGHT(SUBSTITUTE(L603&amp;tabGERAL[[#This Row],[CorSorteada]],tabGERAL[[#Headers],[Sequencia]],""),$P$2),
        SUBSTITUTE(L603&amp;tabGERAL[[#This Row],[CorSorteada]],tabGERAL[[#Headers],[Sequencia]],"")
    )
)</f>
        <v>222122</v>
      </c>
      <c r="M604" t="b">
        <f>tabGERAL[[#This Row],[SugestaoIA]]=tabGERAL[[#This Row],[CorSorteada]]</f>
        <v>1</v>
      </c>
    </row>
    <row r="605" spans="1:13" x14ac:dyDescent="0.25">
      <c r="A605" t="s">
        <v>26</v>
      </c>
      <c r="B605" s="1">
        <v>45</v>
      </c>
      <c r="C605">
        <v>1051.4000000000001</v>
      </c>
      <c r="D605">
        <v>11.6</v>
      </c>
      <c r="E605">
        <v>34.799999999999997</v>
      </c>
      <c r="F605">
        <v>0</v>
      </c>
      <c r="G605" t="s">
        <v>13</v>
      </c>
      <c r="H605" t="s">
        <v>16</v>
      </c>
      <c r="I605">
        <v>1167.4000000000003</v>
      </c>
      <c r="J605" s="4">
        <f>VLOOKUP(tabGERAL[[#This Row],[Column1.lances.SugestaoIA]],'DE-PARA'!$A:$B,2,FALSE)</f>
        <v>1</v>
      </c>
      <c r="K605" s="4">
        <f>VLOOKUP(tabGERAL[[#This Row],[Column1.lances.CorSorteada]],'DE-PARA'!$A:$B,2,FALSE)</f>
        <v>0</v>
      </c>
      <c r="L605" t="str">
        <f xml:space="preserve">
IF(tabGERAL[[#This Row],[Column1.lances.'#]]=0,
    TEXT(tabGERAL[[#This Row],[CorSorteada]],"0"),
    IF(LEN(L604&amp;tabGERAL[[#This Row],[CorSorteada]])&gt;$P$2,
        RIGHT(SUBSTITUTE(L604&amp;tabGERAL[[#This Row],[CorSorteada]],tabGERAL[[#Headers],[Sequencia]],""),$P$2),
        SUBSTITUTE(L604&amp;tabGERAL[[#This Row],[CorSorteada]],tabGERAL[[#Headers],[Sequencia]],"")
    )
)</f>
        <v>221220</v>
      </c>
      <c r="M605" t="b">
        <f>tabGERAL[[#This Row],[SugestaoIA]]=tabGERAL[[#This Row],[CorSorteada]]</f>
        <v>0</v>
      </c>
    </row>
    <row r="606" spans="1:13" x14ac:dyDescent="0.25">
      <c r="A606" t="s">
        <v>26</v>
      </c>
      <c r="B606" s="1">
        <v>46</v>
      </c>
      <c r="C606">
        <v>1167.4000000000003</v>
      </c>
      <c r="D606">
        <v>2.7</v>
      </c>
      <c r="E606">
        <v>8.1000000000000014</v>
      </c>
      <c r="F606">
        <v>0</v>
      </c>
      <c r="G606" t="s">
        <v>13</v>
      </c>
      <c r="H606" t="s">
        <v>15</v>
      </c>
      <c r="I606">
        <v>1156.6000000000004</v>
      </c>
      <c r="J606" s="4">
        <f>VLOOKUP(tabGERAL[[#This Row],[Column1.lances.SugestaoIA]],'DE-PARA'!$A:$B,2,FALSE)</f>
        <v>1</v>
      </c>
      <c r="K606" s="4">
        <f>VLOOKUP(tabGERAL[[#This Row],[Column1.lances.CorSorteada]],'DE-PARA'!$A:$B,2,FALSE)</f>
        <v>2</v>
      </c>
      <c r="L606" t="str">
        <f xml:space="preserve">
IF(tabGERAL[[#This Row],[Column1.lances.'#]]=0,
    TEXT(tabGERAL[[#This Row],[CorSorteada]],"0"),
    IF(LEN(L605&amp;tabGERAL[[#This Row],[CorSorteada]])&gt;$P$2,
        RIGHT(SUBSTITUTE(L605&amp;tabGERAL[[#This Row],[CorSorteada]],tabGERAL[[#Headers],[Sequencia]],""),$P$2),
        SUBSTITUTE(L605&amp;tabGERAL[[#This Row],[CorSorteada]],tabGERAL[[#Headers],[Sequencia]],"")
    )
)</f>
        <v>212202</v>
      </c>
      <c r="M606" t="b">
        <f>tabGERAL[[#This Row],[SugestaoIA]]=tabGERAL[[#This Row],[CorSorteada]]</f>
        <v>0</v>
      </c>
    </row>
    <row r="607" spans="1:13" x14ac:dyDescent="0.25">
      <c r="A607" t="s">
        <v>26</v>
      </c>
      <c r="B607" s="1">
        <v>47</v>
      </c>
      <c r="C607">
        <v>1156.6000000000004</v>
      </c>
      <c r="D607">
        <v>3.6</v>
      </c>
      <c r="E607">
        <v>0</v>
      </c>
      <c r="F607">
        <v>10.8</v>
      </c>
      <c r="G607" t="s">
        <v>17</v>
      </c>
      <c r="H607" t="s">
        <v>14</v>
      </c>
      <c r="I607">
        <v>1142.2000000000005</v>
      </c>
      <c r="J607" s="4">
        <f>VLOOKUP(tabGERAL[[#This Row],[Column1.lances.SugestaoIA]],'DE-PARA'!$A:$B,2,FALSE)</f>
        <v>2</v>
      </c>
      <c r="K607" s="4">
        <f>VLOOKUP(tabGERAL[[#This Row],[Column1.lances.CorSorteada]],'DE-PARA'!$A:$B,2,FALSE)</f>
        <v>1</v>
      </c>
      <c r="L607" t="str">
        <f xml:space="preserve">
IF(tabGERAL[[#This Row],[Column1.lances.'#]]=0,
    TEXT(tabGERAL[[#This Row],[CorSorteada]],"0"),
    IF(LEN(L606&amp;tabGERAL[[#This Row],[CorSorteada]])&gt;$P$2,
        RIGHT(SUBSTITUTE(L606&amp;tabGERAL[[#This Row],[CorSorteada]],tabGERAL[[#Headers],[Sequencia]],""),$P$2),
        SUBSTITUTE(L606&amp;tabGERAL[[#This Row],[CorSorteada]],tabGERAL[[#Headers],[Sequencia]],"")
    )
)</f>
        <v>122021</v>
      </c>
      <c r="M607" t="b">
        <f>tabGERAL[[#This Row],[SugestaoIA]]=tabGERAL[[#This Row],[CorSorteada]]</f>
        <v>0</v>
      </c>
    </row>
    <row r="608" spans="1:13" x14ac:dyDescent="0.25">
      <c r="A608" t="s">
        <v>26</v>
      </c>
      <c r="B608" s="1">
        <v>48</v>
      </c>
      <c r="C608">
        <v>1142.2000000000005</v>
      </c>
      <c r="D608">
        <v>4.7</v>
      </c>
      <c r="E608">
        <v>14.1</v>
      </c>
      <c r="F608">
        <v>0</v>
      </c>
      <c r="G608" t="s">
        <v>13</v>
      </c>
      <c r="H608" t="s">
        <v>14</v>
      </c>
      <c r="I608">
        <v>1151.6000000000006</v>
      </c>
      <c r="J608" s="4">
        <f>VLOOKUP(tabGERAL[[#This Row],[Column1.lances.SugestaoIA]],'DE-PARA'!$A:$B,2,FALSE)</f>
        <v>1</v>
      </c>
      <c r="K608" s="4">
        <f>VLOOKUP(tabGERAL[[#This Row],[Column1.lances.CorSorteada]],'DE-PARA'!$A:$B,2,FALSE)</f>
        <v>1</v>
      </c>
      <c r="L608" t="str">
        <f xml:space="preserve">
IF(tabGERAL[[#This Row],[Column1.lances.'#]]=0,
    TEXT(tabGERAL[[#This Row],[CorSorteada]],"0"),
    IF(LEN(L607&amp;tabGERAL[[#This Row],[CorSorteada]])&gt;$P$2,
        RIGHT(SUBSTITUTE(L607&amp;tabGERAL[[#This Row],[CorSorteada]],tabGERAL[[#Headers],[Sequencia]],""),$P$2),
        SUBSTITUTE(L607&amp;tabGERAL[[#This Row],[CorSorteada]],tabGERAL[[#Headers],[Sequencia]],"")
    )
)</f>
        <v>220211</v>
      </c>
      <c r="M608" t="b">
        <f>tabGERAL[[#This Row],[SugestaoIA]]=tabGERAL[[#This Row],[CorSorteada]]</f>
        <v>1</v>
      </c>
    </row>
    <row r="609" spans="1:13" x14ac:dyDescent="0.25">
      <c r="A609" t="s">
        <v>26</v>
      </c>
      <c r="B609" s="1">
        <v>49</v>
      </c>
      <c r="C609">
        <v>1151.6000000000006</v>
      </c>
      <c r="D609">
        <v>3.9</v>
      </c>
      <c r="E609">
        <v>11.7</v>
      </c>
      <c r="F609">
        <v>0</v>
      </c>
      <c r="G609" t="s">
        <v>13</v>
      </c>
      <c r="H609" t="s">
        <v>15</v>
      </c>
      <c r="I609">
        <v>1136.0000000000005</v>
      </c>
      <c r="J609" s="4">
        <f>VLOOKUP(tabGERAL[[#This Row],[Column1.lances.SugestaoIA]],'DE-PARA'!$A:$B,2,FALSE)</f>
        <v>1</v>
      </c>
      <c r="K609" s="4">
        <f>VLOOKUP(tabGERAL[[#This Row],[Column1.lances.CorSorteada]],'DE-PARA'!$A:$B,2,FALSE)</f>
        <v>2</v>
      </c>
      <c r="L609" t="str">
        <f xml:space="preserve">
IF(tabGERAL[[#This Row],[Column1.lances.'#]]=0,
    TEXT(tabGERAL[[#This Row],[CorSorteada]],"0"),
    IF(LEN(L608&amp;tabGERAL[[#This Row],[CorSorteada]])&gt;$P$2,
        RIGHT(SUBSTITUTE(L608&amp;tabGERAL[[#This Row],[CorSorteada]],tabGERAL[[#Headers],[Sequencia]],""),$P$2),
        SUBSTITUTE(L608&amp;tabGERAL[[#This Row],[CorSorteada]],tabGERAL[[#Headers],[Sequencia]],"")
    )
)</f>
        <v>202112</v>
      </c>
      <c r="M609" t="b">
        <f>tabGERAL[[#This Row],[SugestaoIA]]=tabGERAL[[#This Row],[CorSorteada]]</f>
        <v>0</v>
      </c>
    </row>
    <row r="610" spans="1:13" x14ac:dyDescent="0.25">
      <c r="A610" t="s">
        <v>26</v>
      </c>
      <c r="B610" s="1">
        <v>50</v>
      </c>
      <c r="C610">
        <v>1136.0000000000005</v>
      </c>
      <c r="D610">
        <v>5.0999999999999996</v>
      </c>
      <c r="E610">
        <v>0</v>
      </c>
      <c r="F610">
        <v>15.3</v>
      </c>
      <c r="G610" t="s">
        <v>17</v>
      </c>
      <c r="H610" t="s">
        <v>15</v>
      </c>
      <c r="I610">
        <v>1146.2000000000005</v>
      </c>
      <c r="J610" s="4">
        <f>VLOOKUP(tabGERAL[[#This Row],[Column1.lances.SugestaoIA]],'DE-PARA'!$A:$B,2,FALSE)</f>
        <v>2</v>
      </c>
      <c r="K610" s="4">
        <f>VLOOKUP(tabGERAL[[#This Row],[Column1.lances.CorSorteada]],'DE-PARA'!$A:$B,2,FALSE)</f>
        <v>2</v>
      </c>
      <c r="L610" t="str">
        <f xml:space="preserve">
IF(tabGERAL[[#This Row],[Column1.lances.'#]]=0,
    TEXT(tabGERAL[[#This Row],[CorSorteada]],"0"),
    IF(LEN(L609&amp;tabGERAL[[#This Row],[CorSorteada]])&gt;$P$2,
        RIGHT(SUBSTITUTE(L609&amp;tabGERAL[[#This Row],[CorSorteada]],tabGERAL[[#Headers],[Sequencia]],""),$P$2),
        SUBSTITUTE(L609&amp;tabGERAL[[#This Row],[CorSorteada]],tabGERAL[[#Headers],[Sequencia]],"")
    )
)</f>
        <v>021122</v>
      </c>
      <c r="M610" t="b">
        <f>tabGERAL[[#This Row],[SugestaoIA]]=tabGERAL[[#This Row],[CorSorteada]]</f>
        <v>1</v>
      </c>
    </row>
    <row r="611" spans="1:13" x14ac:dyDescent="0.25">
      <c r="A611" t="s">
        <v>26</v>
      </c>
      <c r="B611" s="1">
        <v>51</v>
      </c>
      <c r="C611">
        <v>1146.2000000000005</v>
      </c>
      <c r="D611">
        <v>4.4000000000000004</v>
      </c>
      <c r="E611">
        <v>13.2</v>
      </c>
      <c r="F611">
        <v>0</v>
      </c>
      <c r="G611" t="s">
        <v>13</v>
      </c>
      <c r="H611" t="s">
        <v>15</v>
      </c>
      <c r="I611">
        <v>1128.6000000000004</v>
      </c>
      <c r="J611" s="4">
        <f>VLOOKUP(tabGERAL[[#This Row],[Column1.lances.SugestaoIA]],'DE-PARA'!$A:$B,2,FALSE)</f>
        <v>1</v>
      </c>
      <c r="K611" s="4">
        <f>VLOOKUP(tabGERAL[[#This Row],[Column1.lances.CorSorteada]],'DE-PARA'!$A:$B,2,FALSE)</f>
        <v>2</v>
      </c>
      <c r="L611" t="str">
        <f xml:space="preserve">
IF(tabGERAL[[#This Row],[Column1.lances.'#]]=0,
    TEXT(tabGERAL[[#This Row],[CorSorteada]],"0"),
    IF(LEN(L610&amp;tabGERAL[[#This Row],[CorSorteada]])&gt;$P$2,
        RIGHT(SUBSTITUTE(L610&amp;tabGERAL[[#This Row],[CorSorteada]],tabGERAL[[#Headers],[Sequencia]],""),$P$2),
        SUBSTITUTE(L610&amp;tabGERAL[[#This Row],[CorSorteada]],tabGERAL[[#Headers],[Sequencia]],"")
    )
)</f>
        <v>211222</v>
      </c>
      <c r="M611" t="b">
        <f>tabGERAL[[#This Row],[SugestaoIA]]=tabGERAL[[#This Row],[CorSorteada]]</f>
        <v>0</v>
      </c>
    </row>
    <row r="612" spans="1:13" x14ac:dyDescent="0.25">
      <c r="A612" t="s">
        <v>26</v>
      </c>
      <c r="B612" s="1">
        <v>52</v>
      </c>
      <c r="C612">
        <v>1128.6000000000004</v>
      </c>
      <c r="D612">
        <v>5.7</v>
      </c>
      <c r="E612">
        <v>17.100000000000001</v>
      </c>
      <c r="F612">
        <v>0</v>
      </c>
      <c r="G612" t="s">
        <v>13</v>
      </c>
      <c r="H612" t="s">
        <v>15</v>
      </c>
      <c r="I612">
        <v>1105.8000000000004</v>
      </c>
      <c r="J612" s="4">
        <f>VLOOKUP(tabGERAL[[#This Row],[Column1.lances.SugestaoIA]],'DE-PARA'!$A:$B,2,FALSE)</f>
        <v>1</v>
      </c>
      <c r="K612" s="4">
        <f>VLOOKUP(tabGERAL[[#This Row],[Column1.lances.CorSorteada]],'DE-PARA'!$A:$B,2,FALSE)</f>
        <v>2</v>
      </c>
      <c r="L612" t="str">
        <f xml:space="preserve">
IF(tabGERAL[[#This Row],[Column1.lances.'#]]=0,
    TEXT(tabGERAL[[#This Row],[CorSorteada]],"0"),
    IF(LEN(L611&amp;tabGERAL[[#This Row],[CorSorteada]])&gt;$P$2,
        RIGHT(SUBSTITUTE(L611&amp;tabGERAL[[#This Row],[CorSorteada]],tabGERAL[[#Headers],[Sequencia]],""),$P$2),
        SUBSTITUTE(L611&amp;tabGERAL[[#This Row],[CorSorteada]],tabGERAL[[#Headers],[Sequencia]],"")
    )
)</f>
        <v>112222</v>
      </c>
      <c r="M612" t="b">
        <f>tabGERAL[[#This Row],[SugestaoIA]]=tabGERAL[[#This Row],[CorSorteada]]</f>
        <v>0</v>
      </c>
    </row>
    <row r="613" spans="1:13" x14ac:dyDescent="0.25">
      <c r="A613" t="s">
        <v>26</v>
      </c>
      <c r="B613" s="1">
        <v>53</v>
      </c>
      <c r="C613">
        <v>1105.8000000000004</v>
      </c>
      <c r="D613">
        <v>7.5</v>
      </c>
      <c r="E613">
        <v>0</v>
      </c>
      <c r="F613">
        <v>22.5</v>
      </c>
      <c r="G613" t="s">
        <v>17</v>
      </c>
      <c r="H613" t="s">
        <v>16</v>
      </c>
      <c r="I613">
        <v>1180.8000000000004</v>
      </c>
      <c r="J613" s="4">
        <f>VLOOKUP(tabGERAL[[#This Row],[Column1.lances.SugestaoIA]],'DE-PARA'!$A:$B,2,FALSE)</f>
        <v>2</v>
      </c>
      <c r="K613" s="4">
        <f>VLOOKUP(tabGERAL[[#This Row],[Column1.lances.CorSorteada]],'DE-PARA'!$A:$B,2,FALSE)</f>
        <v>0</v>
      </c>
      <c r="L613" t="str">
        <f xml:space="preserve">
IF(tabGERAL[[#This Row],[Column1.lances.'#]]=0,
    TEXT(tabGERAL[[#This Row],[CorSorteada]],"0"),
    IF(LEN(L612&amp;tabGERAL[[#This Row],[CorSorteada]])&gt;$P$2,
        RIGHT(SUBSTITUTE(L612&amp;tabGERAL[[#This Row],[CorSorteada]],tabGERAL[[#Headers],[Sequencia]],""),$P$2),
        SUBSTITUTE(L612&amp;tabGERAL[[#This Row],[CorSorteada]],tabGERAL[[#Headers],[Sequencia]],"")
    )
)</f>
        <v>122220</v>
      </c>
      <c r="M613" t="b">
        <f>tabGERAL[[#This Row],[SugestaoIA]]=tabGERAL[[#This Row],[CorSorteada]]</f>
        <v>0</v>
      </c>
    </row>
  </sheetData>
  <pageMargins left="0.511811024" right="0.511811024" top="0.78740157499999996" bottom="0.78740157499999996" header="0.31496062000000002" footer="0.31496062000000002"/>
  <drawing r:id="rId4"/>
  <tableParts count="1">
    <tablePart r:id="rId5"/>
  </tableParts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568B-799C-493A-B7BD-24C20B9F64CA}">
  <dimension ref="A1:L6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13</v>
      </c>
      <c r="B1">
        <v>1</v>
      </c>
    </row>
    <row r="2" spans="1:12" x14ac:dyDescent="0.25">
      <c r="A2" t="s">
        <v>17</v>
      </c>
      <c r="B2">
        <v>2</v>
      </c>
      <c r="I2">
        <v>1</v>
      </c>
      <c r="J2" t="s">
        <v>38</v>
      </c>
      <c r="L2" cm="1">
        <f t="array" ref="L2">_xlfn._xlws.FILTER(I2:I4,J2:J4="a")</f>
        <v>1</v>
      </c>
    </row>
    <row r="3" spans="1:12" x14ac:dyDescent="0.25">
      <c r="A3" t="s">
        <v>31</v>
      </c>
      <c r="B3">
        <v>0</v>
      </c>
      <c r="I3">
        <v>2</v>
      </c>
      <c r="J3" t="s">
        <v>39</v>
      </c>
    </row>
    <row r="4" spans="1:12" x14ac:dyDescent="0.25">
      <c r="A4" t="s">
        <v>14</v>
      </c>
      <c r="B4">
        <v>1</v>
      </c>
      <c r="I4">
        <v>3</v>
      </c>
      <c r="J4" t="s">
        <v>40</v>
      </c>
    </row>
    <row r="5" spans="1:12" x14ac:dyDescent="0.25">
      <c r="A5" t="s">
        <v>15</v>
      </c>
      <c r="B5">
        <v>2</v>
      </c>
    </row>
    <row r="6" spans="1:12" x14ac:dyDescent="0.25">
      <c r="A6" t="s">
        <v>16</v>
      </c>
      <c r="B6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C4DAD34-951C-40A0-B27A-1C9C9026A5A4}">
  <ds:schemaRefs/>
</ds:datastoreItem>
</file>

<file path=customXml/itemProps2.xml><?xml version="1.0" encoding="utf-8"?>
<ds:datastoreItem xmlns:ds="http://schemas.openxmlformats.org/officeDocument/2006/customXml" ds:itemID="{D01D8B1A-A44E-4018-8666-796700B64A9F}">
  <ds:schemaRefs/>
</ds:datastoreItem>
</file>

<file path=customXml/itemProps3.xml><?xml version="1.0" encoding="utf-8"?>
<ds:datastoreItem xmlns:ds="http://schemas.openxmlformats.org/officeDocument/2006/customXml" ds:itemID="{E2895704-2BA9-49A0-892A-27BBEB4BD435}">
  <ds:schemaRefs/>
</ds:datastoreItem>
</file>

<file path=customXml/itemProps4.xml><?xml version="1.0" encoding="utf-8"?>
<ds:datastoreItem xmlns:ds="http://schemas.openxmlformats.org/officeDocument/2006/customXml" ds:itemID="{F2192FC8-71AC-4C36-A7C3-81A9F1EF5D61}">
  <ds:schemaRefs/>
</ds:datastoreItem>
</file>

<file path=customXml/itemProps5.xml><?xml version="1.0" encoding="utf-8"?>
<ds:datastoreItem xmlns:ds="http://schemas.openxmlformats.org/officeDocument/2006/customXml" ds:itemID="{680C38C1-2DE5-4F45-AAED-9F651487FA0F}">
  <ds:schemaRefs/>
</ds:datastoreItem>
</file>

<file path=customXml/itemProps6.xml><?xml version="1.0" encoding="utf-8"?>
<ds:datastoreItem xmlns:ds="http://schemas.openxmlformats.org/officeDocument/2006/customXml" ds:itemID="{497B6C7F-D18B-4F2E-9DD5-AC7D70EE84BE}">
  <ds:schemaRefs/>
</ds:datastoreItem>
</file>

<file path=customXml/itemProps7.xml><?xml version="1.0" encoding="utf-8"?>
<ds:datastoreItem xmlns:ds="http://schemas.openxmlformats.org/officeDocument/2006/customXml" ds:itemID="{BA981C99-C2D0-49D0-8FDF-64FF377B24F8}">
  <ds:schemaRefs/>
</ds:datastoreItem>
</file>

<file path=customXml/itemProps8.xml><?xml version="1.0" encoding="utf-8"?>
<ds:datastoreItem xmlns:ds="http://schemas.openxmlformats.org/officeDocument/2006/customXml" ds:itemID="{B36F95BC-DDBA-4B54-B930-381FCF4A5614}">
  <ds:schemaRefs/>
</ds:datastoreItem>
</file>

<file path=customXml/itemProps9.xml><?xml version="1.0" encoding="utf-8"?>
<ds:datastoreItem xmlns:ds="http://schemas.openxmlformats.org/officeDocument/2006/customXml" ds:itemID="{C1EC9925-8FE2-41F1-95DB-CF41B8A21464}">
  <ds:schemaRefs/>
</ds:datastoreItem>
</file>

<file path=customXml/itemProps10.xml><?xml version="1.0" encoding="utf-8"?>
<ds:datastoreItem xmlns:ds="http://schemas.openxmlformats.org/officeDocument/2006/customXml" ds:itemID="{E95A2788-2A9E-40A5-BA21-16446B656872}">
  <ds:schemaRefs/>
</ds:datastoreItem>
</file>

<file path=customXml/itemProps11.xml><?xml version="1.0" encoding="utf-8"?>
<ds:datastoreItem xmlns:ds="http://schemas.openxmlformats.org/officeDocument/2006/customXml" ds:itemID="{B77C7DA0-1573-4888-A717-0E9AAFE44D5F}">
  <ds:schemaRefs/>
</ds:datastoreItem>
</file>

<file path=customXml/itemProps12.xml><?xml version="1.0" encoding="utf-8"?>
<ds:datastoreItem xmlns:ds="http://schemas.openxmlformats.org/officeDocument/2006/customXml" ds:itemID="{38F743FF-71AD-4EEA-96B4-4D9E2682237C}">
  <ds:schemaRefs/>
</ds:datastoreItem>
</file>

<file path=customXml/itemProps13.xml><?xml version="1.0" encoding="utf-8"?>
<ds:datastoreItem xmlns:ds="http://schemas.openxmlformats.org/officeDocument/2006/customXml" ds:itemID="{E97E9DE4-1516-47FA-B032-A27B379EDB6A}">
  <ds:schemaRefs/>
</ds:datastoreItem>
</file>

<file path=customXml/itemProps14.xml><?xml version="1.0" encoding="utf-8"?>
<ds:datastoreItem xmlns:ds="http://schemas.openxmlformats.org/officeDocument/2006/customXml" ds:itemID="{832F751D-C96D-4690-B5CC-1B8FAC5D4B2C}">
  <ds:schemaRefs/>
</ds:datastoreItem>
</file>

<file path=customXml/itemProps15.xml><?xml version="1.0" encoding="utf-8"?>
<ds:datastoreItem xmlns:ds="http://schemas.openxmlformats.org/officeDocument/2006/customXml" ds:itemID="{6CEEC52E-4281-45A9-B2D1-D9583C19C4AA}">
  <ds:schemaRefs/>
</ds:datastoreItem>
</file>

<file path=customXml/itemProps16.xml><?xml version="1.0" encoding="utf-8"?>
<ds:datastoreItem xmlns:ds="http://schemas.openxmlformats.org/officeDocument/2006/customXml" ds:itemID="{E8686A49-73D1-4FA5-9919-1CDFC94C1F52}">
  <ds:schemaRefs/>
</ds:datastoreItem>
</file>

<file path=customXml/itemProps17.xml><?xml version="1.0" encoding="utf-8"?>
<ds:datastoreItem xmlns:ds="http://schemas.openxmlformats.org/officeDocument/2006/customXml" ds:itemID="{988F2510-8AE8-43E7-9A2B-72459C02F654}">
  <ds:schemaRefs/>
</ds:datastoreItem>
</file>

<file path=customXml/itemProps18.xml><?xml version="1.0" encoding="utf-8"?>
<ds:datastoreItem xmlns:ds="http://schemas.openxmlformats.org/officeDocument/2006/customXml" ds:itemID="{DBB23182-EEAF-42EF-A215-CCB317F2E563}">
  <ds:schemaRefs/>
</ds:datastoreItem>
</file>

<file path=customXml/itemProps19.xml><?xml version="1.0" encoding="utf-8"?>
<ds:datastoreItem xmlns:ds="http://schemas.openxmlformats.org/officeDocument/2006/customXml" ds:itemID="{8745568D-19B8-45A7-9239-126604A0EB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tabRESUMO</vt:lpstr>
      <vt:lpstr>tabGERAL</vt:lpstr>
      <vt:lpstr>DE-PARA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Luna | EAÍ?! Content Experience</dc:creator>
  <cp:lastModifiedBy>Rafael Luna | EAÍ?! Content Experience</cp:lastModifiedBy>
  <dcterms:created xsi:type="dcterms:W3CDTF">2023-10-19T12:07:33Z</dcterms:created>
  <dcterms:modified xsi:type="dcterms:W3CDTF">2023-10-28T13:46:53Z</dcterms:modified>
</cp:coreProperties>
</file>