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<sst xmlns="http://schemas.openxmlformats.org/spreadsheetml/2006/main" count="489" uniqueCount="92">
  <si>
    <t>Full Name</t>
  </si>
  <si>
    <t>Email</t>
  </si>
  <si>
    <t>EmployeeID</t>
  </si>
  <si>
    <t>FirstName</t>
  </si>
  <si>
    <t>LastName</t>
  </si>
  <si>
    <t>Age</t>
  </si>
  <si>
    <t>Address</t>
  </si>
  <si>
    <t>Gender</t>
  </si>
  <si>
    <t>JobTitle</t>
  </si>
  <si>
    <t>Salary</t>
  </si>
  <si>
    <t>StartDate</t>
  </si>
  <si>
    <t>EndDate</t>
  </si>
  <si>
    <t>Toby Flenderson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</si>
  <si>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</si>
  <si>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</si>
  <si>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</si>
  <si>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</si>
  <si>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</si>
  <si>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</si>
  <si>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</si>
  <si>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</si>
  <si>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 Beasley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</si>
  <si>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</si>
  <si>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</si>
  <si>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</si>
  <si>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</si>
  <si>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</si>
  <si>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</si>
  <si>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</si>
  <si>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Meredith Palmer</t>
  </si>
  <si>
    <t>Dwight</t>
  </si>
  <si>
    <t>Schrute</t>
  </si>
  <si>
    <t>Dwight Schrute</t>
  </si>
  <si>
    <t>7/4/2000</t>
  </si>
  <si>
    <t>9/8/2017</t>
  </si>
  <si>
    <t>Dwight.Schrute@AOL.com</t>
  </si>
  <si>
    <t>Kevin Malone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</si>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</sst>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49" xfId="0" applyFont="1" applyNumberFormat="1"/>
    <xf borderId="0" fillId="0" fontId="2" numFmtId="1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3.0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</v>
      </c>
    </row>
    <row r="2" ht="14.25" customHeight="1">
      <c r="A2" s="1" t="s">
        <v>12</v>
      </c>
      <c r="B2" s="2" t="str">
        <f t="shared" ref="B2:B5" si="1">XLOOKUP(A2,H2:H10,P2:P10)</f>
        <v>Toby.Flenderson@DunderMifflinCorporate.com</v>
      </c>
      <c r="E2" s="1">
        <v>1001.0</v>
      </c>
      <c r="F2" s="1" t="s">
        <v>13</v>
      </c>
      <c r="G2" s="1" t="s">
        <v>14</v>
      </c>
      <c r="H2" s="1" t="s">
        <v>15</v>
      </c>
      <c r="I2" s="1">
        <v>30.0</v>
      </c>
      <c r="K2" s="1" t="s">
        <v>16</v>
      </c>
      <c r="L2" s="1" t="s">
        <v>17</v>
      </c>
      <c r="M2" s="1">
        <v>45000.0</v>
      </c>
      <c r="N2" s="3" t="s">
        <v>18</v>
      </c>
      <c r="O2" s="3" t="s">
        <v>19</v>
      </c>
      <c r="P2" s="4" t="s">
        <v>20</v>
      </c>
    </row>
    <row r="3" ht="14.25" customHeight="1">
      <c r="A3" s="1" t="s">
        <v>21</v>
      </c>
      <c r="B3" s="2" t="str">
        <f t="shared" si="1"/>
        <v>Pam.Beasley@DunderMifflin.com</v>
      </c>
      <c r="E3" s="1">
        <v>1002.0</v>
      </c>
      <c r="F3" s="1" t="s">
        <v>22</v>
      </c>
      <c r="G3" s="1" t="s">
        <v>23</v>
      </c>
      <c r="H3" s="1" t="s">
        <v>21</v>
      </c>
      <c r="I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1" t="s">
        <v>29</v>
      </c>
      <c r="B4" s="2" t="str">
        <f t="shared" si="1"/>
        <v>Meredith.Palmer@Yahoo.com</v>
      </c>
      <c r="E4" s="1">
        <v>1003.0</v>
      </c>
      <c r="F4" s="1" t="s">
        <v>30</v>
      </c>
      <c r="G4" s="1" t="s">
        <v>31</v>
      </c>
      <c r="H4" s="1" t="s">
        <v>32</v>
      </c>
      <c r="I4" s="1">
        <v>29.0</v>
      </c>
      <c r="K4" s="1" t="s">
        <v>16</v>
      </c>
      <c r="L4" s="1" t="s">
        <v>17</v>
      </c>
      <c r="M4" s="1">
        <v>63000.0</v>
      </c>
      <c r="N4" s="3" t="s">
        <v>33</v>
      </c>
      <c r="O4" s="3" t="s">
        <v>34</v>
      </c>
      <c r="P4" s="4" t="s">
        <v>35</v>
      </c>
    </row>
    <row r="5" ht="14.25" customHeight="1">
      <c r="A5" s="1" t="s">
        <v>36</v>
      </c>
      <c r="B5" s="2" t="str">
        <f t="shared" si="1"/>
        <v>Kevin.Malone@DunderMifflin.com</v>
      </c>
      <c r="E5" s="1">
        <v>1004.0</v>
      </c>
      <c r="F5" s="1" t="s">
        <v>37</v>
      </c>
      <c r="G5" s="1" t="s">
        <v>38</v>
      </c>
      <c r="H5" s="1" t="s">
        <v>39</v>
      </c>
      <c r="I5" s="1">
        <v>31.0</v>
      </c>
      <c r="K5" s="1" t="s">
        <v>24</v>
      </c>
      <c r="L5" s="1" t="s">
        <v>40</v>
      </c>
      <c r="M5" s="1">
        <v>47000.0</v>
      </c>
      <c r="N5" s="3" t="s">
        <v>41</v>
      </c>
      <c r="O5" s="3" t="s">
        <v>42</v>
      </c>
      <c r="P5" s="4" t="s">
        <v>43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12</v>
      </c>
      <c r="I6" s="1">
        <v>32.0</v>
      </c>
      <c r="K6" s="1" t="s">
        <v>16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16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29</v>
      </c>
      <c r="I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16</v>
      </c>
      <c r="L9" s="1" t="s">
        <v>17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36</v>
      </c>
      <c r="I10" s="1">
        <v>31.0</v>
      </c>
      <c r="K10" s="1" t="s">
        <v>16</v>
      </c>
      <c r="L10" s="1" t="s">
        <v>40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4.57"/>
    <col customWidth="1" min="3" max="3" width="42.43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2</v>
      </c>
      <c r="G1" s="1" t="s">
        <v>3</v>
      </c>
      <c r="H1" s="1" t="s">
        <v>4</v>
      </c>
      <c r="I1" s="1" t="s">
        <v>0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</v>
      </c>
    </row>
    <row r="2" ht="14.25" customHeight="1">
      <c r="A2" s="1" t="s">
        <v>0</v>
      </c>
      <c r="B2" s="1" t="s">
        <v>11</v>
      </c>
      <c r="C2" s="1" t="s">
        <v>1</v>
      </c>
      <c r="F2" s="1">
        <v>1001.0</v>
      </c>
      <c r="G2" s="1" t="s">
        <v>13</v>
      </c>
      <c r="H2" s="1" t="s">
        <v>14</v>
      </c>
      <c r="I2" s="1" t="s">
        <v>15</v>
      </c>
      <c r="J2" s="1">
        <v>30.0</v>
      </c>
      <c r="K2" s="1" t="s">
        <v>16</v>
      </c>
      <c r="L2" s="1" t="s">
        <v>17</v>
      </c>
      <c r="M2" s="1">
        <v>45000.0</v>
      </c>
      <c r="N2" s="3" t="s">
        <v>18</v>
      </c>
      <c r="O2" s="3" t="s">
        <v>19</v>
      </c>
      <c r="P2" s="4" t="s">
        <v>20</v>
      </c>
    </row>
    <row r="3" ht="14.25" customHeight="1">
      <c r="A3" s="1" t="s">
        <v>12</v>
      </c>
      <c r="B3" s="5" t="str">
        <f t="shared" ref="B3:B6" si="1">XLOOKUP(A3,I2:I10,O2:P10)</f>
        <v>8/30/2017</v>
      </c>
      <c r="C3" s="2" t="s">
        <v>49</v>
      </c>
      <c r="F3" s="1">
        <v>1002.0</v>
      </c>
      <c r="G3" s="1" t="s">
        <v>22</v>
      </c>
      <c r="H3" s="1" t="s">
        <v>23</v>
      </c>
      <c r="I3" s="1" t="s">
        <v>21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1" t="s">
        <v>21</v>
      </c>
      <c r="B4" s="5" t="str">
        <f t="shared" si="1"/>
        <v>10/10/2015</v>
      </c>
      <c r="C4" s="2" t="s">
        <v>28</v>
      </c>
      <c r="F4" s="1">
        <v>1003.0</v>
      </c>
      <c r="G4" s="1" t="s">
        <v>30</v>
      </c>
      <c r="H4" s="1" t="s">
        <v>31</v>
      </c>
      <c r="I4" s="1" t="s">
        <v>32</v>
      </c>
      <c r="J4" s="1">
        <v>29.0</v>
      </c>
      <c r="K4" s="1" t="s">
        <v>16</v>
      </c>
      <c r="L4" s="1" t="s">
        <v>17</v>
      </c>
      <c r="M4" s="1">
        <v>63000.0</v>
      </c>
      <c r="N4" s="3" t="s">
        <v>33</v>
      </c>
      <c r="O4" s="3" t="s">
        <v>34</v>
      </c>
      <c r="P4" s="4" t="s">
        <v>35</v>
      </c>
    </row>
    <row r="5" ht="14.25" customHeight="1">
      <c r="A5" s="1" t="s">
        <v>29</v>
      </c>
      <c r="B5" s="5" t="str">
        <f t="shared" si="1"/>
        <v>9/11/2013</v>
      </c>
      <c r="C5" s="2" t="s">
        <v>60</v>
      </c>
      <c r="F5" s="1">
        <v>1004.0</v>
      </c>
      <c r="G5" s="1" t="s">
        <v>37</v>
      </c>
      <c r="H5" s="1" t="s">
        <v>38</v>
      </c>
      <c r="I5" s="1" t="s">
        <v>39</v>
      </c>
      <c r="J5" s="1">
        <v>31.0</v>
      </c>
      <c r="K5" s="1" t="s">
        <v>24</v>
      </c>
      <c r="L5" s="1" t="s">
        <v>40</v>
      </c>
      <c r="M5" s="1">
        <v>47000.0</v>
      </c>
      <c r="N5" s="3" t="s">
        <v>41</v>
      </c>
      <c r="O5" s="3" t="s">
        <v>42</v>
      </c>
      <c r="P5" s="4" t="s">
        <v>43</v>
      </c>
    </row>
    <row r="6" ht="14.25" customHeight="1">
      <c r="A6" s="1" t="s">
        <v>36</v>
      </c>
      <c r="B6" s="5" t="str">
        <f t="shared" si="1"/>
        <v>4/22/2015</v>
      </c>
      <c r="C6" s="2" t="s">
        <v>70</v>
      </c>
      <c r="F6" s="1">
        <v>1005.0</v>
      </c>
      <c r="G6" s="1" t="s">
        <v>44</v>
      </c>
      <c r="H6" s="1" t="s">
        <v>45</v>
      </c>
      <c r="I6" s="1" t="s">
        <v>12</v>
      </c>
      <c r="J6" s="1">
        <v>32.0</v>
      </c>
      <c r="K6" s="1" t="s">
        <v>16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16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29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16</v>
      </c>
      <c r="L9" s="1" t="s">
        <v>17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36</v>
      </c>
      <c r="J10" s="1">
        <v>31.0</v>
      </c>
      <c r="K10" s="1" t="s">
        <v>16</v>
      </c>
      <c r="L10" s="1" t="s">
        <v>40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2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</v>
      </c>
    </row>
    <row r="2" ht="14.25" customHeight="1">
      <c r="A2" s="1" t="s">
        <v>0</v>
      </c>
      <c r="B2" s="1" t="s">
        <v>1</v>
      </c>
      <c r="E2" s="1">
        <v>1001.0</v>
      </c>
      <c r="F2" s="1" t="s">
        <v>13</v>
      </c>
      <c r="G2" s="1" t="s">
        <v>14</v>
      </c>
      <c r="H2" s="1" t="s">
        <v>15</v>
      </c>
      <c r="I2" s="1">
        <v>30.0</v>
      </c>
      <c r="J2" s="1" t="s">
        <v>16</v>
      </c>
      <c r="K2" s="1" t="s">
        <v>17</v>
      </c>
      <c r="L2" s="1">
        <v>45000.0</v>
      </c>
      <c r="M2" s="3" t="s">
        <v>18</v>
      </c>
      <c r="N2" s="3" t="s">
        <v>19</v>
      </c>
      <c r="O2" s="4" t="s">
        <v>20</v>
      </c>
    </row>
    <row r="3" ht="14.25" customHeight="1">
      <c r="A3" s="1" t="s">
        <v>71</v>
      </c>
      <c r="B3" s="1" t="str">
        <f t="shared" ref="B3:B6" si="1">XLOOKUP("*"&amp;A3,H2:H10,O2:O10,"Not Found",2)</f>
        <v>Not Found</v>
      </c>
      <c r="E3" s="1">
        <v>1002.0</v>
      </c>
      <c r="F3" s="1" t="s">
        <v>22</v>
      </c>
      <c r="G3" s="1" t="s">
        <v>23</v>
      </c>
      <c r="H3" s="1" t="s">
        <v>21</v>
      </c>
      <c r="I3" s="1">
        <v>30.0</v>
      </c>
      <c r="J3" s="1" t="s">
        <v>24</v>
      </c>
      <c r="K3" s="1" t="s">
        <v>25</v>
      </c>
      <c r="L3" s="1">
        <v>36000.0</v>
      </c>
      <c r="M3" s="3" t="s">
        <v>26</v>
      </c>
      <c r="N3" s="3" t="s">
        <v>27</v>
      </c>
      <c r="O3" s="4" t="s">
        <v>28</v>
      </c>
    </row>
    <row r="4" ht="14.25" customHeight="1">
      <c r="A4" s="1" t="s">
        <v>23</v>
      </c>
      <c r="B4" s="2" t="str">
        <f t="shared" si="1"/>
        <v>Pam.Beasley@DunderMifflin.com</v>
      </c>
      <c r="E4" s="1">
        <v>1003.0</v>
      </c>
      <c r="F4" s="1" t="s">
        <v>30</v>
      </c>
      <c r="G4" s="1" t="s">
        <v>31</v>
      </c>
      <c r="H4" s="1" t="s">
        <v>32</v>
      </c>
      <c r="I4" s="1">
        <v>29.0</v>
      </c>
      <c r="J4" s="1" t="s">
        <v>16</v>
      </c>
      <c r="K4" s="1" t="s">
        <v>17</v>
      </c>
      <c r="L4" s="1">
        <v>63000.0</v>
      </c>
      <c r="M4" s="3" t="s">
        <v>33</v>
      </c>
      <c r="N4" s="3" t="s">
        <v>34</v>
      </c>
      <c r="O4" s="4" t="s">
        <v>35</v>
      </c>
    </row>
    <row r="5" ht="14.25" customHeight="1">
      <c r="A5" s="1" t="s">
        <v>56</v>
      </c>
      <c r="B5" s="1" t="str">
        <f t="shared" si="1"/>
        <v>Not Found</v>
      </c>
      <c r="E5" s="1">
        <v>1004.0</v>
      </c>
      <c r="F5" s="1" t="s">
        <v>37</v>
      </c>
      <c r="G5" s="1" t="s">
        <v>38</v>
      </c>
      <c r="H5" s="1" t="s">
        <v>39</v>
      </c>
      <c r="I5" s="1">
        <v>31.0</v>
      </c>
      <c r="J5" s="1" t="s">
        <v>24</v>
      </c>
      <c r="K5" s="1" t="s">
        <v>40</v>
      </c>
      <c r="L5" s="1">
        <v>47000.0</v>
      </c>
      <c r="M5" s="3" t="s">
        <v>41</v>
      </c>
      <c r="N5" s="3" t="s">
        <v>42</v>
      </c>
      <c r="O5" s="4" t="s">
        <v>43</v>
      </c>
    </row>
    <row r="6" ht="14.25" customHeight="1">
      <c r="A6" s="1" t="s">
        <v>72</v>
      </c>
      <c r="B6" s="1" t="str">
        <f t="shared" si="1"/>
        <v>Not Found</v>
      </c>
      <c r="E6" s="1">
        <v>1005.0</v>
      </c>
      <c r="F6" s="1" t="s">
        <v>44</v>
      </c>
      <c r="G6" s="1" t="s">
        <v>45</v>
      </c>
      <c r="H6" s="1" t="s">
        <v>12</v>
      </c>
      <c r="I6" s="1">
        <v>32.0</v>
      </c>
      <c r="J6" s="1" t="s">
        <v>16</v>
      </c>
      <c r="K6" s="1" t="s">
        <v>46</v>
      </c>
      <c r="L6" s="1">
        <v>50000.0</v>
      </c>
      <c r="M6" s="3" t="s">
        <v>47</v>
      </c>
      <c r="N6" s="3" t="s">
        <v>48</v>
      </c>
      <c r="O6" s="4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16</v>
      </c>
      <c r="K7" s="1" t="s">
        <v>53</v>
      </c>
      <c r="L7" s="1">
        <v>65000.0</v>
      </c>
      <c r="M7" s="3" t="s">
        <v>47</v>
      </c>
      <c r="N7" s="3" t="s">
        <v>54</v>
      </c>
      <c r="O7" s="4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29</v>
      </c>
      <c r="I8" s="1">
        <v>32.0</v>
      </c>
      <c r="J8" s="1" t="s">
        <v>24</v>
      </c>
      <c r="K8" s="1" t="s">
        <v>58</v>
      </c>
      <c r="L8" s="1">
        <v>41000.0</v>
      </c>
      <c r="M8" s="3" t="s">
        <v>59</v>
      </c>
      <c r="N8" s="3" t="s">
        <v>54</v>
      </c>
      <c r="O8" s="4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16</v>
      </c>
      <c r="K9" s="1" t="s">
        <v>17</v>
      </c>
      <c r="L9" s="1">
        <v>48000.0</v>
      </c>
      <c r="M9" s="3" t="s">
        <v>64</v>
      </c>
      <c r="N9" s="3" t="s">
        <v>65</v>
      </c>
      <c r="O9" s="4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36</v>
      </c>
      <c r="I10" s="1">
        <v>31.0</v>
      </c>
      <c r="J10" s="1" t="s">
        <v>16</v>
      </c>
      <c r="K10" s="1" t="s">
        <v>40</v>
      </c>
      <c r="L10" s="1">
        <v>42000.0</v>
      </c>
      <c r="M10" s="3" t="s">
        <v>69</v>
      </c>
      <c r="N10" s="3" t="s">
        <v>65</v>
      </c>
      <c r="O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2</v>
      </c>
      <c r="G1" s="1" t="s">
        <v>3</v>
      </c>
      <c r="H1" s="1" t="s">
        <v>4</v>
      </c>
      <c r="I1" s="1" t="s">
        <v>0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13</v>
      </c>
      <c r="H2" s="1" t="s">
        <v>14</v>
      </c>
      <c r="I2" s="1" t="s">
        <v>15</v>
      </c>
      <c r="J2" s="1">
        <v>30.0</v>
      </c>
      <c r="K2" s="1" t="s">
        <v>16</v>
      </c>
      <c r="L2" s="1" t="s">
        <v>17</v>
      </c>
      <c r="M2" s="1">
        <v>45000.0</v>
      </c>
      <c r="N2" s="3" t="s">
        <v>18</v>
      </c>
      <c r="O2" s="3" t="s">
        <v>19</v>
      </c>
      <c r="P2" s="4" t="s">
        <v>20</v>
      </c>
    </row>
    <row r="3" ht="14.25" customHeight="1">
      <c r="A3" s="3" t="s">
        <v>75</v>
      </c>
      <c r="B3" s="1" t="str">
        <f t="array" ref="B3">XLOOKUP(A3,N2:N10,I2:I10,"Not Found",1)</f>
        <v>Angela Martin</v>
      </c>
      <c r="F3" s="1">
        <v>1002.0</v>
      </c>
      <c r="G3" s="1" t="s">
        <v>22</v>
      </c>
      <c r="H3" s="1" t="s">
        <v>23</v>
      </c>
      <c r="I3" s="1" t="s">
        <v>21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3" t="s">
        <v>47</v>
      </c>
      <c r="B4" s="1" t="str">
        <f t="array" ref="B4">XLOOKUP(A4,N2:N10,I2:I10,"Not Found",,1)</f>
        <v>Toby Flenderson</v>
      </c>
      <c r="F4" s="1">
        <v>1003.0</v>
      </c>
      <c r="G4" s="1" t="s">
        <v>30</v>
      </c>
      <c r="H4" s="1" t="s">
        <v>31</v>
      </c>
      <c r="I4" s="1" t="s">
        <v>32</v>
      </c>
      <c r="J4" s="1">
        <v>29.0</v>
      </c>
      <c r="K4" s="1" t="s">
        <v>16</v>
      </c>
      <c r="L4" s="1" t="s">
        <v>17</v>
      </c>
      <c r="M4" s="1">
        <v>63000.0</v>
      </c>
      <c r="N4" s="3" t="s">
        <v>33</v>
      </c>
      <c r="O4" s="3" t="s">
        <v>34</v>
      </c>
      <c r="P4" s="4" t="s">
        <v>35</v>
      </c>
    </row>
    <row r="5" ht="14.25" customHeight="1">
      <c r="B5" s="1" t="str">
        <f t="array" ref="B5">XLOOKUP(A4,N2:N10,I2:I10,"Not Found",,-1)</f>
        <v>Michael Scott</v>
      </c>
      <c r="F5" s="1">
        <v>1004.0</v>
      </c>
      <c r="G5" s="1" t="s">
        <v>37</v>
      </c>
      <c r="H5" s="1" t="s">
        <v>38</v>
      </c>
      <c r="I5" s="1" t="s">
        <v>39</v>
      </c>
      <c r="J5" s="1">
        <v>31.0</v>
      </c>
      <c r="K5" s="1" t="s">
        <v>24</v>
      </c>
      <c r="L5" s="1" t="s">
        <v>40</v>
      </c>
      <c r="M5" s="1">
        <v>47000.0</v>
      </c>
      <c r="N5" s="3" t="s">
        <v>41</v>
      </c>
      <c r="O5" s="3" t="s">
        <v>42</v>
      </c>
      <c r="P5" s="4" t="s">
        <v>43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12</v>
      </c>
      <c r="J6" s="1">
        <v>32.0</v>
      </c>
      <c r="K6" s="1" t="s">
        <v>16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16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29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16</v>
      </c>
      <c r="L9" s="1" t="s">
        <v>17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36</v>
      </c>
      <c r="J10" s="1">
        <v>31.0</v>
      </c>
      <c r="K10" s="1" t="s">
        <v>16</v>
      </c>
      <c r="L10" s="1" t="s">
        <v>40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XLOOKUP(I1,H1:S1,H2:S2,"Not Found")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SUM(XLOOKUP(I1,H1:S1,H2:S2,0),XLOOKUP(J1,H1:S1,H2:S2,0))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2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</v>
      </c>
    </row>
    <row r="2" ht="14.25" customHeight="1">
      <c r="A2" s="1" t="s">
        <v>0</v>
      </c>
      <c r="B2" s="1" t="s">
        <v>1</v>
      </c>
      <c r="E2" s="1">
        <v>1001.0</v>
      </c>
      <c r="F2" s="1" t="s">
        <v>13</v>
      </c>
      <c r="G2" s="1" t="s">
        <v>14</v>
      </c>
      <c r="H2" s="1" t="s">
        <v>15</v>
      </c>
      <c r="I2" s="1">
        <v>30.0</v>
      </c>
      <c r="J2" s="1" t="s">
        <v>16</v>
      </c>
      <c r="L2" s="1" t="s">
        <v>17</v>
      </c>
      <c r="M2" s="1">
        <v>45000.0</v>
      </c>
      <c r="N2" s="3" t="s">
        <v>18</v>
      </c>
      <c r="O2" s="3" t="s">
        <v>19</v>
      </c>
      <c r="P2" s="4" t="s">
        <v>20</v>
      </c>
    </row>
    <row r="3" ht="14.25" customHeight="1">
      <c r="A3" s="1" t="s">
        <v>32</v>
      </c>
      <c r="B3" s="2" t="str">
        <f t="shared" ref="B3:B5" si="1">VLOOKUP(A3,H2:P10,9,False)</f>
        <v>Dwight.Schrute@AOL.com</v>
      </c>
      <c r="E3" s="1">
        <v>1002.0</v>
      </c>
      <c r="F3" s="1" t="s">
        <v>22</v>
      </c>
      <c r="G3" s="1" t="s">
        <v>23</v>
      </c>
      <c r="H3" s="1" t="s">
        <v>21</v>
      </c>
      <c r="I3" s="1">
        <v>30.0</v>
      </c>
      <c r="J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 ht="14.25" customHeight="1">
      <c r="A4" s="1" t="s">
        <v>52</v>
      </c>
      <c r="B4" s="2" t="str">
        <f t="shared" si="1"/>
        <v>Michael.Scott@DunderMifflin.com</v>
      </c>
      <c r="E4" s="1">
        <v>1003.0</v>
      </c>
      <c r="F4" s="1" t="s">
        <v>30</v>
      </c>
      <c r="G4" s="1" t="s">
        <v>31</v>
      </c>
      <c r="H4" s="1" t="s">
        <v>32</v>
      </c>
      <c r="I4" s="1">
        <v>29.0</v>
      </c>
      <c r="J4" s="1" t="s">
        <v>16</v>
      </c>
      <c r="L4" s="1" t="s">
        <v>17</v>
      </c>
      <c r="M4" s="1">
        <v>63000.0</v>
      </c>
      <c r="N4" s="3" t="s">
        <v>33</v>
      </c>
      <c r="O4" s="3" t="s">
        <v>34</v>
      </c>
      <c r="P4" s="4" t="s">
        <v>35</v>
      </c>
    </row>
    <row r="5" ht="14.25" customHeight="1">
      <c r="A5" s="1" t="s">
        <v>63</v>
      </c>
      <c r="B5" s="2" t="str">
        <f t="shared" si="1"/>
        <v>Stanley.Hudson@gmail.com</v>
      </c>
      <c r="E5" s="1">
        <v>1004.0</v>
      </c>
      <c r="F5" s="1" t="s">
        <v>37</v>
      </c>
      <c r="G5" s="1" t="s">
        <v>38</v>
      </c>
      <c r="H5" s="1" t="s">
        <v>39</v>
      </c>
      <c r="I5" s="1">
        <v>31.0</v>
      </c>
      <c r="J5" s="1" t="s">
        <v>24</v>
      </c>
      <c r="L5" s="1" t="s">
        <v>40</v>
      </c>
      <c r="M5" s="1">
        <v>47000.0</v>
      </c>
      <c r="N5" s="3" t="s">
        <v>41</v>
      </c>
      <c r="O5" s="3" t="s">
        <v>42</v>
      </c>
      <c r="P5" s="4" t="s">
        <v>43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12</v>
      </c>
      <c r="I6" s="1">
        <v>32.0</v>
      </c>
      <c r="J6" s="1" t="s">
        <v>16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16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29</v>
      </c>
      <c r="I8" s="1">
        <v>32.0</v>
      </c>
      <c r="J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16</v>
      </c>
      <c r="L9" s="1" t="s">
        <v>17</v>
      </c>
      <c r="M9" s="1">
        <v>48000.0</v>
      </c>
      <c r="N9" s="3" t="s">
        <v>64</v>
      </c>
      <c r="O9" s="3" t="s">
        <v>65</v>
      </c>
      <c r="P9" s="4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36</v>
      </c>
      <c r="I10" s="1">
        <v>31.0</v>
      </c>
      <c r="J10" s="1" t="s">
        <v>16</v>
      </c>
      <c r="L10" s="1" t="s">
        <v>40</v>
      </c>
      <c r="M10" s="1">
        <v>42000.0</v>
      </c>
      <c r="N10" s="3" t="s">
        <v>69</v>
      </c>
      <c r="O10" s="3" t="s">
        <v>65</v>
      </c>
      <c r="P10" s="4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