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caf\Documents\GitHub\TinyTrackGPS\"/>
    </mc:Choice>
  </mc:AlternateContent>
  <xr:revisionPtr revIDLastSave="0" documentId="13_ncr:1_{2B594779-3BB6-4E21-9C13-CBCEC127FD67}" xr6:coauthVersionLast="47" xr6:coauthVersionMax="47" xr10:uidLastSave="{00000000-0000-0000-0000-000000000000}"/>
  <bookViews>
    <workbookView xWindow="-110" yWindow="-110" windowWidth="19420" windowHeight="10300" xr2:uid="{A56611A0-A4D3-43ED-8FE3-90524AD1B53D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" i="1" l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4" i="1"/>
  <c r="D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4" i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</calcChain>
</file>

<file path=xl/sharedStrings.xml><?xml version="1.0" encoding="utf-8"?>
<sst xmlns="http://schemas.openxmlformats.org/spreadsheetml/2006/main" count="4" uniqueCount="4">
  <si>
    <t>Batt</t>
  </si>
  <si>
    <t>Charge</t>
  </si>
  <si>
    <t>Charge%</t>
  </si>
  <si>
    <t>Charge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</si>
</sst>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246529</xdr:colOff>
      <xdr:row>0</xdr:row>
      <xdr:rowOff>126999</xdr:rowOff>
    </xdr:from>
    <xdr:to>
      <xdr:col>11</xdr:col>
      <xdr:colOff>49865</xdr:colOff>
      <xdr:row>7</xdr:row>
      <xdr:rowOff>184966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8616D6B-6C2E-4EA3-9498-8DD0CADBDE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18529" y="126999"/>
          <a:ext cx="3613336" cy="1365320"/>
        </a:xfrm>
        <a:prstGeom prst="rect">
          <a:avLst/>
        </a:prstGeom>
      </xdr:spPr>
    </xdr:pic>
    <xdr:clientData/>
  </xdr:twoCellAnchor>
  <xdr:twoCellAnchor>
    <xdr:from>
      <xdr:col>6</xdr:col>
      <xdr:colOff>103343</xdr:colOff>
      <xdr:row>8</xdr:row>
      <xdr:rowOff>21166</xdr:rowOff>
    </xdr:from>
    <xdr:to>
      <xdr:col>18</xdr:col>
      <xdr:colOff>237815</xdr:colOff>
      <xdr:row>23</xdr:row>
      <xdr:rowOff>54589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E4A156CD-12B2-4C8F-A55A-6CBD52862A42}"/>
            </a:ext>
          </a:extLst>
        </xdr:cNvPr>
        <xdr:cNvSpPr txBox="1"/>
      </xdr:nvSpPr>
      <xdr:spPr>
        <a:xfrm>
          <a:off x="4675343" y="1488722"/>
          <a:ext cx="9278472" cy="27850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 b="0">
              <a:solidFill>
                <a:schemeClr val="dk1"/>
              </a:solidFill>
              <a:effectLst/>
              <a:latin typeface="Cascadia Mono" panose="020B0609020000020004" pitchFamily="49" charset="0"/>
              <a:ea typeface="+mn-ea"/>
              <a:cs typeface="Cascadia Mono" panose="020B0609020000020004" pitchFamily="49" charset="0"/>
            </a:rPr>
            <a:t>-------------------Ejemplos de código para VCC -------------------------------------------</a:t>
          </a:r>
        </a:p>
        <a:p>
          <a:r>
            <a:rPr lang="es-ES" sz="1100" b="0">
              <a:solidFill>
                <a:schemeClr val="dk1"/>
              </a:solidFill>
              <a:effectLst/>
              <a:latin typeface="Cascadia Mono" panose="020B0609020000020004" pitchFamily="49" charset="0"/>
              <a:ea typeface="+mn-ea"/>
              <a:cs typeface="Cascadia Mono" panose="020B0609020000020004" pitchFamily="49" charset="0"/>
            </a:rPr>
            <a:t>float charge_percent = (0.80 * (vcc.Read_Perc(BAT_MIN, BAT_MAX) * 25.0 / 100.0)) + (0.20 * (float)charge);</a:t>
          </a:r>
        </a:p>
        <a:p>
          <a:r>
            <a:rPr lang="es-ES" sz="1100" b="0">
              <a:solidFill>
                <a:schemeClr val="dk1"/>
              </a:solidFill>
              <a:effectLst/>
              <a:latin typeface="Cascadia Mono" panose="020B0609020000020004" pitchFamily="49" charset="0"/>
              <a:ea typeface="+mn-ea"/>
              <a:cs typeface="Cascadia Mono" panose="020B0609020000020004" pitchFamily="49" charset="0"/>
            </a:rPr>
            <a:t>float charge_percent = 2e-1 * ((vcc.Read_Perc(BAT_MIN, BAT_MAX)) + (float)charge); // 2e-1 = 0.8 * 25 / 100</a:t>
          </a:r>
        </a:p>
        <a:p>
          <a:r>
            <a:rPr lang="es-ES" sz="1100" b="0">
              <a:solidFill>
                <a:schemeClr val="dk1"/>
              </a:solidFill>
              <a:effectLst/>
              <a:latin typeface="Cascadia Mono" panose="020B0609020000020004" pitchFamily="49" charset="0"/>
              <a:ea typeface="+mn-ea"/>
              <a:cs typeface="Cascadia Mono" panose="020B0609020000020004" pitchFamily="49" charset="0"/>
            </a:rPr>
            <a:t>charge = (int)(charge_percent);</a:t>
          </a:r>
        </a:p>
        <a:p>
          <a:endParaRPr lang="es-ES" sz="1100" b="0">
            <a:solidFill>
              <a:schemeClr val="dk1"/>
            </a:solidFill>
            <a:effectLst/>
            <a:latin typeface="Cascadia Mono" panose="020B0609020000020004" pitchFamily="49" charset="0"/>
            <a:ea typeface="+mn-ea"/>
            <a:cs typeface="Cascadia Mono" panose="020B0609020000020004" pitchFamily="49" charset="0"/>
          </a:endParaRPr>
        </a:p>
        <a:p>
          <a:r>
            <a:rPr lang="es-ES" sz="1100" b="0">
              <a:solidFill>
                <a:schemeClr val="dk1"/>
              </a:solidFill>
              <a:effectLst/>
              <a:latin typeface="Cascadia Mono" panose="020B0609020000020004" pitchFamily="49" charset="0"/>
              <a:ea typeface="+mn-ea"/>
              <a:cs typeface="Cascadia Mono" panose="020B0609020000020004" pitchFamily="49" charset="0"/>
            </a:rPr>
            <a:t>charge = (int)(vcc.Read_Perc(BAT_MIN, BAT_MAX) * 25.0 / 100.0);</a:t>
          </a:r>
        </a:p>
        <a:p>
          <a:endParaRPr lang="es-ES" sz="1100" b="0">
            <a:solidFill>
              <a:schemeClr val="dk1"/>
            </a:solidFill>
            <a:effectLst/>
            <a:latin typeface="Cascadia Mono" panose="020B0609020000020004" pitchFamily="49" charset="0"/>
            <a:ea typeface="+mn-ea"/>
            <a:cs typeface="Cascadia Mono" panose="020B0609020000020004" pitchFamily="49" charset="0"/>
          </a:endParaRPr>
        </a:p>
        <a:p>
          <a:r>
            <a:rPr lang="es-ES" sz="1100" b="0">
              <a:solidFill>
                <a:schemeClr val="dk1"/>
              </a:solidFill>
              <a:effectLst/>
              <a:latin typeface="Cascadia Mono" panose="020B0609020000020004" pitchFamily="49" charset="0"/>
              <a:ea typeface="+mn-ea"/>
              <a:cs typeface="Cascadia Mono" panose="020B0609020000020004" pitchFamily="49" charset="0"/>
            </a:rPr>
            <a:t>charge = (int)(2e-1 * ((vcc.Read_Perc(BAT_MIN, BAT_MAX)) + (float)charge));</a:t>
          </a:r>
        </a:p>
        <a:p>
          <a:endParaRPr lang="es-ES" sz="1100" b="0">
            <a:solidFill>
              <a:schemeClr val="dk1"/>
            </a:solidFill>
            <a:effectLst/>
            <a:latin typeface="Cascadia Mono" panose="020B0609020000020004" pitchFamily="49" charset="0"/>
            <a:ea typeface="+mn-ea"/>
            <a:cs typeface="Cascadia Mono" panose="020B0609020000020004" pitchFamily="49" charset="0"/>
          </a:endParaRPr>
        </a:p>
        <a:p>
          <a:r>
            <a:rPr lang="es-ES" sz="1100" b="0">
              <a:solidFill>
                <a:schemeClr val="dk1"/>
              </a:solidFill>
              <a:effectLst/>
              <a:latin typeface="Cascadia Mono" panose="020B0609020000020004" pitchFamily="49" charset="0"/>
              <a:ea typeface="+mn-ea"/>
              <a:cs typeface="Cascadia Mono" panose="020B0609020000020004" pitchFamily="49" charset="0"/>
            </a:rPr>
            <a:t>charge = (int)(2e-1 * (((vcc.Read_Volts()-BAT_MIN) * ALFA_BAT) + (float)charge));</a:t>
          </a:r>
        </a:p>
        <a:p>
          <a:endParaRPr lang="es-ES" sz="1100" b="0">
            <a:solidFill>
              <a:schemeClr val="dk1"/>
            </a:solidFill>
            <a:effectLst/>
            <a:latin typeface="Cascadia Mono" panose="020B0609020000020004" pitchFamily="49" charset="0"/>
            <a:ea typeface="+mn-ea"/>
            <a:cs typeface="Cascadia Mono" panose="020B0609020000020004" pitchFamily="49" charset="0"/>
          </a:endParaRPr>
        </a:p>
        <a:p>
          <a:r>
            <a:rPr lang="es-ES" sz="1100" b="0">
              <a:solidFill>
                <a:schemeClr val="dk1"/>
              </a:solidFill>
              <a:effectLst/>
              <a:latin typeface="Cascadia Mono" panose="020B0609020000020004" pitchFamily="49" charset="0"/>
              <a:ea typeface="+mn-ea"/>
              <a:cs typeface="Cascadia Mono" panose="020B0609020000020004" pitchFamily="49" charset="0"/>
            </a:rPr>
            <a:t>charge = (int)(((vcc.Read_Volts()-BAT_MIN) * BETA_BAT));</a:t>
          </a:r>
        </a:p>
        <a:p>
          <a:endParaRPr lang="es-ES" sz="1100" b="0">
            <a:solidFill>
              <a:schemeClr val="dk1"/>
            </a:solidFill>
            <a:effectLst/>
            <a:latin typeface="Cascadia Mono" panose="020B0609020000020004" pitchFamily="49" charset="0"/>
            <a:ea typeface="+mn-ea"/>
            <a:cs typeface="Cascadia Mono" panose="020B0609020000020004" pitchFamily="49" charset="0"/>
          </a:endParaRPr>
        </a:p>
        <a:p>
          <a:r>
            <a:rPr lang="es-ES" sz="1100" b="0">
              <a:solidFill>
                <a:schemeClr val="dk1"/>
              </a:solidFill>
              <a:effectLst/>
              <a:latin typeface="Cascadia Mono" panose="020B0609020000020004" pitchFamily="49" charset="0"/>
              <a:ea typeface="+mn-ea"/>
              <a:cs typeface="Cascadia Mono" panose="020B0609020000020004" pitchFamily="49" charset="0"/>
            </a:rPr>
            <a:t>float f_charge = (vcc.Read_Volts()-BAT_MIN) * BETA_BAT;</a:t>
          </a:r>
        </a:p>
        <a:p>
          <a:r>
            <a:rPr lang="es-ES" sz="1100" b="0">
              <a:solidFill>
                <a:schemeClr val="dk1"/>
              </a:solidFill>
              <a:effectLst/>
              <a:latin typeface="Cascadia Mono" panose="020B0609020000020004" pitchFamily="49" charset="0"/>
              <a:ea typeface="+mn-ea"/>
              <a:cs typeface="Cascadia Mono" panose="020B0609020000020004" pitchFamily="49" charset="0"/>
            </a:rPr>
            <a:t>charge = (unsigned int)f_charge; </a:t>
          </a:r>
        </a:p>
        <a:p>
          <a:r>
            <a:rPr lang="es-ES" sz="1100" b="0">
              <a:solidFill>
                <a:schemeClr val="dk1"/>
              </a:solidFill>
              <a:effectLst/>
              <a:latin typeface="Cascadia Mono" panose="020B0609020000020004" pitchFamily="49" charset="0"/>
              <a:ea typeface="+mn-ea"/>
              <a:cs typeface="Cascadia Mono" panose="020B0609020000020004" pitchFamily="49" charset="0"/>
            </a:rPr>
            <a:t>charge = constrain(charge, 0, 26);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2EC53-506E-46F4-A3BD-C98BEE511EF4}">
  <dimension ref="A3:F25"/>
  <sheetViews>
    <sheetView tabSelected="1" topLeftCell="A4" zoomScale="90" zoomScaleNormal="90" workbookViewId="0">
      <selection activeCell="N7" sqref="N7"/>
    </sheetView>
  </sheetViews>
  <sheetFormatPr baseColWidth="10" defaultRowHeight="14.5" x14ac:dyDescent="0.35"/>
  <sheetData>
    <row r="3" spans="1:6" x14ac:dyDescent="0.35">
      <c r="A3" t="s">
        <v>0</v>
      </c>
      <c r="B3" t="s">
        <v>1</v>
      </c>
      <c r="C3" t="s">
        <v>2</v>
      </c>
      <c r="D3" t="s">
        <v>3</v>
      </c>
    </row>
    <row r="4" spans="1:6" x14ac:dyDescent="0.35">
      <c r="A4">
        <v>4.25</v>
      </c>
      <c r="B4">
        <f>0.2*((A4-3.2)*95.238095238+25)</f>
        <v>24.999999999979998</v>
      </c>
      <c r="C4" s="2">
        <f>((A4-3.2)*95.238095238)/100</f>
        <v>0.9999999999989998</v>
      </c>
      <c r="D4" s="1">
        <f>(A4-3.2)/0.042</f>
        <v>24.999999999999993</v>
      </c>
      <c r="E4" s="1">
        <f>(A4-3.2)*23.8095238</f>
        <v>24.999999989999996</v>
      </c>
      <c r="F4" s="1">
        <f>(A4-3.25)*25</f>
        <v>25</v>
      </c>
    </row>
    <row r="5" spans="1:6" x14ac:dyDescent="0.35">
      <c r="A5">
        <v>4.2</v>
      </c>
      <c r="B5" s="1">
        <f>0.2*((A5-3.2)*95.238095238+B4)</f>
        <v>24.047619047596001</v>
      </c>
      <c r="C5" s="2">
        <f t="shared" ref="C5:C25" si="0">((A5-3.2)*95.238095238)/100</f>
        <v>0.95238095237999998</v>
      </c>
      <c r="D5" s="1">
        <f t="shared" ref="D5:D25" si="1">(A5-3.2)/0.042</f>
        <v>23.809523809523807</v>
      </c>
      <c r="E5" s="1">
        <f t="shared" ref="E5:E25" si="2">(A5-3.2)*23.8095238</f>
        <v>23.809523800000001</v>
      </c>
      <c r="F5" s="1">
        <f t="shared" ref="F5:F25" si="3">(A5-3.25)*25</f>
        <v>23.750000000000004</v>
      </c>
    </row>
    <row r="6" spans="1:6" x14ac:dyDescent="0.35">
      <c r="A6">
        <v>4.1500000000000004</v>
      </c>
      <c r="B6" s="1">
        <f t="shared" ref="B6:B25" si="4">0.2*((A6-3.2)*95.238095238+B5)</f>
        <v>22.904761904739203</v>
      </c>
      <c r="C6" s="2">
        <f t="shared" si="0"/>
        <v>0.90476190476100016</v>
      </c>
      <c r="D6" s="1">
        <f t="shared" si="1"/>
        <v>22.61904761904762</v>
      </c>
      <c r="E6" s="1">
        <f t="shared" si="2"/>
        <v>22.619047610000006</v>
      </c>
      <c r="F6" s="1">
        <f t="shared" si="3"/>
        <v>22.500000000000007</v>
      </c>
    </row>
    <row r="7" spans="1:6" x14ac:dyDescent="0.35">
      <c r="A7">
        <v>4.0999999999999996</v>
      </c>
      <c r="B7" s="1">
        <f t="shared" si="4"/>
        <v>21.723809523787832</v>
      </c>
      <c r="C7" s="2">
        <f t="shared" si="0"/>
        <v>0.85714285714199945</v>
      </c>
      <c r="D7" s="1">
        <f t="shared" si="1"/>
        <v>21.428571428571413</v>
      </c>
      <c r="E7" s="1">
        <f t="shared" si="2"/>
        <v>21.428571419999987</v>
      </c>
      <c r="F7" s="1">
        <f t="shared" si="3"/>
        <v>21.249999999999993</v>
      </c>
    </row>
    <row r="8" spans="1:6" x14ac:dyDescent="0.35">
      <c r="A8">
        <v>4.05</v>
      </c>
      <c r="B8" s="1">
        <f t="shared" si="4"/>
        <v>20.535238095217561</v>
      </c>
      <c r="C8" s="2">
        <f t="shared" si="0"/>
        <v>0.80952380952299963</v>
      </c>
      <c r="D8" s="1">
        <f t="shared" si="1"/>
        <v>20.23809523809523</v>
      </c>
      <c r="E8" s="1">
        <f t="shared" si="2"/>
        <v>20.238095229999992</v>
      </c>
      <c r="F8" s="1">
        <f t="shared" si="3"/>
        <v>19.999999999999996</v>
      </c>
    </row>
    <row r="9" spans="1:6" x14ac:dyDescent="0.35">
      <c r="A9">
        <v>4</v>
      </c>
      <c r="B9" s="1">
        <f t="shared" si="4"/>
        <v>19.345142857123509</v>
      </c>
      <c r="C9" s="2">
        <f t="shared" si="0"/>
        <v>0.76190476190399981</v>
      </c>
      <c r="D9" s="1">
        <f t="shared" si="1"/>
        <v>19.047619047619044</v>
      </c>
      <c r="E9" s="1">
        <f t="shared" si="2"/>
        <v>19.047619039999997</v>
      </c>
      <c r="F9" s="1">
        <f t="shared" si="3"/>
        <v>18.75</v>
      </c>
    </row>
    <row r="10" spans="1:6" x14ac:dyDescent="0.35">
      <c r="A10">
        <v>3.95</v>
      </c>
      <c r="B10" s="1">
        <f t="shared" si="4"/>
        <v>18.154742857124699</v>
      </c>
      <c r="C10" s="2">
        <f t="shared" si="0"/>
        <v>0.71428571428499987</v>
      </c>
      <c r="D10" s="1">
        <f t="shared" si="1"/>
        <v>17.857142857142858</v>
      </c>
      <c r="E10" s="1">
        <f t="shared" si="2"/>
        <v>17.857142850000002</v>
      </c>
      <c r="F10" s="1">
        <f t="shared" si="3"/>
        <v>17.500000000000004</v>
      </c>
    </row>
    <row r="11" spans="1:6" x14ac:dyDescent="0.35">
      <c r="A11">
        <v>3.9</v>
      </c>
      <c r="B11" s="1">
        <f t="shared" si="4"/>
        <v>16.964281904744936</v>
      </c>
      <c r="C11" s="2">
        <f t="shared" si="0"/>
        <v>0.66666666666599983</v>
      </c>
      <c r="D11" s="1">
        <f t="shared" si="1"/>
        <v>16.666666666666661</v>
      </c>
      <c r="E11" s="1">
        <f t="shared" si="2"/>
        <v>16.666666659999994</v>
      </c>
      <c r="F11" s="1">
        <f t="shared" si="3"/>
        <v>16.249999999999996</v>
      </c>
    </row>
    <row r="12" spans="1:6" x14ac:dyDescent="0.35">
      <c r="A12">
        <v>3.85</v>
      </c>
      <c r="B12" s="1">
        <f t="shared" si="4"/>
        <v>15.773808761888985</v>
      </c>
      <c r="C12" s="2">
        <f t="shared" si="0"/>
        <v>0.6190476190469999</v>
      </c>
      <c r="D12" s="1">
        <f t="shared" si="1"/>
        <v>15.476190476190473</v>
      </c>
      <c r="E12" s="1">
        <f t="shared" si="2"/>
        <v>15.476190469999999</v>
      </c>
      <c r="F12" s="1">
        <f t="shared" si="3"/>
        <v>15.000000000000002</v>
      </c>
    </row>
    <row r="13" spans="1:6" x14ac:dyDescent="0.35">
      <c r="A13">
        <v>3.8</v>
      </c>
      <c r="B13" s="1">
        <f t="shared" si="4"/>
        <v>14.583333180937792</v>
      </c>
      <c r="C13" s="2">
        <f t="shared" si="0"/>
        <v>0.57142857142799963</v>
      </c>
      <c r="D13" s="1">
        <f t="shared" si="1"/>
        <v>14.285714285714276</v>
      </c>
      <c r="E13" s="1">
        <f t="shared" si="2"/>
        <v>14.285714279999992</v>
      </c>
      <c r="F13" s="1">
        <f t="shared" si="3"/>
        <v>13.749999999999996</v>
      </c>
    </row>
    <row r="14" spans="1:6" x14ac:dyDescent="0.35">
      <c r="A14">
        <v>3.75</v>
      </c>
      <c r="B14" s="1">
        <f t="shared" si="4"/>
        <v>13.392857112367558</v>
      </c>
      <c r="C14" s="2">
        <f t="shared" si="0"/>
        <v>0.52380952380899981</v>
      </c>
      <c r="D14" s="1">
        <f t="shared" si="1"/>
        <v>13.09523809523809</v>
      </c>
      <c r="E14" s="1">
        <f t="shared" si="2"/>
        <v>13.095238089999997</v>
      </c>
      <c r="F14" s="1">
        <f t="shared" si="3"/>
        <v>12.5</v>
      </c>
    </row>
    <row r="15" spans="1:6" x14ac:dyDescent="0.35">
      <c r="A15">
        <v>3.7</v>
      </c>
      <c r="B15" s="1">
        <f t="shared" si="4"/>
        <v>12.202380946273513</v>
      </c>
      <c r="C15" s="2">
        <f t="shared" si="0"/>
        <v>0.47619047618999999</v>
      </c>
      <c r="D15" s="1">
        <f t="shared" si="1"/>
        <v>11.904761904761903</v>
      </c>
      <c r="E15" s="1">
        <f t="shared" si="2"/>
        <v>11.9047619</v>
      </c>
      <c r="F15" s="1">
        <f t="shared" si="3"/>
        <v>11.250000000000004</v>
      </c>
    </row>
    <row r="16" spans="1:6" x14ac:dyDescent="0.35">
      <c r="A16">
        <v>3.65</v>
      </c>
      <c r="B16" s="1">
        <f t="shared" si="4"/>
        <v>11.011904760674698</v>
      </c>
      <c r="C16" s="2">
        <f t="shared" si="0"/>
        <v>0.42857142857099972</v>
      </c>
      <c r="D16" s="1">
        <f t="shared" si="1"/>
        <v>10.714285714285706</v>
      </c>
      <c r="E16" s="1">
        <f t="shared" si="2"/>
        <v>10.714285709999993</v>
      </c>
      <c r="F16" s="1">
        <f t="shared" si="3"/>
        <v>9.9999999999999982</v>
      </c>
    </row>
    <row r="17" spans="1:6" x14ac:dyDescent="0.35">
      <c r="A17">
        <v>3.6</v>
      </c>
      <c r="B17" s="1">
        <f t="shared" si="4"/>
        <v>9.8214285711749376</v>
      </c>
      <c r="C17" s="2">
        <f t="shared" si="0"/>
        <v>0.3809523809519999</v>
      </c>
      <c r="D17" s="1">
        <f t="shared" si="1"/>
        <v>9.5238095238095219</v>
      </c>
      <c r="E17" s="1">
        <f t="shared" si="2"/>
        <v>9.5238095199999986</v>
      </c>
      <c r="F17" s="1">
        <f t="shared" si="3"/>
        <v>8.7500000000000018</v>
      </c>
    </row>
    <row r="18" spans="1:6" x14ac:dyDescent="0.35">
      <c r="A18">
        <v>3.55</v>
      </c>
      <c r="B18" s="1">
        <f t="shared" si="4"/>
        <v>8.630952380894982</v>
      </c>
      <c r="C18" s="2">
        <f t="shared" si="0"/>
        <v>0.33333333333299969</v>
      </c>
      <c r="D18" s="1">
        <f t="shared" si="1"/>
        <v>8.333333333333325</v>
      </c>
      <c r="E18" s="1">
        <f t="shared" si="2"/>
        <v>8.3333333299999914</v>
      </c>
      <c r="F18" s="1">
        <f t="shared" si="3"/>
        <v>7.4999999999999956</v>
      </c>
    </row>
    <row r="19" spans="1:6" x14ac:dyDescent="0.35">
      <c r="A19">
        <v>3.5</v>
      </c>
      <c r="B19" s="1">
        <f t="shared" si="4"/>
        <v>7.4404761904589938</v>
      </c>
      <c r="C19" s="2">
        <f t="shared" si="0"/>
        <v>0.28571428571399982</v>
      </c>
      <c r="D19" s="1">
        <f t="shared" si="1"/>
        <v>7.1428571428571379</v>
      </c>
      <c r="E19" s="1">
        <f t="shared" si="2"/>
        <v>7.1428571399999958</v>
      </c>
      <c r="F19" s="1">
        <f t="shared" si="3"/>
        <v>6.25</v>
      </c>
    </row>
    <row r="20" spans="1:6" x14ac:dyDescent="0.35">
      <c r="A20">
        <v>3.45</v>
      </c>
      <c r="B20" s="1">
        <f t="shared" si="4"/>
        <v>6.2499999999917994</v>
      </c>
      <c r="C20" s="2">
        <f t="shared" si="0"/>
        <v>0.23809523809499999</v>
      </c>
      <c r="D20" s="1">
        <f t="shared" si="1"/>
        <v>5.9523809523809517</v>
      </c>
      <c r="E20" s="1">
        <f t="shared" si="2"/>
        <v>5.9523809500000002</v>
      </c>
      <c r="F20" s="1">
        <f t="shared" si="3"/>
        <v>5.0000000000000044</v>
      </c>
    </row>
    <row r="21" spans="1:6" x14ac:dyDescent="0.35">
      <c r="A21">
        <v>3.4</v>
      </c>
      <c r="B21" s="1">
        <f t="shared" si="4"/>
        <v>5.059523809518355</v>
      </c>
      <c r="C21" s="2">
        <f t="shared" si="0"/>
        <v>0.19047619047599973</v>
      </c>
      <c r="D21" s="1">
        <f t="shared" si="1"/>
        <v>4.7619047619047556</v>
      </c>
      <c r="E21" s="1">
        <f t="shared" si="2"/>
        <v>4.761904759999994</v>
      </c>
      <c r="F21" s="1">
        <f t="shared" si="3"/>
        <v>3.7499999999999978</v>
      </c>
    </row>
    <row r="22" spans="1:6" x14ac:dyDescent="0.35">
      <c r="A22">
        <v>3.35</v>
      </c>
      <c r="B22" s="1">
        <f t="shared" si="4"/>
        <v>3.8690476190436698</v>
      </c>
      <c r="C22" s="2">
        <f t="shared" si="0"/>
        <v>0.14285714285699991</v>
      </c>
      <c r="D22" s="1">
        <f t="shared" si="1"/>
        <v>3.571428571428569</v>
      </c>
      <c r="E22" s="1">
        <f t="shared" si="2"/>
        <v>3.5714285699999979</v>
      </c>
      <c r="F22" s="1">
        <f t="shared" si="3"/>
        <v>2.5000000000000022</v>
      </c>
    </row>
    <row r="23" spans="1:6" x14ac:dyDescent="0.35">
      <c r="A23">
        <v>3.3</v>
      </c>
      <c r="B23" s="1">
        <f t="shared" si="4"/>
        <v>2.6785714285687274</v>
      </c>
      <c r="C23" s="2">
        <f t="shared" si="0"/>
        <v>9.523809523799967E-2</v>
      </c>
      <c r="D23" s="1">
        <f t="shared" si="1"/>
        <v>2.3809523809523725</v>
      </c>
      <c r="E23" s="1">
        <f t="shared" si="2"/>
        <v>2.3809523799999917</v>
      </c>
      <c r="F23" s="1">
        <f t="shared" si="3"/>
        <v>1.2499999999999956</v>
      </c>
    </row>
    <row r="24" spans="1:6" x14ac:dyDescent="0.35">
      <c r="A24">
        <v>3.25</v>
      </c>
      <c r="B24" s="1">
        <f t="shared" si="4"/>
        <v>1.4880952380937424</v>
      </c>
      <c r="C24" s="2">
        <f t="shared" si="0"/>
        <v>4.7619047618999835E-2</v>
      </c>
      <c r="D24" s="1">
        <f t="shared" si="1"/>
        <v>1.1904761904761862</v>
      </c>
      <c r="E24" s="1">
        <f t="shared" si="2"/>
        <v>1.1904761899999958</v>
      </c>
      <c r="F24" s="1">
        <f t="shared" si="3"/>
        <v>0</v>
      </c>
    </row>
    <row r="25" spans="1:6" x14ac:dyDescent="0.35">
      <c r="A25">
        <v>3.2</v>
      </c>
      <c r="B25" s="1">
        <f t="shared" si="4"/>
        <v>0.29761904761874852</v>
      </c>
      <c r="C25" s="2">
        <f t="shared" si="0"/>
        <v>0</v>
      </c>
      <c r="D25" s="1">
        <f t="shared" si="1"/>
        <v>0</v>
      </c>
      <c r="E25" s="1">
        <f t="shared" si="2"/>
        <v>0</v>
      </c>
      <c r="F25" s="1">
        <f t="shared" si="3"/>
        <v>-1.2499999999999956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Reyes</dc:creator>
  <cp:lastModifiedBy>Rafael Reyes</cp:lastModifiedBy>
  <dcterms:created xsi:type="dcterms:W3CDTF">2021-12-23T00:38:07Z</dcterms:created>
  <dcterms:modified xsi:type="dcterms:W3CDTF">2021-12-26T21:08:53Z</dcterms:modified>
</cp:coreProperties>
</file>