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Plus\data\"/>
    </mc:Choice>
  </mc:AlternateContent>
  <xr:revisionPtr revIDLastSave="0" documentId="8_{297C22AC-B0BA-42B8-BEBA-C804358F7F77}" xr6:coauthVersionLast="47" xr6:coauthVersionMax="47" xr10:uidLastSave="{00000000-0000-0000-0000-000000000000}"/>
  <bookViews>
    <workbookView xWindow="-110" yWindow="-110" windowWidth="19420" windowHeight="10300" xr2:uid="{73DB4401-923F-43B1-BBB8-4D61A6F8CE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C15" i="1"/>
  <c r="D15" i="1"/>
  <c r="B16" i="1"/>
  <c r="B15" i="1"/>
  <c r="C14" i="1"/>
  <c r="D14" i="1"/>
  <c r="E14" i="1"/>
  <c r="E16" i="1" s="1"/>
  <c r="F14" i="1"/>
  <c r="F15" i="1" s="1"/>
  <c r="B14" i="1"/>
  <c r="D13" i="1"/>
  <c r="H13" i="1" s="1"/>
  <c r="I13" i="1" s="1"/>
  <c r="I14" i="1" s="1"/>
  <c r="C13" i="1"/>
  <c r="E15" i="1" l="1"/>
  <c r="I16" i="1"/>
  <c r="I15" i="1"/>
  <c r="H14" i="1"/>
  <c r="H15" i="1" s="1"/>
  <c r="G14" i="1"/>
  <c r="G15" i="1" s="1"/>
  <c r="F16" i="1"/>
  <c r="G16" i="1" l="1"/>
  <c r="H16" i="1"/>
</calcChain>
</file>

<file path=xl/sharedStrings.xml><?xml version="1.0" encoding="utf-8"?>
<sst xmlns="http://schemas.openxmlformats.org/spreadsheetml/2006/main" count="16" uniqueCount="16">
  <si>
    <t>Latitud</t>
  </si>
  <si>
    <t>denom</t>
  </si>
  <si>
    <t>// major eccentricity squared</t>
  </si>
  <si>
    <r>
      <t>const</t>
    </r>
    <r>
      <rPr>
        <sz val="7"/>
        <color rgb="FFCCCCCC"/>
        <rFont val="Consolas"/>
        <family val="3"/>
      </rPr>
      <t xml:space="preserve"> </t>
    </r>
    <r>
      <rPr>
        <sz val="7"/>
        <color rgb="FF569CD6"/>
        <rFont val="Consolas"/>
        <family val="3"/>
      </rPr>
      <t>double</t>
    </r>
    <r>
      <rPr>
        <sz val="7"/>
        <color rgb="FFCCCCCC"/>
        <rFont val="Consolas"/>
        <family val="3"/>
      </rPr>
      <t xml:space="preserve"> ECC2 </t>
    </r>
    <r>
      <rPr>
        <sz val="7"/>
        <color rgb="FFD4D4D4"/>
        <rFont val="Consolas"/>
        <family val="3"/>
      </rPr>
      <t>=</t>
    </r>
    <r>
      <rPr>
        <sz val="7"/>
        <color rgb="FFCCCCCC"/>
        <rFont val="Consolas"/>
        <family val="3"/>
      </rPr>
      <t xml:space="preserve"> </t>
    </r>
    <r>
      <rPr>
        <sz val="7"/>
        <color rgb="FFB5CEA8"/>
        <rFont val="Consolas"/>
        <family val="3"/>
      </rPr>
      <t>673949675659e-14</t>
    </r>
    <r>
      <rPr>
        <sz val="7"/>
        <color rgb="FFCCCCCC"/>
        <rFont val="Consolas"/>
        <family val="3"/>
      </rPr>
      <t>;</t>
    </r>
    <r>
      <rPr>
        <sz val="7"/>
        <color rgb="FF6A9955"/>
        <rFont val="Consolas"/>
        <family val="3"/>
      </rPr>
      <t>//0.0066943799901;</t>
    </r>
  </si>
  <si>
    <t>// earth semi-major axis radius (m)</t>
  </si>
  <si>
    <r>
      <t>const</t>
    </r>
    <r>
      <rPr>
        <sz val="7"/>
        <color rgb="FFCCCCCC"/>
        <rFont val="Consolas"/>
        <family val="3"/>
      </rPr>
      <t xml:space="preserve"> </t>
    </r>
    <r>
      <rPr>
        <sz val="7"/>
        <color rgb="FF569CD6"/>
        <rFont val="Consolas"/>
        <family val="3"/>
      </rPr>
      <t>double</t>
    </r>
    <r>
      <rPr>
        <sz val="7"/>
        <color rgb="FFCCCCCC"/>
        <rFont val="Consolas"/>
        <family val="3"/>
      </rPr>
      <t xml:space="preserve"> EARTH_RADIUS </t>
    </r>
    <r>
      <rPr>
        <sz val="7"/>
        <color rgb="FFD4D4D4"/>
        <rFont val="Consolas"/>
        <family val="3"/>
      </rPr>
      <t>=</t>
    </r>
    <r>
      <rPr>
        <sz val="7"/>
        <color rgb="FFCCCCCC"/>
        <rFont val="Consolas"/>
        <family val="3"/>
      </rPr>
      <t xml:space="preserve"> </t>
    </r>
    <r>
      <rPr>
        <sz val="7"/>
        <color rgb="FFB5CEA8"/>
        <rFont val="Consolas"/>
        <family val="3"/>
      </rPr>
      <t>6378137.0</t>
    </r>
    <r>
      <rPr>
        <sz val="7"/>
        <color rgb="FFCCCCCC"/>
        <rFont val="Consolas"/>
        <family val="3"/>
      </rPr>
      <t>;</t>
    </r>
  </si>
  <si>
    <t>denom = (1.0 - (ECC2 * pow(sin(P.x),2.0)));</t>
  </si>
  <si>
    <t>denom = sqrt(denom*denom);</t>
  </si>
  <si>
    <t>Rew = EARTH_RADIUS / sqrt(denom);</t>
  </si>
  <si>
    <t>Rns = EARTH_RADIUS*(1.0-ECC2) / denom*sqrt(denom);</t>
  </si>
  <si>
    <t>EEC2</t>
  </si>
  <si>
    <t>EARTH_RADIUS</t>
  </si>
  <si>
    <t>Rew</t>
  </si>
  <si>
    <t>Rns</t>
  </si>
  <si>
    <r>
      <t>#define</t>
    </r>
    <r>
      <rPr>
        <sz val="7"/>
        <color rgb="FF569CD6"/>
        <rFont val="Consolas"/>
        <family val="3"/>
      </rPr>
      <t xml:space="preserve">     Rns         </t>
    </r>
    <r>
      <rPr>
        <sz val="7"/>
        <color rgb="FFB5CEA8"/>
        <rFont val="Consolas"/>
        <family val="3"/>
      </rPr>
      <t>6386034.030458164</t>
    </r>
    <r>
      <rPr>
        <sz val="7"/>
        <color rgb="FF6A9955"/>
        <rFont val="Consolas"/>
        <family val="3"/>
      </rPr>
      <t xml:space="preserve">      //earth radius</t>
    </r>
  </si>
  <si>
    <r>
      <t>#define</t>
    </r>
    <r>
      <rPr>
        <sz val="7"/>
        <color rgb="FF569CD6"/>
        <rFont val="Consolas"/>
        <family val="3"/>
      </rPr>
      <t xml:space="preserve">     Rew         </t>
    </r>
    <r>
      <rPr>
        <sz val="7"/>
        <color rgb="FFB5CEA8"/>
        <rFont val="Consolas"/>
        <family val="3"/>
      </rPr>
      <t>6359058.719353925</t>
    </r>
    <r>
      <rPr>
        <sz val="7"/>
        <color rgb="FF6A9955"/>
        <rFont val="Consolas"/>
        <family val="3"/>
      </rPr>
      <t xml:space="preserve">      //earth radius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</si>
</sst>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8" formatCode="0.00000000"/>
    <numFmt numFmtId="169" formatCode="0.000000000000"/>
    <numFmt numFmtId="170" formatCode="0.0000000"/>
  </numFmts>
  <fonts count="8" x14ac:knownFonts="1">
    <font>
      <sz val="11"/>
      <color theme="1"/>
      <name val="Calibri"/>
      <family val="2"/>
      <scheme val="minor"/>
    </font>
    <font>
      <sz val="7"/>
      <color rgb="FFCCCCCC"/>
      <name val="Consolas"/>
      <family val="3"/>
    </font>
    <font>
      <sz val="7"/>
      <color rgb="FF6A9955"/>
      <name val="Consolas"/>
      <family val="3"/>
    </font>
    <font>
      <sz val="7"/>
      <color rgb="FF569CD6"/>
      <name val="Consolas"/>
      <family val="3"/>
    </font>
    <font>
      <sz val="7"/>
      <color rgb="FFD4D4D4"/>
      <name val="Consolas"/>
      <family val="3"/>
    </font>
    <font>
      <sz val="7"/>
      <color rgb="FFB5CEA8"/>
      <name val="Consolas"/>
      <family val="3"/>
    </font>
    <font>
      <sz val="7"/>
      <color rgb="FFC586C0"/>
      <name val="Consolas"/>
      <family val="3"/>
    </font>
    <font>
      <sz val="7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/>
    <xf numFmtId="169" fontId="0" fillId="0" borderId="0" xfId="0" applyNumberFormat="1"/>
    <xf numFmtId="2" fontId="0" fillId="0" borderId="0" xfId="0" applyNumberFormat="1"/>
    <xf numFmtId="0" fontId="6" fillId="0" borderId="0" xfId="0" applyFont="1" applyAlignment="1">
      <alignment vertical="center"/>
    </xf>
    <xf numFmtId="170" fontId="0" fillId="0" borderId="0" xfId="0" applyNumberFormat="1"/>
    <xf numFmtId="170" fontId="0" fillId="2" borderId="1" xfId="0" applyNumberFormat="1" applyFill="1" applyBorder="1"/>
    <xf numFmtId="169" fontId="0" fillId="2" borderId="1" xfId="0" applyNumberFormat="1" applyFill="1" applyBorder="1"/>
    <xf numFmtId="168" fontId="0" fillId="2" borderId="1" xfId="0" applyNumberFormat="1" applyFill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4C33-3E03-480D-A1E0-F143199B49CE}">
  <dimension ref="A1:I16"/>
  <sheetViews>
    <sheetView tabSelected="1" workbookViewId="0">
      <selection activeCell="B14" sqref="B14"/>
    </sheetView>
  </sheetViews>
  <sheetFormatPr baseColWidth="10" defaultRowHeight="14.5" x14ac:dyDescent="0.35"/>
  <cols>
    <col min="2" max="3" width="16.36328125" bestFit="1" customWidth="1"/>
    <col min="4" max="4" width="16.54296875" customWidth="1"/>
    <col min="5" max="9" width="16.36328125" bestFit="1" customWidth="1"/>
  </cols>
  <sheetData>
    <row r="1" spans="1:9" x14ac:dyDescent="0.35">
      <c r="A1" s="1" t="s">
        <v>2</v>
      </c>
    </row>
    <row r="2" spans="1:9" x14ac:dyDescent="0.35">
      <c r="A2" s="2" t="s">
        <v>3</v>
      </c>
      <c r="D2" s="6" t="s">
        <v>15</v>
      </c>
    </row>
    <row r="3" spans="1:9" x14ac:dyDescent="0.35">
      <c r="A3" s="1" t="s">
        <v>4</v>
      </c>
      <c r="D3" s="6" t="s">
        <v>14</v>
      </c>
    </row>
    <row r="4" spans="1:9" x14ac:dyDescent="0.35">
      <c r="A4" s="2" t="s">
        <v>5</v>
      </c>
    </row>
    <row r="5" spans="1:9" x14ac:dyDescent="0.35">
      <c r="A5" s="1" t="s">
        <v>6</v>
      </c>
    </row>
    <row r="6" spans="1:9" x14ac:dyDescent="0.35">
      <c r="A6" s="1" t="s">
        <v>7</v>
      </c>
    </row>
    <row r="7" spans="1:9" x14ac:dyDescent="0.35">
      <c r="A7" s="1" t="s">
        <v>8</v>
      </c>
    </row>
    <row r="8" spans="1:9" x14ac:dyDescent="0.35">
      <c r="A8" s="1" t="s">
        <v>9</v>
      </c>
    </row>
    <row r="10" spans="1:9" x14ac:dyDescent="0.35">
      <c r="A10" s="1"/>
    </row>
    <row r="11" spans="1:9" x14ac:dyDescent="0.35">
      <c r="A11" s="1" t="s">
        <v>10</v>
      </c>
      <c r="B11" s="4">
        <v>6.7394967565900001E-3</v>
      </c>
    </row>
    <row r="12" spans="1:9" x14ac:dyDescent="0.35">
      <c r="A12" s="1" t="s">
        <v>11</v>
      </c>
      <c r="B12" s="5">
        <v>6378137</v>
      </c>
    </row>
    <row r="13" spans="1:9" x14ac:dyDescent="0.35">
      <c r="A13" s="11" t="s">
        <v>0</v>
      </c>
      <c r="B13" s="7">
        <v>10</v>
      </c>
      <c r="C13" s="7">
        <f>B13+10</f>
        <v>20</v>
      </c>
      <c r="D13" s="7">
        <f t="shared" ref="D13:I13" si="0">C13+10</f>
        <v>30</v>
      </c>
      <c r="E13" s="7">
        <v>40</v>
      </c>
      <c r="F13" s="8">
        <v>50.271000000000001</v>
      </c>
      <c r="G13" s="7">
        <v>50.3</v>
      </c>
      <c r="H13" s="7">
        <f t="shared" si="0"/>
        <v>60.3</v>
      </c>
      <c r="I13" s="7">
        <f t="shared" si="0"/>
        <v>70.3</v>
      </c>
    </row>
    <row r="14" spans="1:9" x14ac:dyDescent="0.35">
      <c r="A14" s="11" t="s">
        <v>1</v>
      </c>
      <c r="B14" s="4">
        <f>(1-($B$11*POWER(SIN(B13),2)))</f>
        <v>0.998005385487712</v>
      </c>
      <c r="C14" s="4">
        <f t="shared" ref="C14:I14" si="1">(1-($B$11*POWER(SIN(C13),2)))</f>
        <v>0.99438283817002904</v>
      </c>
      <c r="D14" s="4">
        <f t="shared" si="1"/>
        <v>0.99342085952548387</v>
      </c>
      <c r="E14" s="4">
        <f t="shared" si="1"/>
        <v>0.99625827438579395</v>
      </c>
      <c r="F14" s="9">
        <f t="shared" si="1"/>
        <v>0.99999979482972257</v>
      </c>
      <c r="G14" s="4">
        <f t="shared" si="1"/>
        <v>0.99999197334275158</v>
      </c>
      <c r="H14" s="4">
        <f t="shared" si="1"/>
        <v>0.99778989936260865</v>
      </c>
      <c r="I14" s="4">
        <f t="shared" si="1"/>
        <v>0.99421499278282888</v>
      </c>
    </row>
    <row r="15" spans="1:9" x14ac:dyDescent="0.35">
      <c r="A15" s="11" t="s">
        <v>12</v>
      </c>
      <c r="B15" s="3">
        <f>$B$12/SQRT(B14)</f>
        <v>6384507.493906117</v>
      </c>
      <c r="C15" s="3">
        <f t="shared" ref="C15:I15" si="2">$B$12/SQRT(C14)</f>
        <v>6396126.3361863205</v>
      </c>
      <c r="D15" s="3">
        <f t="shared" si="2"/>
        <v>6399222.429879427</v>
      </c>
      <c r="E15" s="3">
        <f t="shared" si="2"/>
        <v>6390103.2104895795</v>
      </c>
      <c r="F15" s="10">
        <f t="shared" si="2"/>
        <v>6378137.6543021696</v>
      </c>
      <c r="G15" s="3">
        <f t="shared" si="2"/>
        <v>6378162.5977138896</v>
      </c>
      <c r="H15" s="3">
        <f t="shared" si="2"/>
        <v>6385196.8667441774</v>
      </c>
      <c r="I15" s="3">
        <f t="shared" si="2"/>
        <v>6396666.2168977056</v>
      </c>
    </row>
    <row r="16" spans="1:9" x14ac:dyDescent="0.35">
      <c r="A16" s="11" t="s">
        <v>13</v>
      </c>
      <c r="B16" s="3">
        <f>$B$12*(1-$B$11)/B14*SQRT(B14)</f>
        <v>6341479.1263585119</v>
      </c>
      <c r="C16" s="3">
        <f t="shared" ref="C16:I16" si="3">$B$12*(1-$B$11)/C14*SQRT(C14)</f>
        <v>6353019.6634888519</v>
      </c>
      <c r="D16" s="3">
        <f t="shared" si="3"/>
        <v>6356094.8910685573</v>
      </c>
      <c r="E16" s="3">
        <f t="shared" si="3"/>
        <v>6347037.1306282096</v>
      </c>
      <c r="F16" s="10">
        <f t="shared" si="3"/>
        <v>6335152.2162679154</v>
      </c>
      <c r="G16" s="3">
        <f t="shared" si="3"/>
        <v>6335176.9915735926</v>
      </c>
      <c r="H16" s="3">
        <f t="shared" si="3"/>
        <v>6342163.8531705672</v>
      </c>
      <c r="I16" s="3">
        <f t="shared" si="3"/>
        <v>6353555.9056759346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2023-06-20T08:16:55Z</dcterms:created>
  <dcterms:modified xsi:type="dcterms:W3CDTF">2023-06-20T09:38:29Z</dcterms:modified>
</cp:coreProperties>
</file>