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0" windowHeight="12435"/>
  </bookViews>
  <sheets>
    <sheet name="Samantekt" sheetId="2" r:id="rId1"/>
    <sheet name="Akademískir starfsmenn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8" i="1" l="1"/>
  <c r="D28" i="1"/>
  <c r="E28" i="1"/>
  <c r="F28" i="1"/>
  <c r="G28" i="1"/>
  <c r="H28" i="1"/>
  <c r="I28" i="1"/>
  <c r="J28" i="1"/>
  <c r="K28" i="1"/>
  <c r="L28" i="1"/>
  <c r="O28" i="1" s="1"/>
  <c r="M28" i="1"/>
  <c r="C28" i="1"/>
  <c r="I44" i="1"/>
  <c r="D44" i="1"/>
  <c r="E44" i="1"/>
  <c r="F44" i="1"/>
  <c r="G44" i="1"/>
  <c r="H44" i="1"/>
  <c r="J44" i="1"/>
  <c r="K44" i="1"/>
  <c r="L44" i="1"/>
  <c r="M44" i="1"/>
  <c r="N44" i="1"/>
  <c r="C44" i="1"/>
  <c r="D21" i="1"/>
  <c r="E21" i="1"/>
  <c r="F21" i="1"/>
  <c r="G21" i="1"/>
  <c r="H21" i="1"/>
  <c r="I21" i="1"/>
  <c r="J21" i="1"/>
  <c r="K21" i="1"/>
  <c r="L21" i="1"/>
  <c r="M21" i="1"/>
  <c r="N21" i="1"/>
  <c r="C21" i="1"/>
  <c r="I12" i="1"/>
  <c r="J12" i="1"/>
  <c r="K12" i="1"/>
  <c r="L12" i="1"/>
  <c r="M12" i="1"/>
  <c r="N12" i="1"/>
  <c r="F12" i="1"/>
  <c r="G12" i="1"/>
  <c r="H12" i="1"/>
  <c r="D12" i="1"/>
  <c r="E12" i="1"/>
  <c r="C12" i="1"/>
  <c r="I46" i="1" l="1"/>
  <c r="G22" i="2"/>
  <c r="F22" i="2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P37" i="1"/>
  <c r="Q37" i="1"/>
  <c r="O37" i="1"/>
  <c r="O32" i="1"/>
  <c r="P32" i="1"/>
  <c r="Q32" i="1"/>
  <c r="O33" i="1"/>
  <c r="P33" i="1"/>
  <c r="Q33" i="1"/>
  <c r="P31" i="1"/>
  <c r="Q31" i="1"/>
  <c r="O31" i="1"/>
  <c r="O24" i="1"/>
  <c r="P24" i="1"/>
  <c r="Q24" i="1"/>
  <c r="O25" i="1"/>
  <c r="P25" i="1"/>
  <c r="Q25" i="1"/>
  <c r="O27" i="1"/>
  <c r="P27" i="1"/>
  <c r="Q27" i="1"/>
  <c r="P26" i="1"/>
  <c r="Q26" i="1"/>
  <c r="O26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P15" i="1"/>
  <c r="Q15" i="1"/>
  <c r="O15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P6" i="1"/>
  <c r="Q6" i="1"/>
  <c r="O6" i="1"/>
  <c r="N34" i="1"/>
  <c r="M34" i="1"/>
  <c r="L34" i="1"/>
  <c r="K34" i="1"/>
  <c r="J34" i="1"/>
  <c r="I34" i="1"/>
  <c r="H34" i="1"/>
  <c r="G34" i="1"/>
  <c r="F34" i="1"/>
  <c r="D34" i="1"/>
  <c r="E34" i="1"/>
  <c r="C34" i="1"/>
  <c r="C46" i="1" l="1"/>
  <c r="P12" i="1"/>
  <c r="Q12" i="1"/>
  <c r="O12" i="1"/>
  <c r="J46" i="1"/>
  <c r="G46" i="1"/>
  <c r="Q21" i="1"/>
  <c r="Q28" i="1"/>
  <c r="Q34" i="1"/>
  <c r="P21" i="1"/>
  <c r="P28" i="1"/>
  <c r="P34" i="1"/>
  <c r="K46" i="1"/>
  <c r="F46" i="1"/>
  <c r="N46" i="1"/>
  <c r="O21" i="1"/>
  <c r="O34" i="1"/>
  <c r="L46" i="1"/>
  <c r="O44" i="1"/>
  <c r="E46" i="1"/>
  <c r="H46" i="1"/>
  <c r="M46" i="1"/>
  <c r="D46" i="1"/>
  <c r="Q44" i="1"/>
  <c r="P44" i="1"/>
  <c r="Q46" i="1" l="1"/>
  <c r="P46" i="1"/>
  <c r="O46" i="1"/>
</calcChain>
</file>

<file path=xl/sharedStrings.xml><?xml version="1.0" encoding="utf-8"?>
<sst xmlns="http://schemas.openxmlformats.org/spreadsheetml/2006/main" count="162" uniqueCount="87">
  <si>
    <t>Lektorar</t>
  </si>
  <si>
    <t>Dósentar</t>
  </si>
  <si>
    <t>Prófessorar</t>
  </si>
  <si>
    <t>Aðjunktar</t>
  </si>
  <si>
    <t>Samtals</t>
  </si>
  <si>
    <t>Karlar</t>
  </si>
  <si>
    <t>Konur</t>
  </si>
  <si>
    <t>Félagsvísindasvið</t>
  </si>
  <si>
    <t>Félags- og mannvísindadeild</t>
  </si>
  <si>
    <t>Félagsráðgjafadeild</t>
  </si>
  <si>
    <t>Hagfræðideild</t>
  </si>
  <si>
    <t>Lagadeild</t>
  </si>
  <si>
    <t>Stjórnmálafræðideild</t>
  </si>
  <si>
    <t>Viðskiptafræðideild</t>
  </si>
  <si>
    <t>Alls:</t>
  </si>
  <si>
    <t>Heilbrigðisvísindasvið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</si>
  <si>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</si>
  <si>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</si>
  <si>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</si>
  <si>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</si>
  <si>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</si>
  <si>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</si>
  <si>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 xml:space="preserve"> </t>
  </si>
  <si>
    <t>Hugvísindasvið</t>
  </si>
  <si>
    <t>Guðfræði- og trúarbragðadeild</t>
  </si>
  <si>
    <t>Íslensku- og menningardeild</t>
  </si>
  <si>
    <t>Sagnfræði og heimspekideild</t>
  </si>
  <si>
    <t>Menntavísindasvið</t>
  </si>
  <si>
    <t>Íþrótta, tómstunda og þroskaþjálfadeild</t>
  </si>
  <si>
    <t>Kennaradeild</t>
  </si>
  <si>
    <t>Uppeldis og menntunarfræðideild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</si>
  <si>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</si>
  <si>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</si>
  <si>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</si>
  <si>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</si>
  <si>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</si>
  <si>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</si>
  <si>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</si>
  <si>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Samtals Háskóli Íslands:</t>
  </si>
  <si>
    <t>Fjöldi</t>
  </si>
  <si>
    <t>Starfshlutfall</t>
  </si>
  <si>
    <t>Alls</t>
  </si>
  <si>
    <t>Aðjúnktar</t>
  </si>
  <si>
    <t>Sérfræðingar</t>
  </si>
  <si>
    <t>Eftirtaldir starfsmenn eru í hlutastörfum sem skiptast á tvær deildir:</t>
  </si>
  <si>
    <t>Lektor - kvk</t>
  </si>
  <si>
    <t>Dósent - kvk</t>
  </si>
  <si>
    <t>Prófessor - kk</t>
  </si>
  <si>
    <t>Aðjúnkt - kk</t>
  </si>
  <si>
    <t>Háskóli Íslands - Fjöldi starfsmanna 1.12.2016</t>
  </si>
  <si>
    <t>Samtals akademískir starfsmenn</t>
  </si>
  <si>
    <t>Mála- og menningardeild*</t>
  </si>
  <si>
    <t>* áður Deild erlendra tungumála og málvísinda</t>
  </si>
  <si>
    <t>Raunvísindastofnun</t>
  </si>
  <si>
    <t>3. Fræðasvið</t>
  </si>
  <si>
    <t>2. Miðlægt</t>
  </si>
  <si>
    <t>1. Stofnanir utan sviða</t>
  </si>
  <si>
    <t xml:space="preserve">Dósentar </t>
  </si>
  <si>
    <t>Sérfræð-ingar</t>
  </si>
  <si>
    <t>Rannsóknarfólk</t>
  </si>
  <si>
    <t xml:space="preserve">Skrifstofu-fólk  </t>
  </si>
  <si>
    <t>Skrifstofu-fólk</t>
  </si>
  <si>
    <t xml:space="preserve">Tæknifólk </t>
  </si>
  <si>
    <t>Einstaklingar</t>
  </si>
  <si>
    <t>Tæknifólk</t>
  </si>
  <si>
    <t>Skrifstofufólk</t>
  </si>
  <si>
    <t xml:space="preserve">Karlar </t>
  </si>
  <si>
    <t xml:space="preserve">Konur </t>
  </si>
  <si>
    <t>Starfsígildi</t>
  </si>
  <si>
    <t>Fræðasvið</t>
  </si>
  <si>
    <t>Miðlægt</t>
  </si>
  <si>
    <t>Stofnanir utan sviða</t>
  </si>
  <si>
    <t xml:space="preserve">Skrifstofufólk  </t>
  </si>
  <si>
    <t>Starfslígildi</t>
  </si>
  <si>
    <t xml:space="preserve">1-3 Stjórnsýsla og fólk á sjálfsaflafé </t>
  </si>
  <si>
    <t>Rannsóknarfólk, mest af styrkjum og sjálfsaflafé</t>
  </si>
  <si>
    <t>Fjöldi einstaklinga 2016</t>
  </si>
  <si>
    <t>Fjöldi starfsmanna 2016 með Raunvísindstofnun</t>
  </si>
  <si>
    <t>Starfshlutfall 2016</t>
  </si>
  <si>
    <t>Alls í HÍ 2016</t>
  </si>
  <si>
    <t>Læknadeild- Matvæla- og næringarfræðideild</t>
  </si>
  <si>
    <t>Læknadeild - Kennaradeild</t>
  </si>
  <si>
    <t>Heilbrigðisvísindasvið - Menntavísindasvið</t>
  </si>
  <si>
    <t>Íslensku- og menningardeild - Mála- og menningardeild</t>
  </si>
  <si>
    <t>Akademískt starfsfólk (akademískir kennarar og sérfræðingar)</t>
  </si>
  <si>
    <r>
      <t xml:space="preserve">Háskóli Íslands </t>
    </r>
    <r>
      <rPr>
        <sz val="16"/>
        <color rgb="FFFF0000"/>
        <rFont val="Calibri"/>
        <family val="2"/>
        <scheme val="minor"/>
      </rPr>
      <t>með</t>
    </r>
    <r>
      <rPr>
        <sz val="16"/>
        <color theme="0"/>
        <rFont val="Calibri"/>
        <family val="2"/>
        <scheme val="minor"/>
      </rPr>
      <t xml:space="preserve"> Raunvísindastofnun</t>
    </r>
  </si>
  <si>
    <t>Alls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</si>
</sst>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40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14" xfId="0" applyFont="1" applyBorder="1"/>
    <xf numFmtId="0" fontId="2" fillId="0" borderId="16" xfId="0" applyFont="1" applyBorder="1"/>
    <xf numFmtId="0" fontId="6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9" borderId="20" xfId="0" applyFont="1" applyFill="1" applyBorder="1" applyAlignment="1">
      <alignment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23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vertical="center"/>
    </xf>
    <xf numFmtId="0" fontId="2" fillId="9" borderId="30" xfId="0" applyFont="1" applyFill="1" applyBorder="1" applyAlignment="1">
      <alignment horizontal="center" vertical="center"/>
    </xf>
    <xf numFmtId="0" fontId="5" fillId="9" borderId="19" xfId="0" applyFont="1" applyFill="1" applyBorder="1"/>
    <xf numFmtId="0" fontId="5" fillId="8" borderId="19" xfId="0" applyFont="1" applyFill="1" applyBorder="1"/>
    <xf numFmtId="0" fontId="0" fillId="8" borderId="20" xfId="0" applyFont="1" applyFill="1" applyBorder="1" applyAlignment="1">
      <alignment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0" fillId="8" borderId="14" xfId="0" applyFont="1" applyFill="1" applyBorder="1"/>
    <xf numFmtId="0" fontId="0" fillId="8" borderId="1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2" fillId="8" borderId="16" xfId="0" applyFont="1" applyFill="1" applyBorder="1"/>
    <xf numFmtId="0" fontId="2" fillId="8" borderId="26" xfId="0" applyFont="1" applyFill="1" applyBorder="1" applyAlignment="1">
      <alignment vertical="center"/>
    </xf>
    <xf numFmtId="0" fontId="2" fillId="8" borderId="30" xfId="0" applyFont="1" applyFill="1" applyBorder="1" applyAlignment="1">
      <alignment horizontal="center" vertical="center"/>
    </xf>
    <xf numFmtId="0" fontId="5" fillId="7" borderId="19" xfId="0" applyFont="1" applyFill="1" applyBorder="1"/>
    <xf numFmtId="0" fontId="0" fillId="7" borderId="20" xfId="0" applyFont="1" applyFill="1" applyBorder="1" applyAlignment="1">
      <alignment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0" fillId="7" borderId="14" xfId="0" applyFont="1" applyFill="1" applyBorder="1"/>
    <xf numFmtId="0" fontId="0" fillId="7" borderId="1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5" fillId="10" borderId="19" xfId="0" applyFont="1" applyFill="1" applyBorder="1"/>
    <xf numFmtId="0" fontId="0" fillId="10" borderId="20" xfId="0" applyFont="1" applyFill="1" applyBorder="1" applyAlignment="1">
      <alignment vertical="center"/>
    </xf>
    <xf numFmtId="0" fontId="0" fillId="10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0" fillId="10" borderId="14" xfId="0" applyFont="1" applyFill="1" applyBorder="1"/>
    <xf numFmtId="0" fontId="0" fillId="10" borderId="17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0" fillId="10" borderId="16" xfId="0" applyFont="1" applyFill="1" applyBorder="1"/>
    <xf numFmtId="0" fontId="2" fillId="10" borderId="26" xfId="0" applyFont="1" applyFill="1" applyBorder="1" applyAlignment="1">
      <alignment vertical="center" wrapText="1"/>
    </xf>
    <xf numFmtId="0" fontId="2" fillId="10" borderId="30" xfId="0" applyFont="1" applyFill="1" applyBorder="1" applyAlignment="1">
      <alignment horizontal="center" vertical="center"/>
    </xf>
    <xf numFmtId="0" fontId="0" fillId="7" borderId="16" xfId="0" applyFont="1" applyFill="1" applyBorder="1"/>
    <xf numFmtId="0" fontId="2" fillId="7" borderId="26" xfId="0" applyFont="1" applyFill="1" applyBorder="1" applyAlignment="1">
      <alignment vertical="center" wrapText="1"/>
    </xf>
    <xf numFmtId="0" fontId="5" fillId="4" borderId="19" xfId="0" applyFont="1" applyFill="1" applyBorder="1"/>
    <xf numFmtId="0" fontId="2" fillId="4" borderId="20" xfId="0" applyFont="1" applyFill="1" applyBorder="1" applyAlignment="1">
      <alignment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0" fillId="4" borderId="14" xfId="0" applyFont="1" applyFill="1" applyBorder="1"/>
    <xf numFmtId="0" fontId="0" fillId="4" borderId="1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2" fillId="4" borderId="16" xfId="0" applyFont="1" applyFill="1" applyBorder="1"/>
    <xf numFmtId="0" fontId="2" fillId="4" borderId="26" xfId="0" applyFont="1" applyFill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0" fontId="7" fillId="10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11" borderId="22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0" borderId="0" xfId="1" applyNumberFormat="1" applyFont="1" applyFill="1" applyBorder="1" applyAlignment="1" applyProtection="1">
      <alignment horizontal="left" vertical="center" wrapText="1"/>
    </xf>
    <xf numFmtId="164" fontId="3" fillId="0" borderId="0" xfId="1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5" fillId="8" borderId="29" xfId="0" applyFont="1" applyFill="1" applyBorder="1" applyAlignment="1">
      <alignment horizontal="center" vertical="center"/>
    </xf>
    <xf numFmtId="0" fontId="12" fillId="0" borderId="0" xfId="0" applyFont="1"/>
    <xf numFmtId="0" fontId="13" fillId="0" borderId="12" xfId="0" applyFont="1" applyFill="1" applyBorder="1" applyAlignment="1">
      <alignment wrapText="1"/>
    </xf>
    <xf numFmtId="0" fontId="13" fillId="0" borderId="13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16" xfId="0" applyFont="1" applyFill="1" applyBorder="1" applyAlignment="1">
      <alignment wrapText="1"/>
    </xf>
    <xf numFmtId="0" fontId="13" fillId="0" borderId="33" xfId="0" applyFont="1" applyFill="1" applyBorder="1" applyAlignment="1">
      <alignment wrapText="1"/>
    </xf>
    <xf numFmtId="0" fontId="13" fillId="0" borderId="34" xfId="0" applyFont="1" applyFill="1" applyBorder="1" applyAlignment="1">
      <alignment wrapText="1"/>
    </xf>
    <xf numFmtId="0" fontId="13" fillId="0" borderId="16" xfId="0" applyFont="1" applyFill="1" applyBorder="1" applyAlignment="1"/>
    <xf numFmtId="0" fontId="13" fillId="0" borderId="33" xfId="0" applyFont="1" applyFill="1" applyBorder="1" applyAlignment="1"/>
    <xf numFmtId="0" fontId="13" fillId="0" borderId="34" xfId="0" applyFont="1" applyFill="1" applyBorder="1" applyAlignment="1"/>
    <xf numFmtId="0" fontId="7" fillId="0" borderId="11" xfId="0" applyFont="1" applyFill="1" applyBorder="1" applyAlignment="1">
      <alignment wrapText="1"/>
    </xf>
    <xf numFmtId="0" fontId="13" fillId="0" borderId="16" xfId="0" applyFont="1" applyBorder="1" applyAlignment="1"/>
    <xf numFmtId="0" fontId="13" fillId="0" borderId="33" xfId="0" applyFont="1" applyBorder="1" applyAlignment="1"/>
    <xf numFmtId="0" fontId="13" fillId="0" borderId="34" xfId="0" applyFont="1" applyBorder="1" applyAlignment="1"/>
    <xf numFmtId="0" fontId="13" fillId="0" borderId="12" xfId="0" applyFont="1" applyBorder="1"/>
    <xf numFmtId="0" fontId="1" fillId="0" borderId="0" xfId="0" applyFont="1"/>
    <xf numFmtId="0" fontId="14" fillId="2" borderId="0" xfId="1" applyNumberFormat="1" applyFont="1" applyFill="1" applyBorder="1" applyAlignment="1" applyProtection="1"/>
    <xf numFmtId="0" fontId="15" fillId="2" borderId="0" xfId="1" applyNumberFormat="1" applyFont="1" applyFill="1" applyBorder="1" applyAlignment="1" applyProtection="1"/>
    <xf numFmtId="0" fontId="14" fillId="12" borderId="0" xfId="1" applyNumberFormat="1" applyFont="1" applyFill="1" applyBorder="1" applyAlignment="1" applyProtection="1"/>
    <xf numFmtId="0" fontId="17" fillId="2" borderId="0" xfId="1" applyNumberFormat="1" applyFont="1" applyFill="1" applyBorder="1" applyAlignment="1" applyProtection="1"/>
    <xf numFmtId="0" fontId="17" fillId="3" borderId="2" xfId="1" applyNumberFormat="1" applyFont="1" applyFill="1" applyBorder="1" applyAlignment="1" applyProtection="1"/>
    <xf numFmtId="14" fontId="14" fillId="3" borderId="2" xfId="1" applyNumberFormat="1" applyFont="1" applyFill="1" applyBorder="1" applyAlignment="1" applyProtection="1"/>
    <xf numFmtId="0" fontId="14" fillId="3" borderId="2" xfId="1" applyNumberFormat="1" applyFont="1" applyFill="1" applyBorder="1" applyAlignment="1" applyProtection="1"/>
    <xf numFmtId="0" fontId="18" fillId="3" borderId="2" xfId="1" applyNumberFormat="1" applyFont="1" applyFill="1" applyBorder="1" applyAlignment="1" applyProtection="1"/>
    <xf numFmtId="1" fontId="14" fillId="3" borderId="2" xfId="1" applyNumberFormat="1" applyFont="1" applyFill="1" applyBorder="1" applyAlignment="1" applyProtection="1"/>
    <xf numFmtId="0" fontId="19" fillId="3" borderId="7" xfId="1" applyNumberFormat="1" applyFont="1" applyFill="1" applyBorder="1" applyAlignment="1" applyProtection="1">
      <alignment horizontal="center" vertical="center" wrapText="1"/>
    </xf>
    <xf numFmtId="0" fontId="19" fillId="3" borderId="7" xfId="1" applyNumberFormat="1" applyFont="1" applyFill="1" applyBorder="1" applyAlignment="1" applyProtection="1">
      <alignment horizontal="left" vertical="center" wrapText="1"/>
    </xf>
    <xf numFmtId="0" fontId="14" fillId="3" borderId="35" xfId="1" applyNumberFormat="1" applyFont="1" applyFill="1" applyBorder="1" applyAlignment="1" applyProtection="1">
      <alignment wrapText="1"/>
    </xf>
    <xf numFmtId="0" fontId="14" fillId="3" borderId="1" xfId="1" applyNumberFormat="1" applyFont="1" applyFill="1" applyBorder="1" applyAlignment="1" applyProtection="1"/>
    <xf numFmtId="0" fontId="14" fillId="0" borderId="0" xfId="1" applyNumberFormat="1" applyFont="1" applyFill="1" applyBorder="1" applyAlignment="1" applyProtection="1"/>
    <xf numFmtId="0" fontId="14" fillId="3" borderId="4" xfId="1" applyNumberFormat="1" applyFont="1" applyFill="1" applyBorder="1" applyAlignment="1" applyProtection="1"/>
    <xf numFmtId="14" fontId="14" fillId="3" borderId="7" xfId="1" applyNumberFormat="1" applyFont="1" applyFill="1" applyBorder="1" applyAlignment="1" applyProtection="1">
      <alignment horizontal="center" wrapText="1"/>
    </xf>
    <xf numFmtId="0" fontId="14" fillId="3" borderId="7" xfId="1" applyNumberFormat="1" applyFont="1" applyFill="1" applyBorder="1" applyAlignment="1" applyProtection="1">
      <alignment horizontal="center" wrapText="1"/>
    </xf>
    <xf numFmtId="1" fontId="14" fillId="3" borderId="7" xfId="1" applyNumberFormat="1" applyFont="1" applyFill="1" applyBorder="1" applyAlignment="1" applyProtection="1">
      <alignment horizontal="center" wrapText="1"/>
    </xf>
    <xf numFmtId="0" fontId="14" fillId="3" borderId="7" xfId="1" applyNumberFormat="1" applyFont="1" applyFill="1" applyBorder="1" applyAlignment="1" applyProtection="1">
      <alignment horizontal="left" wrapText="1"/>
    </xf>
    <xf numFmtId="0" fontId="19" fillId="3" borderId="8" xfId="1" applyNumberFormat="1" applyFont="1" applyFill="1" applyBorder="1" applyAlignment="1" applyProtection="1">
      <alignment horizontal="center" wrapText="1"/>
    </xf>
    <xf numFmtId="0" fontId="20" fillId="3" borderId="3" xfId="1" applyNumberFormat="1" applyFont="1" applyFill="1" applyBorder="1" applyAlignment="1" applyProtection="1">
      <alignment horizontal="center" vertical="center" wrapText="1"/>
    </xf>
    <xf numFmtId="0" fontId="14" fillId="0" borderId="5" xfId="1" applyNumberFormat="1" applyFont="1" applyFill="1" applyBorder="1" applyAlignment="1" applyProtection="1"/>
    <xf numFmtId="0" fontId="14" fillId="0" borderId="7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1" fontId="20" fillId="0" borderId="9" xfId="1" applyNumberFormat="1" applyFont="1" applyFill="1" applyBorder="1" applyAlignment="1" applyProtection="1">
      <alignment horizontal="center"/>
    </xf>
    <xf numFmtId="0" fontId="20" fillId="0" borderId="0" xfId="1" applyNumberFormat="1" applyFont="1" applyFill="1" applyBorder="1" applyAlignment="1" applyProtection="1"/>
    <xf numFmtId="1" fontId="14" fillId="0" borderId="0" xfId="1" applyNumberFormat="1" applyFont="1" applyFill="1" applyBorder="1" applyAlignment="1" applyProtection="1"/>
    <xf numFmtId="1" fontId="20" fillId="3" borderId="7" xfId="1" applyNumberFormat="1" applyFont="1" applyFill="1" applyBorder="1" applyAlignment="1" applyProtection="1">
      <alignment horizontal="center" vertical="center"/>
    </xf>
    <xf numFmtId="1" fontId="22" fillId="5" borderId="7" xfId="1" applyNumberFormat="1" applyFont="1" applyFill="1" applyBorder="1" applyAlignment="1" applyProtection="1">
      <alignment horizontal="center"/>
    </xf>
    <xf numFmtId="1" fontId="14" fillId="0" borderId="0" xfId="1" applyNumberFormat="1" applyFont="1"/>
    <xf numFmtId="0" fontId="14" fillId="0" borderId="0" xfId="1" applyFont="1"/>
    <xf numFmtId="0" fontId="14" fillId="0" borderId="4" xfId="1" applyNumberFormat="1" applyFont="1" applyFill="1" applyBorder="1" applyAlignment="1" applyProtection="1"/>
    <xf numFmtId="0" fontId="17" fillId="3" borderId="0" xfId="1" applyNumberFormat="1" applyFont="1" applyFill="1" applyBorder="1" applyAlignment="1" applyProtection="1"/>
    <xf numFmtId="0" fontId="14" fillId="3" borderId="0" xfId="1" applyFont="1" applyFill="1" applyBorder="1" applyAlignment="1">
      <alignment vertical="center" wrapText="1"/>
    </xf>
    <xf numFmtId="0" fontId="18" fillId="3" borderId="2" xfId="1" applyNumberFormat="1" applyFont="1" applyFill="1" applyBorder="1" applyAlignment="1" applyProtection="1">
      <alignment vertical="center" wrapText="1"/>
    </xf>
    <xf numFmtId="1" fontId="14" fillId="3" borderId="2" xfId="1" applyNumberFormat="1" applyFont="1" applyFill="1" applyBorder="1" applyAlignment="1" applyProtection="1">
      <alignment vertical="center" wrapText="1"/>
    </xf>
    <xf numFmtId="0" fontId="14" fillId="3" borderId="2" xfId="1" applyNumberFormat="1" applyFont="1" applyFill="1" applyBorder="1" applyAlignment="1" applyProtection="1">
      <alignment vertical="center" wrapText="1"/>
    </xf>
    <xf numFmtId="0" fontId="14" fillId="3" borderId="1" xfId="1" applyNumberFormat="1" applyFont="1" applyFill="1" applyBorder="1" applyAlignment="1" applyProtection="1">
      <alignment vertical="center" wrapText="1"/>
    </xf>
    <xf numFmtId="0" fontId="14" fillId="3" borderId="7" xfId="1" applyNumberFormat="1" applyFont="1" applyFill="1" applyBorder="1" applyAlignment="1" applyProtection="1">
      <alignment vertical="center" wrapText="1"/>
    </xf>
    <xf numFmtId="0" fontId="14" fillId="3" borderId="7" xfId="1" applyNumberFormat="1" applyFont="1" applyFill="1" applyBorder="1" applyAlignment="1" applyProtection="1">
      <alignment horizontal="center" vertical="center" wrapText="1"/>
    </xf>
    <xf numFmtId="14" fontId="14" fillId="3" borderId="7" xfId="1" applyNumberFormat="1" applyFont="1" applyFill="1" applyBorder="1" applyAlignment="1" applyProtection="1">
      <alignment horizontal="left" vertical="center" wrapText="1"/>
    </xf>
    <xf numFmtId="1" fontId="14" fillId="3" borderId="7" xfId="1" applyNumberFormat="1" applyFont="1" applyFill="1" applyBorder="1" applyAlignment="1" applyProtection="1">
      <alignment horizontal="center" vertical="center" wrapText="1"/>
    </xf>
    <xf numFmtId="0" fontId="14" fillId="3" borderId="7" xfId="1" applyNumberFormat="1" applyFont="1" applyFill="1" applyBorder="1" applyAlignment="1" applyProtection="1">
      <alignment horizontal="left" vertical="center" wrapText="1"/>
    </xf>
    <xf numFmtId="0" fontId="20" fillId="3" borderId="7" xfId="1" applyNumberFormat="1" applyFont="1" applyFill="1" applyBorder="1" applyAlignment="1" applyProtection="1">
      <alignment horizontal="center" vertical="center" wrapText="1"/>
    </xf>
    <xf numFmtId="164" fontId="14" fillId="0" borderId="7" xfId="1" applyNumberFormat="1" applyFont="1" applyBorder="1" applyAlignment="1">
      <alignment horizontal="center" vertical="center"/>
    </xf>
    <xf numFmtId="164" fontId="21" fillId="0" borderId="7" xfId="1" applyNumberFormat="1" applyFont="1" applyBorder="1" applyAlignment="1">
      <alignment horizontal="center" vertical="center"/>
    </xf>
    <xf numFmtId="1" fontId="14" fillId="0" borderId="7" xfId="1" applyNumberFormat="1" applyFont="1" applyFill="1" applyBorder="1" applyAlignment="1" applyProtection="1">
      <alignment horizontal="center"/>
    </xf>
    <xf numFmtId="2" fontId="14" fillId="0" borderId="7" xfId="1" applyNumberFormat="1" applyFont="1" applyBorder="1" applyAlignment="1">
      <alignment horizontal="center" vertical="center"/>
    </xf>
    <xf numFmtId="164" fontId="20" fillId="3" borderId="7" xfId="1" applyNumberFormat="1" applyFont="1" applyFill="1" applyBorder="1" applyAlignment="1" applyProtection="1">
      <alignment horizontal="center" vertical="center"/>
    </xf>
    <xf numFmtId="164" fontId="22" fillId="5" borderId="7" xfId="1" applyNumberFormat="1" applyFont="1" applyFill="1" applyBorder="1" applyAlignment="1" applyProtection="1">
      <alignment horizontal="center"/>
    </xf>
    <xf numFmtId="164" fontId="14" fillId="0" borderId="0" xfId="1" applyNumberFormat="1" applyFont="1"/>
    <xf numFmtId="0" fontId="14" fillId="12" borderId="0" xfId="1" applyFont="1" applyFill="1"/>
    <xf numFmtId="0" fontId="20" fillId="5" borderId="10" xfId="1" applyNumberFormat="1" applyFont="1" applyFill="1" applyBorder="1" applyAlignment="1" applyProtection="1"/>
    <xf numFmtId="0" fontId="14" fillId="5" borderId="10" xfId="1" applyNumberFormat="1" applyFont="1" applyFill="1" applyBorder="1" applyAlignment="1" applyProtection="1"/>
    <xf numFmtId="0" fontId="14" fillId="0" borderId="0" xfId="1" applyFont="1" applyAlignment="1"/>
    <xf numFmtId="164" fontId="14" fillId="0" borderId="0" xfId="1" applyNumberFormat="1" applyFont="1" applyAlignment="1"/>
    <xf numFmtId="1" fontId="20" fillId="0" borderId="0" xfId="1" applyNumberFormat="1" applyFont="1" applyFill="1" applyBorder="1" applyAlignment="1" applyProtection="1">
      <alignment horizontal="center"/>
    </xf>
    <xf numFmtId="1" fontId="14" fillId="12" borderId="0" xfId="1" applyNumberFormat="1" applyFont="1" applyFill="1"/>
    <xf numFmtId="0" fontId="14" fillId="0" borderId="0" xfId="1" applyFont="1" applyBorder="1"/>
    <xf numFmtId="0" fontId="14" fillId="0" borderId="0" xfId="1" applyFont="1" applyFill="1" applyBorder="1"/>
    <xf numFmtId="0" fontId="20" fillId="0" borderId="0" xfId="1" applyFont="1"/>
    <xf numFmtId="0" fontId="20" fillId="3" borderId="0" xfId="1" applyFont="1" applyFill="1"/>
    <xf numFmtId="0" fontId="20" fillId="0" borderId="0" xfId="1" applyFont="1" applyFill="1" applyAlignment="1">
      <alignment horizontal="left"/>
    </xf>
    <xf numFmtId="164" fontId="20" fillId="0" borderId="0" xfId="1" applyNumberFormat="1" applyFont="1" applyFill="1" applyBorder="1" applyAlignment="1" applyProtection="1">
      <alignment horizontal="right"/>
    </xf>
    <xf numFmtId="164" fontId="20" fillId="3" borderId="0" xfId="1" applyNumberFormat="1" applyFont="1" applyFill="1" applyBorder="1"/>
    <xf numFmtId="0" fontId="14" fillId="0" borderId="0" xfId="1" applyFont="1" applyBorder="1" applyAlignment="1">
      <alignment horizontal="center" vertical="center"/>
    </xf>
    <xf numFmtId="0" fontId="17" fillId="3" borderId="0" xfId="1" applyNumberFormat="1" applyFont="1" applyFill="1" applyBorder="1" applyAlignment="1" applyProtection="1">
      <alignment horizontal="left" wrapText="1"/>
    </xf>
    <xf numFmtId="0" fontId="17" fillId="3" borderId="7" xfId="1" applyFont="1" applyFill="1" applyBorder="1" applyAlignment="1">
      <alignment horizontal="center" vertical="center"/>
    </xf>
    <xf numFmtId="0" fontId="17" fillId="3" borderId="7" xfId="1" applyNumberFormat="1" applyFont="1" applyFill="1" applyBorder="1" applyAlignment="1" applyProtection="1"/>
    <xf numFmtId="0" fontId="17" fillId="6" borderId="7" xfId="1" applyFont="1" applyFill="1" applyBorder="1" applyAlignment="1">
      <alignment horizontal="center" vertical="center"/>
    </xf>
    <xf numFmtId="0" fontId="17" fillId="6" borderId="7" xfId="1" applyNumberFormat="1" applyFont="1" applyFill="1" applyBorder="1" applyAlignment="1" applyProtection="1"/>
    <xf numFmtId="0" fontId="23" fillId="3" borderId="0" xfId="1" applyFont="1" applyFill="1" applyBorder="1" applyAlignment="1">
      <alignment horizontal="left" vertical="top"/>
    </xf>
    <xf numFmtId="0" fontId="24" fillId="3" borderId="0" xfId="1" applyFont="1" applyFill="1" applyBorder="1" applyAlignment="1">
      <alignment horizontal="center" vertical="center"/>
    </xf>
    <xf numFmtId="0" fontId="17" fillId="3" borderId="0" xfId="1" applyFont="1" applyFill="1" applyAlignment="1">
      <alignment wrapText="1"/>
    </xf>
    <xf numFmtId="0" fontId="17" fillId="0" borderId="0" xfId="1" applyFont="1" applyFill="1"/>
    <xf numFmtId="0" fontId="20" fillId="9" borderId="5" xfId="0" applyFont="1" applyFill="1" applyBorder="1" applyAlignment="1">
      <alignment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22" fillId="9" borderId="29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64" fontId="14" fillId="0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I12" sqref="I11:I12"/>
    </sheetView>
  </sheetViews>
  <sheetFormatPr defaultColWidth="9.140625" defaultRowHeight="15" x14ac:dyDescent="0.25"/>
  <cols>
    <col min="1" max="12" width="9.140625" style="144"/>
    <col min="13" max="13" width="3.7109375" style="144" customWidth="1"/>
    <col min="14" max="16384" width="9.140625" style="144"/>
  </cols>
  <sheetData>
    <row r="1" spans="1:20" ht="21" x14ac:dyDescent="0.35">
      <c r="A1" s="145"/>
      <c r="B1" s="145"/>
      <c r="C1" s="145"/>
      <c r="D1" s="146" t="s">
        <v>85</v>
      </c>
      <c r="E1" s="145"/>
      <c r="F1" s="145"/>
      <c r="G1" s="145"/>
      <c r="H1" s="145"/>
      <c r="I1" s="145"/>
      <c r="J1" s="145"/>
      <c r="K1" s="145"/>
      <c r="L1" s="145"/>
      <c r="M1" s="147"/>
      <c r="N1" s="148" t="s">
        <v>53</v>
      </c>
      <c r="O1" s="145"/>
      <c r="P1" s="145"/>
      <c r="Q1" s="145"/>
      <c r="R1" s="145"/>
      <c r="S1" s="145"/>
      <c r="T1" s="145"/>
    </row>
    <row r="2" spans="1:20" ht="36" x14ac:dyDescent="0.25">
      <c r="A2" s="149" t="s">
        <v>76</v>
      </c>
      <c r="B2" s="150"/>
      <c r="C2" s="151"/>
      <c r="D2" s="152" t="s">
        <v>22</v>
      </c>
      <c r="E2" s="151"/>
      <c r="F2" s="153"/>
      <c r="G2" s="151"/>
      <c r="H2" s="154" t="s">
        <v>54</v>
      </c>
      <c r="I2" s="154" t="s">
        <v>55</v>
      </c>
      <c r="J2" s="155" t="s">
        <v>56</v>
      </c>
      <c r="K2" s="156"/>
      <c r="L2" s="157"/>
      <c r="M2" s="147"/>
      <c r="S2" s="158"/>
      <c r="T2" s="158"/>
    </row>
    <row r="3" spans="1:20" ht="26.25" x14ac:dyDescent="0.25">
      <c r="A3" s="159"/>
      <c r="B3" s="160" t="s">
        <v>2</v>
      </c>
      <c r="C3" s="161" t="s">
        <v>57</v>
      </c>
      <c r="D3" s="162" t="s">
        <v>0</v>
      </c>
      <c r="E3" s="163" t="s">
        <v>42</v>
      </c>
      <c r="F3" s="163" t="s">
        <v>58</v>
      </c>
      <c r="G3" s="163" t="s">
        <v>59</v>
      </c>
      <c r="H3" s="164" t="s">
        <v>60</v>
      </c>
      <c r="I3" s="164" t="s">
        <v>61</v>
      </c>
      <c r="J3" s="164" t="s">
        <v>61</v>
      </c>
      <c r="K3" s="163" t="s">
        <v>62</v>
      </c>
      <c r="L3" s="165" t="s">
        <v>79</v>
      </c>
      <c r="M3" s="147"/>
      <c r="N3" s="218" t="s">
        <v>63</v>
      </c>
      <c r="O3" s="216" t="s">
        <v>43</v>
      </c>
      <c r="P3" s="216" t="s">
        <v>59</v>
      </c>
      <c r="Q3" s="216" t="s">
        <v>64</v>
      </c>
      <c r="R3" s="216" t="s">
        <v>65</v>
      </c>
      <c r="S3" s="217" t="s">
        <v>86</v>
      </c>
    </row>
    <row r="4" spans="1:20" x14ac:dyDescent="0.25">
      <c r="A4" s="166" t="s">
        <v>66</v>
      </c>
      <c r="B4" s="167">
        <v>216</v>
      </c>
      <c r="C4" s="168">
        <v>77</v>
      </c>
      <c r="D4" s="167">
        <v>64</v>
      </c>
      <c r="E4" s="167">
        <v>34</v>
      </c>
      <c r="F4" s="167">
        <v>32</v>
      </c>
      <c r="G4" s="167">
        <v>155</v>
      </c>
      <c r="H4" s="167">
        <v>37</v>
      </c>
      <c r="I4" s="167">
        <v>40</v>
      </c>
      <c r="J4" s="167">
        <v>36</v>
      </c>
      <c r="K4" s="167">
        <v>47</v>
      </c>
      <c r="L4" s="169">
        <v>792</v>
      </c>
      <c r="M4" s="147"/>
      <c r="N4" s="170" t="s">
        <v>66</v>
      </c>
      <c r="O4" s="210">
        <v>22</v>
      </c>
      <c r="P4" s="210">
        <v>43</v>
      </c>
      <c r="Q4" s="210">
        <v>4</v>
      </c>
      <c r="R4" s="210">
        <v>1</v>
      </c>
      <c r="S4" s="170">
        <v>70</v>
      </c>
      <c r="T4" s="171" t="s">
        <v>22</v>
      </c>
    </row>
    <row r="5" spans="1:20" x14ac:dyDescent="0.25">
      <c r="A5" s="166" t="s">
        <v>67</v>
      </c>
      <c r="B5" s="167">
        <v>91</v>
      </c>
      <c r="C5" s="167">
        <v>74</v>
      </c>
      <c r="D5" s="167">
        <v>91</v>
      </c>
      <c r="E5" s="167">
        <v>77</v>
      </c>
      <c r="F5" s="167">
        <v>18</v>
      </c>
      <c r="G5" s="167">
        <v>242</v>
      </c>
      <c r="H5" s="167">
        <v>154</v>
      </c>
      <c r="I5" s="167">
        <v>94</v>
      </c>
      <c r="J5" s="167">
        <v>17</v>
      </c>
      <c r="K5" s="167">
        <v>17</v>
      </c>
      <c r="L5" s="169">
        <v>821</v>
      </c>
      <c r="M5" s="147"/>
      <c r="N5" s="170" t="s">
        <v>67</v>
      </c>
      <c r="O5" s="210">
        <v>6</v>
      </c>
      <c r="P5" s="210">
        <v>42</v>
      </c>
      <c r="Q5" s="210">
        <v>3</v>
      </c>
      <c r="R5" s="210">
        <v>4</v>
      </c>
      <c r="S5" s="170">
        <v>55</v>
      </c>
      <c r="T5" s="171" t="s">
        <v>22</v>
      </c>
    </row>
    <row r="6" spans="1:20" ht="15.75" x14ac:dyDescent="0.25">
      <c r="A6" s="159" t="s">
        <v>41</v>
      </c>
      <c r="B6" s="172">
        <v>307</v>
      </c>
      <c r="C6" s="172">
        <v>151</v>
      </c>
      <c r="D6" s="172">
        <v>155</v>
      </c>
      <c r="E6" s="172">
        <v>111</v>
      </c>
      <c r="F6" s="172">
        <v>50</v>
      </c>
      <c r="G6" s="172">
        <v>397</v>
      </c>
      <c r="H6" s="172">
        <v>191</v>
      </c>
      <c r="I6" s="172">
        <v>134</v>
      </c>
      <c r="J6" s="172">
        <v>53</v>
      </c>
      <c r="K6" s="172">
        <v>64</v>
      </c>
      <c r="L6" s="173">
        <v>1613</v>
      </c>
      <c r="M6" s="147"/>
      <c r="N6" s="207" t="s">
        <v>41</v>
      </c>
      <c r="O6" s="212">
        <v>28</v>
      </c>
      <c r="P6" s="212">
        <v>85</v>
      </c>
      <c r="Q6" s="212">
        <v>7</v>
      </c>
      <c r="R6" s="212">
        <v>5</v>
      </c>
      <c r="S6" s="213">
        <v>125</v>
      </c>
      <c r="T6" s="158"/>
    </row>
    <row r="7" spans="1:20" x14ac:dyDescent="0.25">
      <c r="A7" s="158"/>
      <c r="B7" s="158"/>
      <c r="C7" s="158"/>
      <c r="D7" s="171"/>
      <c r="E7" s="171" t="s">
        <v>22</v>
      </c>
      <c r="F7" s="174"/>
      <c r="G7" s="174"/>
      <c r="H7" s="175"/>
      <c r="I7" s="175"/>
      <c r="J7" s="174"/>
      <c r="K7" s="174"/>
      <c r="L7" s="175"/>
      <c r="M7" s="147"/>
      <c r="N7" s="158"/>
      <c r="O7" s="158"/>
      <c r="P7" s="158"/>
      <c r="Q7" s="158"/>
      <c r="R7" s="158"/>
      <c r="S7" s="158"/>
      <c r="T7" s="158"/>
    </row>
    <row r="8" spans="1:20" x14ac:dyDescent="0.25">
      <c r="A8" s="176"/>
      <c r="B8" s="176"/>
      <c r="C8" s="158"/>
      <c r="D8" s="158"/>
      <c r="E8" s="158"/>
      <c r="F8" s="175"/>
      <c r="G8" s="175"/>
      <c r="H8" s="175"/>
      <c r="I8" s="175"/>
      <c r="J8" s="175"/>
      <c r="K8" s="175"/>
      <c r="L8" s="175"/>
      <c r="M8" s="147"/>
      <c r="N8" s="158"/>
      <c r="O8" s="203"/>
      <c r="P8" s="203"/>
      <c r="Q8" s="203"/>
      <c r="R8" s="203"/>
      <c r="S8" s="175"/>
      <c r="T8" s="175"/>
    </row>
    <row r="9" spans="1:20" ht="38.25" x14ac:dyDescent="0.25">
      <c r="A9" s="177" t="s">
        <v>68</v>
      </c>
      <c r="B9" s="178"/>
      <c r="C9" s="179" t="s">
        <v>22</v>
      </c>
      <c r="D9" s="180"/>
      <c r="E9" s="181"/>
      <c r="F9" s="181"/>
      <c r="G9" s="182"/>
      <c r="H9" s="183" t="s">
        <v>69</v>
      </c>
      <c r="I9" s="184" t="s">
        <v>70</v>
      </c>
      <c r="J9" s="183" t="s">
        <v>71</v>
      </c>
      <c r="K9" s="181"/>
      <c r="L9" s="182"/>
      <c r="M9" s="147"/>
      <c r="N9" s="219"/>
      <c r="O9" s="204"/>
      <c r="P9" s="204"/>
      <c r="Q9" s="204"/>
      <c r="R9" s="204"/>
      <c r="S9" s="158"/>
      <c r="T9" s="158"/>
    </row>
    <row r="10" spans="1:20" ht="26.25" x14ac:dyDescent="0.25">
      <c r="A10" s="159"/>
      <c r="B10" s="185" t="s">
        <v>2</v>
      </c>
      <c r="C10" s="184" t="s">
        <v>57</v>
      </c>
      <c r="D10" s="186" t="s">
        <v>0</v>
      </c>
      <c r="E10" s="187" t="s">
        <v>42</v>
      </c>
      <c r="F10" s="187" t="s">
        <v>43</v>
      </c>
      <c r="G10" s="187" t="s">
        <v>59</v>
      </c>
      <c r="H10" s="183" t="s">
        <v>72</v>
      </c>
      <c r="I10" s="183" t="s">
        <v>65</v>
      </c>
      <c r="J10" s="184" t="s">
        <v>65</v>
      </c>
      <c r="K10" s="184" t="s">
        <v>62</v>
      </c>
      <c r="L10" s="188" t="s">
        <v>79</v>
      </c>
      <c r="M10" s="147"/>
      <c r="N10" s="211" t="s">
        <v>73</v>
      </c>
      <c r="O10" s="216" t="s">
        <v>43</v>
      </c>
      <c r="P10" s="216" t="s">
        <v>59</v>
      </c>
      <c r="Q10" s="216" t="s">
        <v>64</v>
      </c>
      <c r="R10" s="216" t="s">
        <v>65</v>
      </c>
      <c r="S10" s="217" t="s">
        <v>86</v>
      </c>
      <c r="T10" s="158"/>
    </row>
    <row r="11" spans="1:20" x14ac:dyDescent="0.25">
      <c r="A11" s="158" t="s">
        <v>66</v>
      </c>
      <c r="B11" s="189">
        <v>181</v>
      </c>
      <c r="C11" s="190">
        <v>60.9</v>
      </c>
      <c r="D11" s="189">
        <v>48.5</v>
      </c>
      <c r="E11" s="189">
        <v>22.9</v>
      </c>
      <c r="F11" s="189">
        <v>30.5</v>
      </c>
      <c r="G11" s="189">
        <v>135.69999999999999</v>
      </c>
      <c r="H11" s="189">
        <v>31.6</v>
      </c>
      <c r="I11" s="239">
        <v>37</v>
      </c>
      <c r="J11" s="189">
        <v>35.6</v>
      </c>
      <c r="K11" s="189">
        <v>42.7</v>
      </c>
      <c r="L11" s="191">
        <v>678</v>
      </c>
      <c r="M11" s="147"/>
      <c r="N11" s="170" t="s">
        <v>66</v>
      </c>
      <c r="O11" s="210">
        <v>20.99</v>
      </c>
      <c r="P11" s="210">
        <v>40</v>
      </c>
      <c r="Q11" s="210">
        <v>3.49</v>
      </c>
      <c r="R11" s="210">
        <v>1</v>
      </c>
      <c r="S11" s="170">
        <v>65.48</v>
      </c>
      <c r="T11" s="158"/>
    </row>
    <row r="12" spans="1:20" x14ac:dyDescent="0.25">
      <c r="A12" s="158" t="s">
        <v>67</v>
      </c>
      <c r="B12" s="189">
        <v>81.400000000000006</v>
      </c>
      <c r="C12" s="189">
        <v>66.400000000000006</v>
      </c>
      <c r="D12" s="189">
        <v>76.900000000000006</v>
      </c>
      <c r="E12" s="189">
        <v>48.8</v>
      </c>
      <c r="F12" s="189">
        <v>15.9</v>
      </c>
      <c r="G12" s="192">
        <v>206.38</v>
      </c>
      <c r="H12" s="189">
        <v>131.6</v>
      </c>
      <c r="I12" s="239">
        <v>88.9</v>
      </c>
      <c r="J12" s="189">
        <v>16.5</v>
      </c>
      <c r="K12" s="189">
        <v>13.9</v>
      </c>
      <c r="L12" s="191">
        <v>695</v>
      </c>
      <c r="M12" s="147"/>
      <c r="N12" s="170" t="s">
        <v>67</v>
      </c>
      <c r="O12" s="210">
        <v>5.49</v>
      </c>
      <c r="P12" s="210">
        <v>39.380000000000003</v>
      </c>
      <c r="Q12" s="210">
        <v>2.1800000000000002</v>
      </c>
      <c r="R12" s="210">
        <v>4</v>
      </c>
      <c r="S12" s="170">
        <v>51.05</v>
      </c>
      <c r="T12" s="158"/>
    </row>
    <row r="13" spans="1:20" ht="15.75" x14ac:dyDescent="0.25">
      <c r="A13" s="159" t="s">
        <v>41</v>
      </c>
      <c r="B13" s="193">
        <v>262.39999999999998</v>
      </c>
      <c r="C13" s="193">
        <v>127.3</v>
      </c>
      <c r="D13" s="193">
        <v>125.4</v>
      </c>
      <c r="E13" s="193">
        <v>71.7</v>
      </c>
      <c r="F13" s="193">
        <v>46.4</v>
      </c>
      <c r="G13" s="193">
        <v>342.1</v>
      </c>
      <c r="H13" s="193">
        <v>163.19999999999999</v>
      </c>
      <c r="I13" s="193">
        <v>125.9</v>
      </c>
      <c r="J13" s="193">
        <v>52.1</v>
      </c>
      <c r="K13" s="193">
        <v>56.6</v>
      </c>
      <c r="L13" s="194">
        <v>1373</v>
      </c>
      <c r="M13" s="147"/>
      <c r="N13" s="205" t="s">
        <v>41</v>
      </c>
      <c r="O13" s="214">
        <v>26.48</v>
      </c>
      <c r="P13" s="214">
        <v>79.38</v>
      </c>
      <c r="Q13" s="214">
        <v>5.67</v>
      </c>
      <c r="R13" s="214">
        <v>5</v>
      </c>
      <c r="S13" s="215">
        <v>116.53</v>
      </c>
      <c r="T13" s="158"/>
    </row>
    <row r="14" spans="1:20" x14ac:dyDescent="0.25">
      <c r="A14" s="175"/>
      <c r="B14" s="175"/>
      <c r="C14" s="175"/>
      <c r="D14" s="175"/>
      <c r="E14" s="195" t="s">
        <v>22</v>
      </c>
      <c r="F14" s="195"/>
      <c r="G14" s="195" t="s">
        <v>22</v>
      </c>
      <c r="H14" s="175"/>
      <c r="I14" s="175"/>
      <c r="J14" s="195"/>
      <c r="K14" s="195" t="s">
        <v>22</v>
      </c>
      <c r="L14" s="175"/>
      <c r="M14" s="196"/>
      <c r="N14" s="175"/>
      <c r="O14" s="175"/>
      <c r="P14" s="175"/>
      <c r="Q14" s="175"/>
      <c r="R14" s="175"/>
      <c r="S14" s="175"/>
      <c r="T14" s="175"/>
    </row>
    <row r="15" spans="1:20" x14ac:dyDescent="0.25">
      <c r="A15" s="175"/>
      <c r="B15" s="175"/>
      <c r="C15" s="175"/>
      <c r="D15" s="175"/>
      <c r="E15" s="175"/>
      <c r="F15" s="175"/>
      <c r="G15" s="175"/>
      <c r="H15" s="175"/>
      <c r="I15" s="175" t="s">
        <v>22</v>
      </c>
      <c r="J15" s="175"/>
      <c r="K15" s="175"/>
      <c r="L15" s="175"/>
      <c r="M15" s="196"/>
      <c r="N15" s="158"/>
      <c r="O15" s="175"/>
      <c r="P15" s="175"/>
      <c r="Q15" s="175"/>
      <c r="R15" s="175"/>
      <c r="S15" s="175"/>
      <c r="T15" s="175"/>
    </row>
    <row r="16" spans="1:20" x14ac:dyDescent="0.25">
      <c r="A16" s="197" t="s">
        <v>77</v>
      </c>
      <c r="B16" s="198"/>
      <c r="C16" s="198"/>
      <c r="D16" s="198"/>
      <c r="E16" s="198"/>
      <c r="F16" s="198"/>
      <c r="G16" s="197" t="s">
        <v>78</v>
      </c>
      <c r="J16" s="199"/>
      <c r="K16" s="199"/>
      <c r="L16" s="200" t="s">
        <v>22</v>
      </c>
      <c r="M16" s="196"/>
      <c r="N16" s="175"/>
      <c r="O16" s="175"/>
    </row>
    <row r="17" spans="1:15" x14ac:dyDescent="0.25">
      <c r="A17" s="201"/>
      <c r="B17" s="170" t="s">
        <v>64</v>
      </c>
      <c r="C17" s="170"/>
      <c r="D17" s="170"/>
      <c r="E17" s="170"/>
      <c r="F17" s="170">
        <v>64</v>
      </c>
      <c r="G17" s="208">
        <v>56.6</v>
      </c>
      <c r="J17" s="175"/>
      <c r="K17" s="175"/>
      <c r="L17" s="175"/>
      <c r="M17" s="196"/>
      <c r="N17" s="175"/>
      <c r="O17" s="175"/>
    </row>
    <row r="18" spans="1:15" x14ac:dyDescent="0.25">
      <c r="A18" s="201"/>
      <c r="B18" s="170" t="s">
        <v>74</v>
      </c>
      <c r="C18" s="170"/>
      <c r="D18" s="170"/>
      <c r="E18" s="170"/>
      <c r="F18" s="170">
        <v>378</v>
      </c>
      <c r="G18" s="208">
        <v>341.2</v>
      </c>
      <c r="J18" s="175"/>
      <c r="K18" s="175"/>
      <c r="L18" s="175"/>
      <c r="M18" s="196"/>
      <c r="N18" s="175"/>
      <c r="O18" s="175"/>
    </row>
    <row r="19" spans="1:15" x14ac:dyDescent="0.25">
      <c r="A19" s="201"/>
      <c r="B19" s="170" t="s">
        <v>75</v>
      </c>
      <c r="C19" s="170"/>
      <c r="D19" s="170"/>
      <c r="E19" s="170"/>
      <c r="F19" s="170">
        <v>397</v>
      </c>
      <c r="G19" s="208">
        <v>342.1</v>
      </c>
      <c r="J19" s="175"/>
      <c r="K19" s="175"/>
      <c r="L19" s="175"/>
      <c r="M19" s="196"/>
      <c r="N19" s="175"/>
      <c r="O19" s="175"/>
    </row>
    <row r="20" spans="1:15" x14ac:dyDescent="0.25">
      <c r="A20" s="201"/>
      <c r="B20" s="170" t="s">
        <v>84</v>
      </c>
      <c r="C20" s="170"/>
      <c r="D20" s="170"/>
      <c r="E20" s="170"/>
      <c r="F20" s="170">
        <v>663</v>
      </c>
      <c r="G20" s="208">
        <v>561.5</v>
      </c>
      <c r="J20" s="175"/>
      <c r="K20" s="175"/>
      <c r="L20" s="175"/>
      <c r="M20" s="196"/>
      <c r="N20" s="175"/>
      <c r="O20" s="175"/>
    </row>
    <row r="21" spans="1:15" x14ac:dyDescent="0.25">
      <c r="A21" s="201"/>
      <c r="B21" s="170" t="s">
        <v>42</v>
      </c>
      <c r="C21" s="170"/>
      <c r="D21" s="170"/>
      <c r="E21" s="170"/>
      <c r="F21" s="170">
        <v>111</v>
      </c>
      <c r="G21" s="208">
        <v>71.7</v>
      </c>
      <c r="H21" s="175"/>
      <c r="J21" s="175"/>
      <c r="K21" s="175"/>
      <c r="L21" s="175"/>
      <c r="M21" s="196"/>
      <c r="N21" s="175"/>
      <c r="O21" s="175"/>
    </row>
    <row r="22" spans="1:15" x14ac:dyDescent="0.25">
      <c r="A22" s="204"/>
      <c r="B22" s="175"/>
      <c r="C22" s="175"/>
      <c r="D22" s="175"/>
      <c r="E22" s="175"/>
      <c r="F22" s="206">
        <f>SUM(F17:F21)</f>
        <v>1613</v>
      </c>
      <c r="G22" s="209">
        <f>SUM(G17:G21)</f>
        <v>1373.1000000000001</v>
      </c>
      <c r="H22" s="175"/>
      <c r="J22" s="175"/>
      <c r="K22" s="175"/>
      <c r="L22" s="175"/>
      <c r="M22" s="196"/>
      <c r="N22" s="175"/>
      <c r="O22" s="175"/>
    </row>
    <row r="23" spans="1:15" x14ac:dyDescent="0.25">
      <c r="A23" s="175"/>
      <c r="B23" s="175"/>
      <c r="C23" s="175"/>
      <c r="D23" s="175"/>
      <c r="E23" s="175"/>
      <c r="F23" s="175"/>
      <c r="G23" s="175"/>
      <c r="H23" s="175"/>
      <c r="I23" s="204"/>
      <c r="J23" s="175"/>
      <c r="K23" s="175"/>
      <c r="L23" s="175"/>
      <c r="M23" s="202"/>
      <c r="N23" s="175" t="s">
        <v>22</v>
      </c>
      <c r="O23" s="17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" workbookViewId="0">
      <selection activeCell="O28" sqref="O28"/>
    </sheetView>
  </sheetViews>
  <sheetFormatPr defaultRowHeight="15" x14ac:dyDescent="0.25"/>
  <cols>
    <col min="1" max="1" width="3.85546875" customWidth="1"/>
    <col min="2" max="2" width="32.7109375" customWidth="1"/>
    <col min="3" max="14" width="7.140625" customWidth="1"/>
  </cols>
  <sheetData>
    <row r="1" spans="1:17" ht="21" x14ac:dyDescent="0.25">
      <c r="A1" s="232" t="s">
        <v>49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1"/>
      <c r="Q1" s="1"/>
    </row>
    <row r="2" spans="1:17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/>
      <c r="B3" s="3"/>
      <c r="C3" s="233" t="s">
        <v>0</v>
      </c>
      <c r="D3" s="234"/>
      <c r="E3" s="235"/>
      <c r="F3" s="233" t="s">
        <v>1</v>
      </c>
      <c r="G3" s="234"/>
      <c r="H3" s="235"/>
      <c r="I3" s="233" t="s">
        <v>2</v>
      </c>
      <c r="J3" s="234"/>
      <c r="K3" s="235"/>
      <c r="L3" s="233" t="s">
        <v>3</v>
      </c>
      <c r="M3" s="234"/>
      <c r="N3" s="235"/>
      <c r="O3" s="236" t="s">
        <v>4</v>
      </c>
      <c r="P3" s="237"/>
      <c r="Q3" s="238"/>
    </row>
    <row r="4" spans="1:17" ht="16.5" thickBot="1" x14ac:dyDescent="0.3">
      <c r="A4" s="1"/>
      <c r="B4" s="3"/>
      <c r="C4" s="8" t="s">
        <v>5</v>
      </c>
      <c r="D4" s="4" t="s">
        <v>6</v>
      </c>
      <c r="E4" s="9" t="s">
        <v>4</v>
      </c>
      <c r="F4" s="8" t="s">
        <v>5</v>
      </c>
      <c r="G4" s="4" t="s">
        <v>6</v>
      </c>
      <c r="H4" s="9" t="s">
        <v>4</v>
      </c>
      <c r="I4" s="8" t="s">
        <v>5</v>
      </c>
      <c r="J4" s="4" t="s">
        <v>6</v>
      </c>
      <c r="K4" s="9" t="s">
        <v>4</v>
      </c>
      <c r="L4" s="8" t="s">
        <v>5</v>
      </c>
      <c r="M4" s="4" t="s">
        <v>6</v>
      </c>
      <c r="N4" s="9" t="s">
        <v>4</v>
      </c>
      <c r="O4" s="10" t="s">
        <v>5</v>
      </c>
      <c r="P4" s="11" t="s">
        <v>6</v>
      </c>
      <c r="Q4" s="12" t="s">
        <v>4</v>
      </c>
    </row>
    <row r="5" spans="1:17" ht="15.75" x14ac:dyDescent="0.25">
      <c r="A5" s="42" t="s">
        <v>7</v>
      </c>
      <c r="B5" s="26"/>
      <c r="C5" s="27"/>
      <c r="D5" s="28"/>
      <c r="E5" s="29"/>
      <c r="F5" s="27"/>
      <c r="G5" s="28"/>
      <c r="H5" s="29"/>
      <c r="I5" s="27"/>
      <c r="J5" s="28"/>
      <c r="K5" s="29"/>
      <c r="L5" s="27"/>
      <c r="M5" s="28"/>
      <c r="N5" s="29"/>
      <c r="O5" s="30"/>
      <c r="P5" s="31"/>
      <c r="Q5" s="32"/>
    </row>
    <row r="6" spans="1:17" ht="15.75" x14ac:dyDescent="0.25">
      <c r="A6" s="5"/>
      <c r="B6" s="106" t="s">
        <v>8</v>
      </c>
      <c r="C6" s="37">
        <v>4</v>
      </c>
      <c r="D6" s="38">
        <v>2</v>
      </c>
      <c r="E6" s="39">
        <v>6</v>
      </c>
      <c r="F6" s="33">
        <v>2</v>
      </c>
      <c r="G6" s="34">
        <v>1</v>
      </c>
      <c r="H6" s="35">
        <v>3</v>
      </c>
      <c r="I6" s="33">
        <v>10</v>
      </c>
      <c r="J6" s="34">
        <v>13</v>
      </c>
      <c r="K6" s="35">
        <v>23</v>
      </c>
      <c r="L6" s="33">
        <v>0</v>
      </c>
      <c r="M6" s="34">
        <v>8</v>
      </c>
      <c r="N6" s="35">
        <v>8</v>
      </c>
      <c r="O6" s="36">
        <f>SUM(C6+F6+I6+L6)</f>
        <v>16</v>
      </c>
      <c r="P6" s="36">
        <f t="shared" ref="P6:Q6" si="0">SUM(D6+G6+J6+M6)</f>
        <v>24</v>
      </c>
      <c r="Q6" s="36">
        <f t="shared" si="0"/>
        <v>40</v>
      </c>
    </row>
    <row r="7" spans="1:17" ht="15.75" x14ac:dyDescent="0.25">
      <c r="A7" s="5"/>
      <c r="B7" s="106" t="s">
        <v>9</v>
      </c>
      <c r="C7" s="37">
        <v>0</v>
      </c>
      <c r="D7" s="38">
        <v>8</v>
      </c>
      <c r="E7" s="39">
        <v>8</v>
      </c>
      <c r="F7" s="37">
        <v>1</v>
      </c>
      <c r="G7" s="38">
        <v>3</v>
      </c>
      <c r="H7" s="39">
        <v>4</v>
      </c>
      <c r="I7" s="37">
        <v>0</v>
      </c>
      <c r="J7" s="38">
        <v>1</v>
      </c>
      <c r="K7" s="39">
        <v>1</v>
      </c>
      <c r="L7" s="37">
        <v>2</v>
      </c>
      <c r="M7" s="38">
        <v>5</v>
      </c>
      <c r="N7" s="39">
        <v>7</v>
      </c>
      <c r="O7" s="36">
        <f t="shared" ref="O7:O11" si="1">SUM(C7+F7+I7+L7)</f>
        <v>3</v>
      </c>
      <c r="P7" s="36">
        <f t="shared" ref="P7:P11" si="2">SUM(D7+G7+J7+M7)</f>
        <v>17</v>
      </c>
      <c r="Q7" s="36">
        <f t="shared" ref="Q7:Q11" si="3">SUM(E7+H7+K7+N7)</f>
        <v>20</v>
      </c>
    </row>
    <row r="8" spans="1:17" ht="15.75" x14ac:dyDescent="0.25">
      <c r="A8" s="5"/>
      <c r="B8" s="106" t="s">
        <v>10</v>
      </c>
      <c r="C8" s="37">
        <v>0</v>
      </c>
      <c r="D8" s="38">
        <v>0</v>
      </c>
      <c r="E8" s="39">
        <v>0</v>
      </c>
      <c r="F8" s="37">
        <v>2</v>
      </c>
      <c r="G8" s="38">
        <v>0</v>
      </c>
      <c r="H8" s="39">
        <v>2</v>
      </c>
      <c r="I8" s="37">
        <v>6</v>
      </c>
      <c r="J8" s="38">
        <v>1</v>
      </c>
      <c r="K8" s="39">
        <v>7</v>
      </c>
      <c r="L8" s="37">
        <v>0</v>
      </c>
      <c r="M8" s="38">
        <v>0</v>
      </c>
      <c r="N8" s="39">
        <v>0</v>
      </c>
      <c r="O8" s="36">
        <f t="shared" si="1"/>
        <v>8</v>
      </c>
      <c r="P8" s="36">
        <f t="shared" si="2"/>
        <v>1</v>
      </c>
      <c r="Q8" s="36">
        <f t="shared" si="3"/>
        <v>9</v>
      </c>
    </row>
    <row r="9" spans="1:17" ht="15.75" x14ac:dyDescent="0.25">
      <c r="A9" s="5"/>
      <c r="B9" s="220" t="s">
        <v>11</v>
      </c>
      <c r="C9" s="221">
        <v>3</v>
      </c>
      <c r="D9" s="222">
        <v>0</v>
      </c>
      <c r="E9" s="223">
        <v>3</v>
      </c>
      <c r="F9" s="221">
        <v>6</v>
      </c>
      <c r="G9" s="222">
        <v>3</v>
      </c>
      <c r="H9" s="223">
        <v>9</v>
      </c>
      <c r="I9" s="221">
        <v>4</v>
      </c>
      <c r="J9" s="222">
        <v>6</v>
      </c>
      <c r="K9" s="223">
        <v>10</v>
      </c>
      <c r="L9" s="221">
        <v>1</v>
      </c>
      <c r="M9" s="222">
        <v>0</v>
      </c>
      <c r="N9" s="223">
        <v>1</v>
      </c>
      <c r="O9" s="224">
        <f t="shared" si="1"/>
        <v>14</v>
      </c>
      <c r="P9" s="224">
        <f t="shared" si="2"/>
        <v>9</v>
      </c>
      <c r="Q9" s="224">
        <f t="shared" si="3"/>
        <v>23</v>
      </c>
    </row>
    <row r="10" spans="1:17" ht="15.75" x14ac:dyDescent="0.25">
      <c r="A10" s="5"/>
      <c r="B10" s="106" t="s">
        <v>12</v>
      </c>
      <c r="C10" s="37">
        <v>0</v>
      </c>
      <c r="D10" s="38">
        <v>2</v>
      </c>
      <c r="E10" s="39">
        <v>2</v>
      </c>
      <c r="F10" s="37">
        <v>1</v>
      </c>
      <c r="G10" s="38">
        <v>4</v>
      </c>
      <c r="H10" s="39">
        <v>5</v>
      </c>
      <c r="I10" s="37">
        <v>6</v>
      </c>
      <c r="J10" s="38">
        <v>1</v>
      </c>
      <c r="K10" s="39">
        <v>7</v>
      </c>
      <c r="L10" s="37">
        <v>0</v>
      </c>
      <c r="M10" s="38">
        <v>2</v>
      </c>
      <c r="N10" s="39">
        <v>2</v>
      </c>
      <c r="O10" s="36">
        <f t="shared" si="1"/>
        <v>7</v>
      </c>
      <c r="P10" s="36">
        <f t="shared" si="2"/>
        <v>9</v>
      </c>
      <c r="Q10" s="36">
        <f t="shared" si="3"/>
        <v>16</v>
      </c>
    </row>
    <row r="11" spans="1:17" ht="15.75" x14ac:dyDescent="0.25">
      <c r="A11" s="5"/>
      <c r="B11" s="106" t="s">
        <v>13</v>
      </c>
      <c r="C11" s="37">
        <v>11</v>
      </c>
      <c r="D11" s="38">
        <v>3</v>
      </c>
      <c r="E11" s="39">
        <v>14</v>
      </c>
      <c r="F11" s="37">
        <v>7</v>
      </c>
      <c r="G11" s="38">
        <v>2</v>
      </c>
      <c r="H11" s="39">
        <v>9</v>
      </c>
      <c r="I11" s="37">
        <v>4</v>
      </c>
      <c r="J11" s="38">
        <v>0</v>
      </c>
      <c r="K11" s="39">
        <v>4</v>
      </c>
      <c r="L11" s="37">
        <v>6</v>
      </c>
      <c r="M11" s="38">
        <v>4</v>
      </c>
      <c r="N11" s="39">
        <v>10</v>
      </c>
      <c r="O11" s="36">
        <f t="shared" si="1"/>
        <v>28</v>
      </c>
      <c r="P11" s="36">
        <f t="shared" si="2"/>
        <v>9</v>
      </c>
      <c r="Q11" s="36">
        <f t="shared" si="3"/>
        <v>37</v>
      </c>
    </row>
    <row r="12" spans="1:17" ht="16.5" thickBot="1" x14ac:dyDescent="0.3">
      <c r="A12" s="6"/>
      <c r="B12" s="40" t="s">
        <v>14</v>
      </c>
      <c r="C12" s="41">
        <f>SUM(C6:C11)</f>
        <v>18</v>
      </c>
      <c r="D12" s="41">
        <f t="shared" ref="D12:E12" si="4">SUM(D6:D11)</f>
        <v>15</v>
      </c>
      <c r="E12" s="41">
        <f t="shared" si="4"/>
        <v>33</v>
      </c>
      <c r="F12" s="41">
        <f>SUM(F6:F11)</f>
        <v>19</v>
      </c>
      <c r="G12" s="41">
        <f t="shared" ref="G12" si="5">SUM(G6:G11)</f>
        <v>13</v>
      </c>
      <c r="H12" s="41">
        <f t="shared" ref="H12" si="6">SUM(H6:H11)</f>
        <v>32</v>
      </c>
      <c r="I12" s="41">
        <f t="shared" ref="I12" si="7">SUM(I6:I11)</f>
        <v>30</v>
      </c>
      <c r="J12" s="41">
        <f t="shared" ref="J12" si="8">SUM(J6:J11)</f>
        <v>22</v>
      </c>
      <c r="K12" s="41">
        <f t="shared" ref="K12" si="9">SUM(K6:K11)</f>
        <v>52</v>
      </c>
      <c r="L12" s="41">
        <f t="shared" ref="L12" si="10">SUM(L6:L11)</f>
        <v>9</v>
      </c>
      <c r="M12" s="41">
        <f t="shared" ref="M12" si="11">SUM(M6:M11)</f>
        <v>19</v>
      </c>
      <c r="N12" s="41">
        <f t="shared" ref="N12" si="12">SUM(N6:N11)</f>
        <v>28</v>
      </c>
      <c r="O12" s="36">
        <f t="shared" ref="O12:P12" si="13">SUM(O6:O11)</f>
        <v>76</v>
      </c>
      <c r="P12" s="36">
        <f t="shared" si="13"/>
        <v>69</v>
      </c>
      <c r="Q12" s="36">
        <f>SUM(Q6:Q11)</f>
        <v>145</v>
      </c>
    </row>
    <row r="13" spans="1:17" ht="16.5" thickBot="1" x14ac:dyDescent="0.3">
      <c r="A13" s="1"/>
      <c r="B13" s="3"/>
      <c r="C13" s="13"/>
      <c r="D13" s="14"/>
      <c r="E13" s="15"/>
      <c r="F13" s="13"/>
      <c r="G13" s="14"/>
      <c r="H13" s="15"/>
      <c r="I13" s="13"/>
      <c r="J13" s="14"/>
      <c r="K13" s="15"/>
      <c r="L13" s="13"/>
      <c r="M13" s="14"/>
      <c r="N13" s="15"/>
      <c r="O13" s="16"/>
      <c r="P13" s="17"/>
      <c r="Q13" s="18"/>
    </row>
    <row r="14" spans="1:17" ht="15.75" x14ac:dyDescent="0.25">
      <c r="A14" s="43" t="s">
        <v>15</v>
      </c>
      <c r="B14" s="44"/>
      <c r="C14" s="45"/>
      <c r="D14" s="46"/>
      <c r="E14" s="47"/>
      <c r="F14" s="45"/>
      <c r="G14" s="46"/>
      <c r="H14" s="47"/>
      <c r="I14" s="45"/>
      <c r="J14" s="46"/>
      <c r="K14" s="47"/>
      <c r="L14" s="45"/>
      <c r="M14" s="46"/>
      <c r="N14" s="47"/>
      <c r="O14" s="48"/>
      <c r="P14" s="49"/>
      <c r="Q14" s="50"/>
    </row>
    <row r="15" spans="1:17" ht="15.75" x14ac:dyDescent="0.25">
      <c r="A15" s="51"/>
      <c r="B15" s="107" t="s">
        <v>16</v>
      </c>
      <c r="C15" s="52">
        <v>0</v>
      </c>
      <c r="D15" s="53">
        <v>6</v>
      </c>
      <c r="E15" s="54">
        <v>6</v>
      </c>
      <c r="F15" s="52">
        <v>1</v>
      </c>
      <c r="G15" s="53">
        <v>8</v>
      </c>
      <c r="H15" s="54">
        <v>9</v>
      </c>
      <c r="I15" s="52">
        <v>2</v>
      </c>
      <c r="J15" s="53">
        <v>9</v>
      </c>
      <c r="K15" s="54">
        <v>11</v>
      </c>
      <c r="L15" s="52">
        <v>1</v>
      </c>
      <c r="M15" s="53">
        <v>4</v>
      </c>
      <c r="N15" s="54">
        <v>5</v>
      </c>
      <c r="O15" s="127">
        <f>SUM(C15+F15+I15+L15)</f>
        <v>4</v>
      </c>
      <c r="P15" s="127">
        <f t="shared" ref="P15:Q15" si="14">SUM(D15+G15+J15+M15)</f>
        <v>27</v>
      </c>
      <c r="Q15" s="127">
        <f t="shared" si="14"/>
        <v>31</v>
      </c>
    </row>
    <row r="16" spans="1:17" ht="15.75" x14ac:dyDescent="0.25">
      <c r="A16" s="51"/>
      <c r="B16" s="107" t="s">
        <v>17</v>
      </c>
      <c r="C16" s="52">
        <v>8</v>
      </c>
      <c r="D16" s="53">
        <v>14</v>
      </c>
      <c r="E16" s="54">
        <v>22</v>
      </c>
      <c r="F16" s="52">
        <v>19</v>
      </c>
      <c r="G16" s="53">
        <v>9</v>
      </c>
      <c r="H16" s="54">
        <v>28</v>
      </c>
      <c r="I16" s="52">
        <v>46</v>
      </c>
      <c r="J16" s="53">
        <v>9</v>
      </c>
      <c r="K16" s="54">
        <v>55</v>
      </c>
      <c r="L16" s="52">
        <v>3</v>
      </c>
      <c r="M16" s="53">
        <v>10</v>
      </c>
      <c r="N16" s="54">
        <v>13</v>
      </c>
      <c r="O16" s="127">
        <f t="shared" ref="O16:O21" si="15">SUM(C16+F16+I16+L16)</f>
        <v>76</v>
      </c>
      <c r="P16" s="127">
        <f t="shared" ref="P16:P21" si="16">SUM(D16+G16+J16+M16)</f>
        <v>42</v>
      </c>
      <c r="Q16" s="127">
        <f t="shared" ref="Q16:Q21" si="17">SUM(E16+H16+K16+N16)</f>
        <v>118</v>
      </c>
    </row>
    <row r="17" spans="1:17" ht="15.75" x14ac:dyDescent="0.25">
      <c r="A17" s="51"/>
      <c r="B17" s="107" t="s">
        <v>18</v>
      </c>
      <c r="C17" s="52">
        <v>1</v>
      </c>
      <c r="D17" s="53">
        <v>2</v>
      </c>
      <c r="E17" s="54">
        <v>3</v>
      </c>
      <c r="F17" s="52">
        <v>1</v>
      </c>
      <c r="G17" s="53">
        <v>1</v>
      </c>
      <c r="H17" s="54">
        <v>2</v>
      </c>
      <c r="I17" s="52">
        <v>4</v>
      </c>
      <c r="J17" s="53">
        <v>3</v>
      </c>
      <c r="K17" s="54">
        <v>7</v>
      </c>
      <c r="L17" s="52">
        <v>0</v>
      </c>
      <c r="M17" s="53">
        <v>2</v>
      </c>
      <c r="N17" s="54">
        <v>2</v>
      </c>
      <c r="O17" s="127">
        <f t="shared" si="15"/>
        <v>6</v>
      </c>
      <c r="P17" s="127">
        <f t="shared" si="16"/>
        <v>8</v>
      </c>
      <c r="Q17" s="127">
        <f t="shared" si="17"/>
        <v>14</v>
      </c>
    </row>
    <row r="18" spans="1:17" ht="15.75" x14ac:dyDescent="0.25">
      <c r="A18" s="51"/>
      <c r="B18" s="107" t="s">
        <v>19</v>
      </c>
      <c r="C18" s="52">
        <v>0</v>
      </c>
      <c r="D18" s="53">
        <v>0</v>
      </c>
      <c r="E18" s="54">
        <v>0</v>
      </c>
      <c r="F18" s="52">
        <v>1</v>
      </c>
      <c r="G18" s="53">
        <v>3</v>
      </c>
      <c r="H18" s="54">
        <v>4</v>
      </c>
      <c r="I18" s="52">
        <v>5</v>
      </c>
      <c r="J18" s="53">
        <v>3</v>
      </c>
      <c r="K18" s="54">
        <v>8</v>
      </c>
      <c r="L18" s="52">
        <v>1</v>
      </c>
      <c r="M18" s="53">
        <v>0</v>
      </c>
      <c r="N18" s="54">
        <v>1</v>
      </c>
      <c r="O18" s="127">
        <f t="shared" si="15"/>
        <v>7</v>
      </c>
      <c r="P18" s="127">
        <f t="shared" si="16"/>
        <v>6</v>
      </c>
      <c r="Q18" s="127">
        <f t="shared" si="17"/>
        <v>13</v>
      </c>
    </row>
    <row r="19" spans="1:17" ht="15.75" x14ac:dyDescent="0.25">
      <c r="A19" s="51"/>
      <c r="B19" s="107" t="s">
        <v>20</v>
      </c>
      <c r="C19" s="52">
        <v>0</v>
      </c>
      <c r="D19" s="53">
        <v>1</v>
      </c>
      <c r="E19" s="54">
        <v>1</v>
      </c>
      <c r="F19" s="52">
        <v>1</v>
      </c>
      <c r="G19" s="53">
        <v>6</v>
      </c>
      <c r="H19" s="54">
        <v>7</v>
      </c>
      <c r="I19" s="52">
        <v>7</v>
      </c>
      <c r="J19" s="53">
        <v>1</v>
      </c>
      <c r="K19" s="54">
        <v>8</v>
      </c>
      <c r="L19" s="52">
        <v>0</v>
      </c>
      <c r="M19" s="53">
        <v>0</v>
      </c>
      <c r="N19" s="54">
        <v>0</v>
      </c>
      <c r="O19" s="127">
        <f t="shared" si="15"/>
        <v>8</v>
      </c>
      <c r="P19" s="127">
        <f t="shared" si="16"/>
        <v>8</v>
      </c>
      <c r="Q19" s="127">
        <f t="shared" si="17"/>
        <v>16</v>
      </c>
    </row>
    <row r="20" spans="1:17" ht="15.75" x14ac:dyDescent="0.25">
      <c r="A20" s="51"/>
      <c r="B20" s="107" t="s">
        <v>21</v>
      </c>
      <c r="C20" s="52">
        <v>9</v>
      </c>
      <c r="D20" s="53">
        <v>1</v>
      </c>
      <c r="E20" s="54">
        <v>10</v>
      </c>
      <c r="F20" s="52">
        <v>3</v>
      </c>
      <c r="G20" s="53">
        <v>1</v>
      </c>
      <c r="H20" s="54">
        <v>4</v>
      </c>
      <c r="I20" s="52">
        <v>2</v>
      </c>
      <c r="J20" s="53">
        <v>1</v>
      </c>
      <c r="K20" s="54">
        <v>3</v>
      </c>
      <c r="L20" s="52">
        <v>1</v>
      </c>
      <c r="M20" s="53">
        <v>2</v>
      </c>
      <c r="N20" s="54">
        <v>3</v>
      </c>
      <c r="O20" s="127">
        <f t="shared" si="15"/>
        <v>15</v>
      </c>
      <c r="P20" s="127">
        <f t="shared" si="16"/>
        <v>5</v>
      </c>
      <c r="Q20" s="127">
        <f t="shared" si="17"/>
        <v>20</v>
      </c>
    </row>
    <row r="21" spans="1:17" ht="16.5" thickBot="1" x14ac:dyDescent="0.3">
      <c r="A21" s="55"/>
      <c r="B21" s="56" t="s">
        <v>14</v>
      </c>
      <c r="C21" s="57">
        <f>SUM(C15:C20)</f>
        <v>18</v>
      </c>
      <c r="D21" s="57">
        <f>SUM(D15:D20)</f>
        <v>24</v>
      </c>
      <c r="E21" s="57">
        <f t="shared" ref="E21:N21" si="18">SUM(E15:E20)</f>
        <v>42</v>
      </c>
      <c r="F21" s="57">
        <f t="shared" si="18"/>
        <v>26</v>
      </c>
      <c r="G21" s="57">
        <f t="shared" si="18"/>
        <v>28</v>
      </c>
      <c r="H21" s="57">
        <f t="shared" si="18"/>
        <v>54</v>
      </c>
      <c r="I21" s="57">
        <f t="shared" si="18"/>
        <v>66</v>
      </c>
      <c r="J21" s="57">
        <f t="shared" si="18"/>
        <v>26</v>
      </c>
      <c r="K21" s="57">
        <f t="shared" si="18"/>
        <v>92</v>
      </c>
      <c r="L21" s="57">
        <f t="shared" si="18"/>
        <v>6</v>
      </c>
      <c r="M21" s="57">
        <f t="shared" si="18"/>
        <v>18</v>
      </c>
      <c r="N21" s="57">
        <f t="shared" si="18"/>
        <v>24</v>
      </c>
      <c r="O21" s="127">
        <f t="shared" si="15"/>
        <v>116</v>
      </c>
      <c r="P21" s="127">
        <f t="shared" si="16"/>
        <v>96</v>
      </c>
      <c r="Q21" s="127">
        <f t="shared" si="17"/>
        <v>212</v>
      </c>
    </row>
    <row r="22" spans="1:17" ht="16.5" thickBot="1" x14ac:dyDescent="0.3">
      <c r="A22" s="1"/>
      <c r="B22" s="3"/>
      <c r="C22" s="13"/>
      <c r="D22" s="14"/>
      <c r="E22" s="15"/>
      <c r="F22" s="13"/>
      <c r="G22" s="14"/>
      <c r="H22" s="15"/>
      <c r="I22" s="13"/>
      <c r="J22" s="14"/>
      <c r="K22" s="15"/>
      <c r="L22" s="13"/>
      <c r="M22" s="14"/>
      <c r="N22" s="15"/>
      <c r="O22" s="16"/>
      <c r="P22" s="17"/>
      <c r="Q22" s="18"/>
    </row>
    <row r="23" spans="1:17" ht="15.75" x14ac:dyDescent="0.25">
      <c r="A23" s="72" t="s">
        <v>23</v>
      </c>
      <c r="B23" s="73"/>
      <c r="C23" s="74"/>
      <c r="D23" s="75"/>
      <c r="E23" s="76"/>
      <c r="F23" s="74"/>
      <c r="G23" s="75"/>
      <c r="H23" s="76"/>
      <c r="I23" s="74"/>
      <c r="J23" s="75"/>
      <c r="K23" s="76"/>
      <c r="L23" s="74"/>
      <c r="M23" s="75"/>
      <c r="N23" s="76"/>
      <c r="O23" s="77"/>
      <c r="P23" s="78"/>
      <c r="Q23" s="79"/>
    </row>
    <row r="24" spans="1:17" ht="15.75" x14ac:dyDescent="0.25">
      <c r="A24" s="80"/>
      <c r="B24" s="108" t="s">
        <v>24</v>
      </c>
      <c r="C24" s="81">
        <v>1</v>
      </c>
      <c r="D24" s="82">
        <v>0</v>
      </c>
      <c r="E24" s="83">
        <v>1</v>
      </c>
      <c r="F24" s="81">
        <v>0</v>
      </c>
      <c r="G24" s="82">
        <v>0</v>
      </c>
      <c r="H24" s="83">
        <v>0</v>
      </c>
      <c r="I24" s="81">
        <v>4</v>
      </c>
      <c r="J24" s="82">
        <v>2</v>
      </c>
      <c r="K24" s="83">
        <v>6</v>
      </c>
      <c r="L24" s="81">
        <v>0</v>
      </c>
      <c r="M24" s="82">
        <v>0</v>
      </c>
      <c r="N24" s="83">
        <v>0</v>
      </c>
      <c r="O24" s="84">
        <f>SUM(C24+F24+I24+L24)</f>
        <v>5</v>
      </c>
      <c r="P24" s="84">
        <f>SUM(D24+G24+J24+M24)</f>
        <v>2</v>
      </c>
      <c r="Q24" s="84">
        <f>SUM(E24+H24+K24+N24)</f>
        <v>7</v>
      </c>
    </row>
    <row r="25" spans="1:17" ht="15.75" x14ac:dyDescent="0.25">
      <c r="A25" s="80"/>
      <c r="B25" s="108" t="s">
        <v>25</v>
      </c>
      <c r="C25" s="81">
        <v>2</v>
      </c>
      <c r="D25" s="82">
        <v>3</v>
      </c>
      <c r="E25" s="83">
        <v>5</v>
      </c>
      <c r="F25" s="81">
        <v>2</v>
      </c>
      <c r="G25" s="82">
        <v>5</v>
      </c>
      <c r="H25" s="83">
        <v>7</v>
      </c>
      <c r="I25" s="81">
        <v>14</v>
      </c>
      <c r="J25" s="82">
        <v>6</v>
      </c>
      <c r="K25" s="83">
        <v>20</v>
      </c>
      <c r="L25" s="81">
        <v>3</v>
      </c>
      <c r="M25" s="82">
        <v>6</v>
      </c>
      <c r="N25" s="83">
        <v>9</v>
      </c>
      <c r="O25" s="84">
        <f t="shared" ref="O25:O27" si="19">SUM(C25+F25+I25+L25)</f>
        <v>21</v>
      </c>
      <c r="P25" s="84">
        <f t="shared" ref="P25:P28" si="20">SUM(D25+G25+J25+M25)</f>
        <v>20</v>
      </c>
      <c r="Q25" s="84">
        <f t="shared" ref="Q25:Q28" si="21">SUM(E25+H25+K25+N25)</f>
        <v>41</v>
      </c>
    </row>
    <row r="26" spans="1:17" ht="15.75" x14ac:dyDescent="0.25">
      <c r="A26" s="80"/>
      <c r="B26" s="108" t="s">
        <v>51</v>
      </c>
      <c r="C26" s="81">
        <v>3</v>
      </c>
      <c r="D26" s="82">
        <v>4</v>
      </c>
      <c r="E26" s="83">
        <v>7</v>
      </c>
      <c r="F26" s="81">
        <v>2</v>
      </c>
      <c r="G26" s="82">
        <v>3</v>
      </c>
      <c r="H26" s="83">
        <v>5</v>
      </c>
      <c r="I26" s="81">
        <v>4</v>
      </c>
      <c r="J26" s="82">
        <v>6</v>
      </c>
      <c r="K26" s="83">
        <v>10</v>
      </c>
      <c r="L26" s="81">
        <v>4</v>
      </c>
      <c r="M26" s="82">
        <v>6</v>
      </c>
      <c r="N26" s="83">
        <v>10</v>
      </c>
      <c r="O26" s="84">
        <f>SUM(C26+F26+I26+L26)</f>
        <v>13</v>
      </c>
      <c r="P26" s="84">
        <f t="shared" ref="P26:Q26" si="22">SUM(D26+G26+J26+M26)</f>
        <v>19</v>
      </c>
      <c r="Q26" s="84">
        <f t="shared" si="22"/>
        <v>32</v>
      </c>
    </row>
    <row r="27" spans="1:17" ht="15.75" x14ac:dyDescent="0.25">
      <c r="A27" s="80"/>
      <c r="B27" s="108" t="s">
        <v>26</v>
      </c>
      <c r="C27" s="81">
        <v>2</v>
      </c>
      <c r="D27" s="82">
        <v>2</v>
      </c>
      <c r="E27" s="83">
        <v>4</v>
      </c>
      <c r="F27" s="81">
        <v>0</v>
      </c>
      <c r="G27" s="82">
        <v>1</v>
      </c>
      <c r="H27" s="83">
        <v>1</v>
      </c>
      <c r="I27" s="81">
        <v>13</v>
      </c>
      <c r="J27" s="82">
        <v>3</v>
      </c>
      <c r="K27" s="83">
        <v>16</v>
      </c>
      <c r="L27" s="81">
        <v>2</v>
      </c>
      <c r="M27" s="82">
        <v>0</v>
      </c>
      <c r="N27" s="83">
        <v>2</v>
      </c>
      <c r="O27" s="84">
        <f t="shared" si="19"/>
        <v>17</v>
      </c>
      <c r="P27" s="84">
        <f t="shared" si="20"/>
        <v>6</v>
      </c>
      <c r="Q27" s="84">
        <f t="shared" si="21"/>
        <v>23</v>
      </c>
    </row>
    <row r="28" spans="1:17" ht="16.5" thickBot="1" x14ac:dyDescent="0.3">
      <c r="A28" s="85"/>
      <c r="B28" s="86" t="s">
        <v>14</v>
      </c>
      <c r="C28" s="87">
        <f>SUM(C24:C27)</f>
        <v>8</v>
      </c>
      <c r="D28" s="87">
        <f t="shared" ref="D28:M28" si="23">SUM(D24:D27)</f>
        <v>9</v>
      </c>
      <c r="E28" s="87">
        <f t="shared" si="23"/>
        <v>17</v>
      </c>
      <c r="F28" s="87">
        <f t="shared" si="23"/>
        <v>4</v>
      </c>
      <c r="G28" s="87">
        <f t="shared" si="23"/>
        <v>9</v>
      </c>
      <c r="H28" s="87">
        <f t="shared" si="23"/>
        <v>13</v>
      </c>
      <c r="I28" s="87">
        <f t="shared" si="23"/>
        <v>35</v>
      </c>
      <c r="J28" s="87">
        <f t="shared" si="23"/>
        <v>17</v>
      </c>
      <c r="K28" s="87">
        <f t="shared" si="23"/>
        <v>52</v>
      </c>
      <c r="L28" s="87">
        <f t="shared" si="23"/>
        <v>9</v>
      </c>
      <c r="M28" s="87">
        <f t="shared" si="23"/>
        <v>12</v>
      </c>
      <c r="N28" s="87">
        <f>SUM(N24:N27)</f>
        <v>21</v>
      </c>
      <c r="O28" s="84">
        <f>SUM(C28+F28+I28+L28)</f>
        <v>56</v>
      </c>
      <c r="P28" s="84">
        <f t="shared" si="20"/>
        <v>47</v>
      </c>
      <c r="Q28" s="84">
        <f t="shared" si="21"/>
        <v>103</v>
      </c>
    </row>
    <row r="29" spans="1:17" ht="16.5" thickBot="1" x14ac:dyDescent="0.3">
      <c r="A29" s="1"/>
      <c r="B29" s="3"/>
      <c r="C29" s="13"/>
      <c r="D29" s="14"/>
      <c r="E29" s="15"/>
      <c r="F29" s="13"/>
      <c r="G29" s="14"/>
      <c r="H29" s="15"/>
      <c r="I29" s="13"/>
      <c r="J29" s="14"/>
      <c r="K29" s="15"/>
      <c r="L29" s="13"/>
      <c r="M29" s="14"/>
      <c r="N29" s="15"/>
      <c r="O29" s="16"/>
      <c r="P29" s="17"/>
      <c r="Q29" s="18"/>
    </row>
    <row r="30" spans="1:17" ht="15.75" x14ac:dyDescent="0.25">
      <c r="A30" s="58" t="s">
        <v>27</v>
      </c>
      <c r="B30" s="59"/>
      <c r="C30" s="60"/>
      <c r="D30" s="61"/>
      <c r="E30" s="62"/>
      <c r="F30" s="60"/>
      <c r="G30" s="61"/>
      <c r="H30" s="62"/>
      <c r="I30" s="60"/>
      <c r="J30" s="61"/>
      <c r="K30" s="62"/>
      <c r="L30" s="60"/>
      <c r="M30" s="61"/>
      <c r="N30" s="62"/>
      <c r="O30" s="63"/>
      <c r="P30" s="64"/>
      <c r="Q30" s="65"/>
    </row>
    <row r="31" spans="1:17" ht="15.75" x14ac:dyDescent="0.25">
      <c r="A31" s="66"/>
      <c r="B31" s="109" t="s">
        <v>28</v>
      </c>
      <c r="C31" s="67">
        <v>3</v>
      </c>
      <c r="D31" s="68">
        <v>5</v>
      </c>
      <c r="E31" s="69">
        <v>8</v>
      </c>
      <c r="F31" s="67">
        <v>0</v>
      </c>
      <c r="G31" s="68">
        <v>2</v>
      </c>
      <c r="H31" s="69">
        <v>2</v>
      </c>
      <c r="I31" s="67">
        <v>2</v>
      </c>
      <c r="J31" s="68">
        <v>1</v>
      </c>
      <c r="K31" s="69">
        <v>3</v>
      </c>
      <c r="L31" s="67">
        <v>3</v>
      </c>
      <c r="M31" s="68">
        <v>8</v>
      </c>
      <c r="N31" s="69">
        <v>11</v>
      </c>
      <c r="O31" s="70">
        <f>SUM(C31+F31+I31+L31)</f>
        <v>8</v>
      </c>
      <c r="P31" s="70">
        <f t="shared" ref="P31:Q31" si="24">SUM(D31+G31+J31+M31)</f>
        <v>16</v>
      </c>
      <c r="Q31" s="70">
        <f t="shared" si="24"/>
        <v>24</v>
      </c>
    </row>
    <row r="32" spans="1:17" ht="15.75" x14ac:dyDescent="0.25">
      <c r="A32" s="66"/>
      <c r="B32" s="109" t="s">
        <v>29</v>
      </c>
      <c r="C32" s="67">
        <v>7</v>
      </c>
      <c r="D32" s="68">
        <v>22</v>
      </c>
      <c r="E32" s="69">
        <v>29</v>
      </c>
      <c r="F32" s="67">
        <v>8</v>
      </c>
      <c r="G32" s="68">
        <v>12</v>
      </c>
      <c r="H32" s="69">
        <v>20</v>
      </c>
      <c r="I32" s="67">
        <v>9</v>
      </c>
      <c r="J32" s="68">
        <v>4</v>
      </c>
      <c r="K32" s="69">
        <v>13</v>
      </c>
      <c r="L32" s="67">
        <v>3</v>
      </c>
      <c r="M32" s="68">
        <v>13</v>
      </c>
      <c r="N32" s="69">
        <v>16</v>
      </c>
      <c r="O32" s="70">
        <f t="shared" ref="O32:O34" si="25">SUM(C32+F32+I32+L32)</f>
        <v>27</v>
      </c>
      <c r="P32" s="70">
        <f t="shared" ref="P32:P34" si="26">SUM(D32+G32+J32+M32)</f>
        <v>51</v>
      </c>
      <c r="Q32" s="70">
        <f t="shared" ref="Q32:Q34" si="27">SUM(E32+H32+K32+N32)</f>
        <v>78</v>
      </c>
    </row>
    <row r="33" spans="1:17" ht="15.75" x14ac:dyDescent="0.25">
      <c r="A33" s="66"/>
      <c r="B33" s="109" t="s">
        <v>30</v>
      </c>
      <c r="C33" s="67">
        <v>2</v>
      </c>
      <c r="D33" s="68">
        <v>5</v>
      </c>
      <c r="E33" s="69">
        <v>7</v>
      </c>
      <c r="F33" s="67">
        <v>0</v>
      </c>
      <c r="G33" s="68">
        <v>4</v>
      </c>
      <c r="H33" s="69">
        <v>4</v>
      </c>
      <c r="I33" s="67">
        <v>3</v>
      </c>
      <c r="J33" s="68">
        <v>6</v>
      </c>
      <c r="K33" s="69">
        <v>9</v>
      </c>
      <c r="L33" s="67">
        <v>0</v>
      </c>
      <c r="M33" s="68">
        <v>3</v>
      </c>
      <c r="N33" s="69">
        <v>3</v>
      </c>
      <c r="O33" s="70">
        <f t="shared" si="25"/>
        <v>5</v>
      </c>
      <c r="P33" s="70">
        <f t="shared" si="26"/>
        <v>18</v>
      </c>
      <c r="Q33" s="70">
        <f t="shared" si="27"/>
        <v>23</v>
      </c>
    </row>
    <row r="34" spans="1:17" ht="16.5" thickBot="1" x14ac:dyDescent="0.3">
      <c r="A34" s="88"/>
      <c r="B34" s="89" t="s">
        <v>14</v>
      </c>
      <c r="C34" s="71">
        <f>SUM(C31:C33)</f>
        <v>12</v>
      </c>
      <c r="D34" s="71">
        <f t="shared" ref="D34:E34" si="28">SUM(D31:D33)</f>
        <v>32</v>
      </c>
      <c r="E34" s="71">
        <f t="shared" si="28"/>
        <v>44</v>
      </c>
      <c r="F34" s="71">
        <f>SUM(F31:F33)</f>
        <v>8</v>
      </c>
      <c r="G34" s="71">
        <f t="shared" ref="G34" si="29">SUM(G31:G33)</f>
        <v>18</v>
      </c>
      <c r="H34" s="71">
        <f t="shared" ref="H34" si="30">SUM(H31:H33)</f>
        <v>26</v>
      </c>
      <c r="I34" s="71">
        <f>SUM(I31:I33)</f>
        <v>14</v>
      </c>
      <c r="J34" s="71">
        <f t="shared" ref="J34" si="31">SUM(J31:J33)</f>
        <v>11</v>
      </c>
      <c r="K34" s="71">
        <f t="shared" ref="K34" si="32">SUM(K31:K33)</f>
        <v>25</v>
      </c>
      <c r="L34" s="71">
        <f>SUM(L31:L33)</f>
        <v>6</v>
      </c>
      <c r="M34" s="71">
        <f t="shared" ref="M34" si="33">SUM(M31:M33)</f>
        <v>24</v>
      </c>
      <c r="N34" s="71">
        <f t="shared" ref="N34" si="34">SUM(N31:N33)</f>
        <v>30</v>
      </c>
      <c r="O34" s="70">
        <f t="shared" si="25"/>
        <v>40</v>
      </c>
      <c r="P34" s="70">
        <f t="shared" si="26"/>
        <v>85</v>
      </c>
      <c r="Q34" s="70">
        <f t="shared" si="27"/>
        <v>125</v>
      </c>
    </row>
    <row r="35" spans="1:17" ht="16.5" thickBot="1" x14ac:dyDescent="0.3">
      <c r="A35" s="1"/>
      <c r="B35" s="19"/>
      <c r="C35" s="13"/>
      <c r="D35" s="14"/>
      <c r="E35" s="15"/>
      <c r="F35" s="13"/>
      <c r="G35" s="14"/>
      <c r="H35" s="15"/>
      <c r="I35" s="13"/>
      <c r="J35" s="14"/>
      <c r="K35" s="15"/>
      <c r="L35" s="13"/>
      <c r="M35" s="14"/>
      <c r="N35" s="15"/>
      <c r="O35" s="16"/>
      <c r="P35" s="17"/>
      <c r="Q35" s="18"/>
    </row>
    <row r="36" spans="1:17" ht="15.75" x14ac:dyDescent="0.25">
      <c r="A36" s="90" t="s">
        <v>31</v>
      </c>
      <c r="B36" s="91"/>
      <c r="C36" s="92"/>
      <c r="D36" s="93"/>
      <c r="E36" s="94"/>
      <c r="F36" s="92"/>
      <c r="G36" s="93"/>
      <c r="H36" s="94"/>
      <c r="I36" s="92"/>
      <c r="J36" s="93"/>
      <c r="K36" s="94"/>
      <c r="L36" s="92"/>
      <c r="M36" s="93"/>
      <c r="N36" s="94"/>
      <c r="O36" s="95"/>
      <c r="P36" s="96"/>
      <c r="Q36" s="97"/>
    </row>
    <row r="37" spans="1:17" ht="15.75" x14ac:dyDescent="0.25">
      <c r="A37" s="98"/>
      <c r="B37" s="110" t="s">
        <v>31</v>
      </c>
      <c r="C37" s="99"/>
      <c r="D37" s="100"/>
      <c r="E37" s="101"/>
      <c r="F37" s="99"/>
      <c r="G37" s="100"/>
      <c r="H37" s="101"/>
      <c r="I37" s="99">
        <v>1</v>
      </c>
      <c r="J37" s="100"/>
      <c r="K37" s="101">
        <v>1</v>
      </c>
      <c r="L37" s="99"/>
      <c r="M37" s="100"/>
      <c r="N37" s="101"/>
      <c r="O37" s="102">
        <f>SUM(C37+F37+I37+L37)</f>
        <v>1</v>
      </c>
      <c r="P37" s="102">
        <f t="shared" ref="P37:Q37" si="35">SUM(D37+G37+J37+M37)</f>
        <v>0</v>
      </c>
      <c r="Q37" s="102">
        <f t="shared" si="35"/>
        <v>1</v>
      </c>
    </row>
    <row r="38" spans="1:17" ht="25.5" x14ac:dyDescent="0.25">
      <c r="A38" s="98"/>
      <c r="B38" s="110" t="s">
        <v>32</v>
      </c>
      <c r="C38" s="99">
        <v>2</v>
      </c>
      <c r="D38" s="100">
        <v>1</v>
      </c>
      <c r="E38" s="101">
        <v>3</v>
      </c>
      <c r="F38" s="99">
        <v>7</v>
      </c>
      <c r="G38" s="100">
        <v>1</v>
      </c>
      <c r="H38" s="101">
        <v>8</v>
      </c>
      <c r="I38" s="99">
        <v>13</v>
      </c>
      <c r="J38" s="100">
        <v>2</v>
      </c>
      <c r="K38" s="101">
        <v>15</v>
      </c>
      <c r="L38" s="99">
        <v>2</v>
      </c>
      <c r="M38" s="100">
        <v>0</v>
      </c>
      <c r="N38" s="101">
        <v>2</v>
      </c>
      <c r="O38" s="102">
        <f t="shared" ref="O38:O44" si="36">SUM(C38+F38+I38+L38)</f>
        <v>24</v>
      </c>
      <c r="P38" s="102">
        <f t="shared" ref="P38:P44" si="37">SUM(D38+G38+J38+M38)</f>
        <v>4</v>
      </c>
      <c r="Q38" s="102">
        <f t="shared" ref="Q38:Q44" si="38">SUM(E38+H38+K38+N38)</f>
        <v>28</v>
      </c>
    </row>
    <row r="39" spans="1:17" ht="15.75" x14ac:dyDescent="0.25">
      <c r="A39" s="98"/>
      <c r="B39" s="110" t="s">
        <v>33</v>
      </c>
      <c r="C39" s="99">
        <v>1</v>
      </c>
      <c r="D39" s="100">
        <v>2</v>
      </c>
      <c r="E39" s="101">
        <v>3</v>
      </c>
      <c r="F39" s="99">
        <v>0</v>
      </c>
      <c r="G39" s="100">
        <v>2</v>
      </c>
      <c r="H39" s="101">
        <v>2</v>
      </c>
      <c r="I39" s="99">
        <v>6</v>
      </c>
      <c r="J39" s="100">
        <v>2</v>
      </c>
      <c r="K39" s="101">
        <v>8</v>
      </c>
      <c r="L39" s="99">
        <v>0</v>
      </c>
      <c r="M39" s="100">
        <v>0</v>
      </c>
      <c r="N39" s="101">
        <v>0</v>
      </c>
      <c r="O39" s="102">
        <f t="shared" si="36"/>
        <v>7</v>
      </c>
      <c r="P39" s="102">
        <f t="shared" si="37"/>
        <v>6</v>
      </c>
      <c r="Q39" s="102">
        <f t="shared" si="38"/>
        <v>13</v>
      </c>
    </row>
    <row r="40" spans="1:17" ht="15.75" x14ac:dyDescent="0.25">
      <c r="A40" s="98"/>
      <c r="B40" s="110" t="s">
        <v>34</v>
      </c>
      <c r="C40" s="99">
        <v>1</v>
      </c>
      <c r="D40" s="100">
        <v>6</v>
      </c>
      <c r="E40" s="101">
        <v>7</v>
      </c>
      <c r="F40" s="99">
        <v>5</v>
      </c>
      <c r="G40" s="100">
        <v>1</v>
      </c>
      <c r="H40" s="101">
        <v>6</v>
      </c>
      <c r="I40" s="99">
        <v>13</v>
      </c>
      <c r="J40" s="100">
        <v>9</v>
      </c>
      <c r="K40" s="101">
        <v>22</v>
      </c>
      <c r="L40" s="99">
        <v>2</v>
      </c>
      <c r="M40" s="100">
        <v>2</v>
      </c>
      <c r="N40" s="101">
        <v>4</v>
      </c>
      <c r="O40" s="102">
        <f t="shared" si="36"/>
        <v>21</v>
      </c>
      <c r="P40" s="102">
        <f t="shared" si="37"/>
        <v>18</v>
      </c>
      <c r="Q40" s="102">
        <f t="shared" si="38"/>
        <v>39</v>
      </c>
    </row>
    <row r="41" spans="1:17" ht="15.75" x14ac:dyDescent="0.25">
      <c r="A41" s="98"/>
      <c r="B41" s="110" t="s">
        <v>35</v>
      </c>
      <c r="C41" s="99">
        <v>2</v>
      </c>
      <c r="D41" s="100">
        <v>1</v>
      </c>
      <c r="E41" s="101">
        <v>3</v>
      </c>
      <c r="F41" s="99">
        <v>2</v>
      </c>
      <c r="G41" s="100">
        <v>0</v>
      </c>
      <c r="H41" s="101">
        <v>2</v>
      </c>
      <c r="I41" s="99">
        <v>4</v>
      </c>
      <c r="J41" s="100">
        <v>1</v>
      </c>
      <c r="K41" s="101">
        <v>5</v>
      </c>
      <c r="L41" s="99">
        <v>0</v>
      </c>
      <c r="M41" s="100">
        <v>0</v>
      </c>
      <c r="N41" s="101">
        <v>0</v>
      </c>
      <c r="O41" s="102">
        <f t="shared" si="36"/>
        <v>8</v>
      </c>
      <c r="P41" s="102">
        <f t="shared" si="37"/>
        <v>2</v>
      </c>
      <c r="Q41" s="102">
        <f t="shared" si="38"/>
        <v>10</v>
      </c>
    </row>
    <row r="42" spans="1:17" ht="15.75" x14ac:dyDescent="0.25">
      <c r="A42" s="98"/>
      <c r="B42" s="110" t="s">
        <v>36</v>
      </c>
      <c r="C42" s="99">
        <v>2</v>
      </c>
      <c r="D42" s="100">
        <v>0</v>
      </c>
      <c r="E42" s="101">
        <v>2</v>
      </c>
      <c r="F42" s="99">
        <v>3</v>
      </c>
      <c r="G42" s="100">
        <v>2</v>
      </c>
      <c r="H42" s="101">
        <v>5</v>
      </c>
      <c r="I42" s="99">
        <v>29</v>
      </c>
      <c r="J42" s="100">
        <v>0</v>
      </c>
      <c r="K42" s="101">
        <v>29</v>
      </c>
      <c r="L42" s="99">
        <v>1</v>
      </c>
      <c r="M42" s="100">
        <v>2</v>
      </c>
      <c r="N42" s="101">
        <v>3</v>
      </c>
      <c r="O42" s="102">
        <f t="shared" si="36"/>
        <v>35</v>
      </c>
      <c r="P42" s="102">
        <f t="shared" si="37"/>
        <v>4</v>
      </c>
      <c r="Q42" s="102">
        <f t="shared" si="38"/>
        <v>39</v>
      </c>
    </row>
    <row r="43" spans="1:17" ht="15.75" x14ac:dyDescent="0.25">
      <c r="A43" s="98"/>
      <c r="B43" s="110" t="s">
        <v>37</v>
      </c>
      <c r="C43" s="99">
        <v>0</v>
      </c>
      <c r="D43" s="100">
        <v>0</v>
      </c>
      <c r="E43" s="101">
        <v>0</v>
      </c>
      <c r="F43" s="99">
        <v>3</v>
      </c>
      <c r="G43" s="100">
        <v>0</v>
      </c>
      <c r="H43" s="101">
        <v>3</v>
      </c>
      <c r="I43" s="99">
        <v>6</v>
      </c>
      <c r="J43" s="100">
        <v>1</v>
      </c>
      <c r="K43" s="101">
        <v>7</v>
      </c>
      <c r="L43" s="99">
        <v>0</v>
      </c>
      <c r="M43" s="100">
        <v>0</v>
      </c>
      <c r="N43" s="101">
        <v>0</v>
      </c>
      <c r="O43" s="102">
        <f t="shared" si="36"/>
        <v>9</v>
      </c>
      <c r="P43" s="102">
        <f t="shared" si="37"/>
        <v>1</v>
      </c>
      <c r="Q43" s="102">
        <f t="shared" si="38"/>
        <v>10</v>
      </c>
    </row>
    <row r="44" spans="1:17" ht="16.5" thickBot="1" x14ac:dyDescent="0.3">
      <c r="A44" s="103"/>
      <c r="B44" s="104" t="s">
        <v>14</v>
      </c>
      <c r="C44" s="105">
        <f>SUM(C37:C43)</f>
        <v>8</v>
      </c>
      <c r="D44" s="105">
        <f t="shared" ref="D44:N44" si="39">SUM(D37:D43)</f>
        <v>10</v>
      </c>
      <c r="E44" s="105">
        <f t="shared" si="39"/>
        <v>18</v>
      </c>
      <c r="F44" s="105">
        <f t="shared" si="39"/>
        <v>20</v>
      </c>
      <c r="G44" s="105">
        <f t="shared" si="39"/>
        <v>6</v>
      </c>
      <c r="H44" s="105">
        <f t="shared" si="39"/>
        <v>26</v>
      </c>
      <c r="I44" s="105">
        <f>SUM(I37:I43)</f>
        <v>72</v>
      </c>
      <c r="J44" s="105">
        <f t="shared" si="39"/>
        <v>15</v>
      </c>
      <c r="K44" s="105">
        <f t="shared" si="39"/>
        <v>87</v>
      </c>
      <c r="L44" s="105">
        <f t="shared" si="39"/>
        <v>5</v>
      </c>
      <c r="M44" s="105">
        <f t="shared" si="39"/>
        <v>4</v>
      </c>
      <c r="N44" s="105">
        <f t="shared" si="39"/>
        <v>9</v>
      </c>
      <c r="O44" s="102">
        <f t="shared" si="36"/>
        <v>105</v>
      </c>
      <c r="P44" s="102">
        <f t="shared" si="37"/>
        <v>35</v>
      </c>
      <c r="Q44" s="102">
        <f t="shared" si="38"/>
        <v>140</v>
      </c>
    </row>
    <row r="45" spans="1:17" ht="16.5" thickBot="1" x14ac:dyDescent="0.3">
      <c r="A45" s="128" t="s">
        <v>52</v>
      </c>
      <c r="B45" s="3"/>
      <c r="C45" s="20"/>
      <c r="D45" s="21"/>
      <c r="E45" s="22"/>
      <c r="F45" s="20"/>
      <c r="G45" s="21"/>
      <c r="H45" s="22"/>
      <c r="I45" s="20"/>
      <c r="J45" s="21"/>
      <c r="K45" s="22"/>
      <c r="L45" s="20"/>
      <c r="M45" s="21"/>
      <c r="N45" s="22"/>
      <c r="O45" s="23"/>
      <c r="P45" s="24"/>
      <c r="Q45" s="25"/>
    </row>
    <row r="46" spans="1:17" ht="19.5" thickBot="1" x14ac:dyDescent="0.3">
      <c r="A46" s="7"/>
      <c r="B46" s="111" t="s">
        <v>38</v>
      </c>
      <c r="C46" s="112">
        <f t="shared" ref="C46:Q46" si="40">SUM(C44+C34+C28+C21+C12)</f>
        <v>64</v>
      </c>
      <c r="D46" s="112">
        <f t="shared" si="40"/>
        <v>90</v>
      </c>
      <c r="E46" s="112">
        <f t="shared" si="40"/>
        <v>154</v>
      </c>
      <c r="F46" s="112">
        <f t="shared" si="40"/>
        <v>77</v>
      </c>
      <c r="G46" s="112">
        <f t="shared" si="40"/>
        <v>74</v>
      </c>
      <c r="H46" s="112">
        <f t="shared" si="40"/>
        <v>151</v>
      </c>
      <c r="I46" s="112">
        <f t="shared" si="40"/>
        <v>217</v>
      </c>
      <c r="J46" s="112">
        <f t="shared" si="40"/>
        <v>91</v>
      </c>
      <c r="K46" s="112">
        <f t="shared" si="40"/>
        <v>308</v>
      </c>
      <c r="L46" s="112">
        <f t="shared" si="40"/>
        <v>35</v>
      </c>
      <c r="M46" s="112">
        <f t="shared" si="40"/>
        <v>77</v>
      </c>
      <c r="N46" s="112">
        <f t="shared" si="40"/>
        <v>112</v>
      </c>
      <c r="O46" s="112">
        <f t="shared" si="40"/>
        <v>393</v>
      </c>
      <c r="P46" s="112">
        <f t="shared" si="40"/>
        <v>332</v>
      </c>
      <c r="Q46" s="112">
        <f t="shared" si="40"/>
        <v>725</v>
      </c>
    </row>
    <row r="47" spans="1:1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16" t="s">
        <v>50</v>
      </c>
      <c r="C48" s="230" t="s">
        <v>39</v>
      </c>
      <c r="D48" s="230"/>
      <c r="E48" s="230"/>
      <c r="F48" s="230" t="s">
        <v>40</v>
      </c>
      <c r="G48" s="230"/>
      <c r="H48" s="231"/>
      <c r="I48" s="1"/>
      <c r="P48" s="113"/>
      <c r="Q48" s="113"/>
    </row>
    <row r="49" spans="2:17" x14ac:dyDescent="0.25">
      <c r="B49" s="117"/>
      <c r="C49" s="118" t="s">
        <v>5</v>
      </c>
      <c r="D49" s="118" t="s">
        <v>6</v>
      </c>
      <c r="E49" s="118" t="s">
        <v>41</v>
      </c>
      <c r="F49" s="118" t="s">
        <v>5</v>
      </c>
      <c r="G49" s="118" t="s">
        <v>6</v>
      </c>
      <c r="H49" s="119" t="s">
        <v>41</v>
      </c>
      <c r="I49" s="1"/>
      <c r="P49" s="114"/>
      <c r="Q49" s="113"/>
    </row>
    <row r="50" spans="2:17" x14ac:dyDescent="0.25">
      <c r="B50" s="125" t="s">
        <v>0</v>
      </c>
      <c r="C50" s="120">
        <v>64</v>
      </c>
      <c r="D50" s="120">
        <v>90</v>
      </c>
      <c r="E50" s="120">
        <v>154</v>
      </c>
      <c r="F50" s="124">
        <v>48.5</v>
      </c>
      <c r="G50" s="124">
        <v>76.900000000000006</v>
      </c>
      <c r="H50" s="121">
        <v>125.4</v>
      </c>
      <c r="I50" s="1"/>
      <c r="P50" s="113"/>
      <c r="Q50" s="113"/>
    </row>
    <row r="51" spans="2:17" x14ac:dyDescent="0.25">
      <c r="B51" s="125" t="s">
        <v>1</v>
      </c>
      <c r="C51" s="120">
        <v>77</v>
      </c>
      <c r="D51" s="120">
        <v>74</v>
      </c>
      <c r="E51" s="120">
        <v>151</v>
      </c>
      <c r="F51" s="124">
        <v>60.9</v>
      </c>
      <c r="G51" s="124">
        <v>66.400000000000006</v>
      </c>
      <c r="H51" s="121">
        <v>127.30000000000001</v>
      </c>
      <c r="I51" s="1"/>
      <c r="P51" s="113"/>
      <c r="Q51" s="113"/>
    </row>
    <row r="52" spans="2:17" x14ac:dyDescent="0.25">
      <c r="B52" s="125" t="s">
        <v>2</v>
      </c>
      <c r="C52" s="120">
        <v>217</v>
      </c>
      <c r="D52" s="120">
        <v>91</v>
      </c>
      <c r="E52" s="120">
        <v>308</v>
      </c>
      <c r="F52" s="124">
        <v>181</v>
      </c>
      <c r="G52" s="124">
        <v>81.400000000000006</v>
      </c>
      <c r="H52" s="121">
        <v>262.39999999999998</v>
      </c>
      <c r="I52" s="1"/>
      <c r="P52" s="115"/>
      <c r="Q52" s="113"/>
    </row>
    <row r="53" spans="2:17" x14ac:dyDescent="0.25">
      <c r="B53" s="125" t="s">
        <v>42</v>
      </c>
      <c r="C53" s="120">
        <v>35</v>
      </c>
      <c r="D53" s="120">
        <v>77</v>
      </c>
      <c r="E53" s="120">
        <v>112</v>
      </c>
      <c r="F53" s="124">
        <v>22.9</v>
      </c>
      <c r="G53" s="124">
        <v>48.8</v>
      </c>
      <c r="H53" s="121">
        <v>71.699999999999989</v>
      </c>
      <c r="I53" s="1"/>
      <c r="P53" s="113"/>
      <c r="Q53" s="113"/>
    </row>
    <row r="54" spans="2:17" x14ac:dyDescent="0.25">
      <c r="B54" s="125" t="s">
        <v>43</v>
      </c>
      <c r="C54" s="122">
        <v>32</v>
      </c>
      <c r="D54" s="122">
        <v>18</v>
      </c>
      <c r="E54" s="120">
        <v>50</v>
      </c>
      <c r="F54" s="124">
        <v>30.5</v>
      </c>
      <c r="G54" s="124">
        <v>15.9</v>
      </c>
      <c r="H54" s="121">
        <v>46.4</v>
      </c>
      <c r="I54" s="1"/>
      <c r="P54" s="113"/>
      <c r="Q54" s="113"/>
    </row>
    <row r="55" spans="2:17" ht="15.75" thickBot="1" x14ac:dyDescent="0.3">
      <c r="B55" s="126" t="s">
        <v>14</v>
      </c>
      <c r="C55" s="123">
        <v>425</v>
      </c>
      <c r="D55" s="123">
        <v>350</v>
      </c>
      <c r="E55" s="123">
        <v>775</v>
      </c>
      <c r="F55" s="123">
        <v>343.79999999999995</v>
      </c>
      <c r="G55" s="123">
        <v>289.39999999999998</v>
      </c>
      <c r="H55" s="123">
        <v>633.19999999999993</v>
      </c>
      <c r="I55" s="1"/>
      <c r="P55" s="113"/>
      <c r="Q55" s="113"/>
    </row>
    <row r="56" spans="2:17" x14ac:dyDescent="0.25">
      <c r="B56" s="1"/>
      <c r="C56" s="1"/>
      <c r="D56" s="1"/>
      <c r="E56" s="1"/>
      <c r="F56" s="1"/>
      <c r="G56" s="1"/>
      <c r="H56" s="1"/>
      <c r="I56" s="1"/>
      <c r="P56" s="113"/>
      <c r="Q56" s="113"/>
    </row>
    <row r="57" spans="2:17" x14ac:dyDescent="0.25">
      <c r="B57" s="2" t="s">
        <v>44</v>
      </c>
      <c r="C57" s="1"/>
      <c r="D57" s="1"/>
      <c r="E57" s="1"/>
      <c r="F57" s="1"/>
      <c r="G57" s="1"/>
    </row>
    <row r="58" spans="2:17" x14ac:dyDescent="0.25">
      <c r="B58" s="1"/>
      <c r="C58" s="1"/>
      <c r="D58" s="1"/>
      <c r="E58" s="1"/>
      <c r="F58" s="1"/>
      <c r="G58" s="1"/>
      <c r="H58" s="1"/>
      <c r="I58" s="1"/>
      <c r="P58" s="1"/>
      <c r="Q58" s="1"/>
    </row>
    <row r="59" spans="2:17" ht="15.75" thickBo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 s="1" customFormat="1" x14ac:dyDescent="0.25">
      <c r="B60" s="139" t="s">
        <v>45</v>
      </c>
      <c r="C60" s="143" t="s">
        <v>15</v>
      </c>
      <c r="D60" s="129"/>
      <c r="E60" s="129"/>
      <c r="F60" s="130"/>
      <c r="G60" s="131"/>
    </row>
    <row r="61" spans="2:17" ht="15.75" thickBot="1" x14ac:dyDescent="0.3">
      <c r="B61" s="136" t="s">
        <v>80</v>
      </c>
      <c r="C61" s="137"/>
      <c r="D61" s="137"/>
      <c r="E61" s="137"/>
      <c r="F61" s="138"/>
      <c r="G61" s="13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 x14ac:dyDescent="0.25">
      <c r="B62" s="139" t="s">
        <v>46</v>
      </c>
      <c r="C62" s="225" t="s">
        <v>82</v>
      </c>
      <c r="D62" s="226"/>
      <c r="E62" s="226"/>
      <c r="F62" s="227"/>
      <c r="G62" s="13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5.75" thickBot="1" x14ac:dyDescent="0.3">
      <c r="B63" s="133" t="s">
        <v>81</v>
      </c>
      <c r="C63" s="228"/>
      <c r="D63" s="228"/>
      <c r="E63" s="228"/>
      <c r="F63" s="229"/>
      <c r="G63" s="131"/>
    </row>
    <row r="64" spans="2:17" x14ac:dyDescent="0.25">
      <c r="B64" s="139" t="s">
        <v>47</v>
      </c>
      <c r="C64" s="143" t="s">
        <v>23</v>
      </c>
      <c r="D64" s="129"/>
      <c r="E64" s="129"/>
      <c r="F64" s="130"/>
      <c r="G64" s="131"/>
    </row>
    <row r="65" spans="2:7" ht="15.75" thickBot="1" x14ac:dyDescent="0.3">
      <c r="B65" s="136" t="s">
        <v>83</v>
      </c>
      <c r="C65" s="134"/>
      <c r="D65" s="134"/>
      <c r="E65" s="134"/>
      <c r="F65" s="135"/>
      <c r="G65" s="131"/>
    </row>
    <row r="66" spans="2:7" x14ac:dyDescent="0.25">
      <c r="B66" s="139" t="s">
        <v>48</v>
      </c>
      <c r="C66" s="143" t="s">
        <v>23</v>
      </c>
      <c r="D66" s="129"/>
      <c r="E66" s="129"/>
      <c r="F66" s="130"/>
      <c r="G66" s="131"/>
    </row>
    <row r="67" spans="2:7" ht="15.75" thickBot="1" x14ac:dyDescent="0.3">
      <c r="B67" s="140" t="s">
        <v>83</v>
      </c>
      <c r="C67" s="141"/>
      <c r="D67" s="141"/>
      <c r="E67" s="141"/>
      <c r="F67" s="142"/>
      <c r="G67" s="132"/>
    </row>
  </sheetData>
  <mergeCells count="9">
    <mergeCell ref="C62:F63"/>
    <mergeCell ref="F48:H48"/>
    <mergeCell ref="C48:E48"/>
    <mergeCell ref="A1:O1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Samantekt</vt:lpstr>
      <vt:lpstr>Akademískir starfsmenn</vt:lpstr>
      <vt:lpstr>Sheet3</vt:lpstr>
    </vt:vector>
  </TitlesOfParts>
  <Company>Háskóli Íslands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sverrirg</dc:creator>
  <cp:lastModifiedBy>sverrirg</cp:lastModifiedBy>
  <dcterms:created xsi:type="dcterms:W3CDTF">2017-03-27T10:54:45Z</dcterms:created>
  <dcterms:modified xsi:type="dcterms:W3CDTF">2017-11-02T15:00:23Z</dcterms:modified>
</cp:coreProperties>
</file>