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75"/>
  </bookViews>
  <sheets>
    <sheet name="samantekt" sheetId="2" r:id="rId1"/>
    <sheet name="kennarar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1" i="2" l="1"/>
  <c r="G13" i="2"/>
  <c r="G6" i="2"/>
  <c r="L5" i="2"/>
  <c r="L4" i="2"/>
  <c r="L6" i="2"/>
  <c r="K6" i="2"/>
  <c r="C6" i="2"/>
  <c r="D6" i="2"/>
  <c r="E6" i="2"/>
  <c r="F6" i="2"/>
  <c r="H6" i="2"/>
  <c r="I6" i="2"/>
  <c r="J6" i="2"/>
  <c r="A21" i="2"/>
  <c r="B13" i="2"/>
  <c r="C13" i="2"/>
  <c r="D13" i="2"/>
  <c r="E13" i="2"/>
  <c r="F13" i="2"/>
  <c r="H13" i="2"/>
  <c r="I13" i="2"/>
  <c r="J13" i="2"/>
  <c r="K13" i="2"/>
  <c r="D55" i="1"/>
  <c r="C55" i="1"/>
  <c r="E51" i="1"/>
  <c r="E52" i="1"/>
  <c r="E53" i="1"/>
  <c r="E54" i="1"/>
  <c r="E50" i="1"/>
  <c r="E55" i="1" s="1"/>
  <c r="H50" i="1"/>
  <c r="H55" i="1" s="1"/>
  <c r="H54" i="1"/>
  <c r="H51" i="1"/>
  <c r="H52" i="1"/>
  <c r="H53" i="1"/>
  <c r="G55" i="1"/>
  <c r="F55" i="1"/>
  <c r="S12" i="2"/>
  <c r="S11" i="2"/>
  <c r="S13" i="2" s="1"/>
  <c r="S5" i="2"/>
  <c r="S6" i="2" s="1"/>
  <c r="S4" i="2"/>
  <c r="B6" i="2" l="1"/>
  <c r="K21" i="1" l="1"/>
  <c r="O6" i="1"/>
  <c r="F12" i="1"/>
  <c r="G12" i="1"/>
  <c r="H12" i="1"/>
  <c r="C12" i="1"/>
  <c r="C44" i="1" l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P37" i="1"/>
  <c r="Q37" i="1"/>
  <c r="O37" i="1"/>
  <c r="D44" i="1"/>
  <c r="E44" i="1"/>
  <c r="F44" i="1"/>
  <c r="G44" i="1"/>
  <c r="H44" i="1"/>
  <c r="I44" i="1"/>
  <c r="J44" i="1"/>
  <c r="K44" i="1"/>
  <c r="L44" i="1"/>
  <c r="M44" i="1"/>
  <c r="N44" i="1"/>
  <c r="D34" i="1"/>
  <c r="E34" i="1"/>
  <c r="F34" i="1"/>
  <c r="G34" i="1"/>
  <c r="H34" i="1"/>
  <c r="I34" i="1"/>
  <c r="J34" i="1"/>
  <c r="K34" i="1"/>
  <c r="L34" i="1"/>
  <c r="M34" i="1"/>
  <c r="N34" i="1"/>
  <c r="C34" i="1"/>
  <c r="O32" i="1"/>
  <c r="P32" i="1"/>
  <c r="Q32" i="1"/>
  <c r="O33" i="1"/>
  <c r="P33" i="1"/>
  <c r="Q33" i="1"/>
  <c r="P31" i="1"/>
  <c r="Q31" i="1"/>
  <c r="O31" i="1"/>
  <c r="O25" i="1"/>
  <c r="P25" i="1"/>
  <c r="Q25" i="1"/>
  <c r="O26" i="1"/>
  <c r="P26" i="1"/>
  <c r="Q26" i="1"/>
  <c r="O27" i="1"/>
  <c r="P27" i="1"/>
  <c r="Q27" i="1"/>
  <c r="P24" i="1"/>
  <c r="Q24" i="1"/>
  <c r="O24" i="1"/>
  <c r="D28" i="1"/>
  <c r="E28" i="1"/>
  <c r="F28" i="1"/>
  <c r="F46" i="1" s="1"/>
  <c r="G28" i="1"/>
  <c r="H28" i="1"/>
  <c r="I28" i="1"/>
  <c r="J28" i="1"/>
  <c r="K28" i="1"/>
  <c r="L28" i="1"/>
  <c r="M28" i="1"/>
  <c r="N28" i="1"/>
  <c r="C28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P15" i="1"/>
  <c r="Q15" i="1"/>
  <c r="O15" i="1"/>
  <c r="D12" i="1"/>
  <c r="E12" i="1"/>
  <c r="I12" i="1"/>
  <c r="J12" i="1"/>
  <c r="K12" i="1"/>
  <c r="L12" i="1"/>
  <c r="M12" i="1"/>
  <c r="N12" i="1"/>
  <c r="D21" i="1"/>
  <c r="E21" i="1"/>
  <c r="F21" i="1"/>
  <c r="G21" i="1"/>
  <c r="H21" i="1"/>
  <c r="H46" i="1" s="1"/>
  <c r="I21" i="1"/>
  <c r="J21" i="1"/>
  <c r="L21" i="1"/>
  <c r="M21" i="1"/>
  <c r="N21" i="1"/>
  <c r="C21" i="1"/>
  <c r="O8" i="1"/>
  <c r="P8" i="1"/>
  <c r="Q8" i="1"/>
  <c r="O9" i="1"/>
  <c r="P9" i="1"/>
  <c r="Q9" i="1"/>
  <c r="O11" i="1"/>
  <c r="P11" i="1"/>
  <c r="Q11" i="1"/>
  <c r="O10" i="1"/>
  <c r="P10" i="1"/>
  <c r="Q10" i="1"/>
  <c r="P6" i="1"/>
  <c r="Q6" i="1"/>
  <c r="P7" i="1"/>
  <c r="Q7" i="1"/>
  <c r="O7" i="1"/>
  <c r="N46" i="1" l="1"/>
  <c r="O12" i="1"/>
  <c r="G46" i="1"/>
  <c r="C46" i="1"/>
  <c r="L46" i="1"/>
  <c r="D46" i="1"/>
  <c r="M46" i="1"/>
  <c r="I46" i="1"/>
  <c r="E46" i="1"/>
  <c r="K46" i="1"/>
  <c r="J46" i="1"/>
  <c r="Q44" i="1"/>
  <c r="O44" i="1"/>
  <c r="P34" i="1"/>
  <c r="O34" i="1"/>
  <c r="Q34" i="1"/>
  <c r="Q28" i="1"/>
  <c r="P28" i="1"/>
  <c r="O28" i="1"/>
  <c r="Q12" i="1"/>
  <c r="P12" i="1"/>
  <c r="P44" i="1"/>
  <c r="O21" i="1"/>
  <c r="Q21" i="1"/>
  <c r="P21" i="1"/>
  <c r="O46" i="1" l="1"/>
  <c r="P46" i="1"/>
  <c r="Q46" i="1"/>
</calcChain>
</file>

<file path=xl/sharedStrings.xml><?xml version="1.0" encoding="utf-8"?>
<sst xmlns="http://schemas.openxmlformats.org/spreadsheetml/2006/main" count="174" uniqueCount="93">
  <si>
    <t>Lektorar</t>
  </si>
  <si>
    <t>Dósentar</t>
  </si>
  <si>
    <t>Prófessorar</t>
  </si>
  <si>
    <t>Aðjunktar</t>
  </si>
  <si>
    <t>Alls</t>
  </si>
  <si>
    <t>Karlar</t>
  </si>
  <si>
    <t>Konur</t>
  </si>
  <si>
    <t>Samtals</t>
  </si>
  <si>
    <t>Heilbrigðisvísindasvið</t>
  </si>
  <si>
    <t>Hjúkrunarfræðideild</t>
  </si>
  <si>
    <t>Læknadeild</t>
  </si>
  <si>
    <t>Lyfjafræðideild</t>
  </si>
  <si>
    <t>Matvæla- og næaringarfræðideild</t>
  </si>
  <si>
    <t>Sálfræðideild</t>
  </si>
  <si>
    <t>Tannlæknadeild</t>
  </si>
  <si>
    <t xml:space="preserve"> </t>
  </si>
  <si>
    <t>Hugvísindasvið</t>
  </si>
  <si>
    <t>Guðfræði- og trúarbragðadeild</t>
  </si>
  <si>
    <t>Íslensku- og menningardeild</t>
  </si>
  <si>
    <t>Deild erlendra tungumála, bókmennta og málvísinda</t>
  </si>
  <si>
    <t>Sagnfræði og heimspekideild</t>
  </si>
  <si>
    <t>Menntavísindasvið</t>
  </si>
  <si>
    <t>Íþrótta, tómstunda og þroskaþjálfadeild</t>
  </si>
  <si>
    <t>Kennaradeild</t>
  </si>
  <si>
    <t>Uppeldis og menntunarfræðideild</t>
  </si>
  <si>
    <t>Verkfræði- og náttúruvísindasvið</t>
  </si>
  <si>
    <t xml:space="preserve">Iðnaðarverkfræði- og vélaverkfræði- og tölvunarfræðideild </t>
  </si>
  <si>
    <t>Jarðvísindadeild</t>
  </si>
  <si>
    <t>Líf- og umhverfisvísindadeild</t>
  </si>
  <si>
    <t>Rafmagns- og tölvunarverkfræðideild</t>
  </si>
  <si>
    <t>Raunvísindadeild</t>
  </si>
  <si>
    <t>Umhverfis- og byggingarverkfræðideild</t>
  </si>
  <si>
    <t>Félagsvísindasvið</t>
  </si>
  <si>
    <t>Félagsráðgjafadeild</t>
  </si>
  <si>
    <t>Hagfræðideild</t>
  </si>
  <si>
    <t>Lagadeild</t>
  </si>
  <si>
    <t>Viðskiptafræðideild</t>
  </si>
  <si>
    <t>Stjórnmálafræðideild</t>
  </si>
  <si>
    <t>Alls:</t>
  </si>
  <si>
    <t>Háskóli Íslands - Fjöldi starfsmanna 1.12.2015</t>
  </si>
  <si>
    <t>Samtals Háskóli Íslands:</t>
  </si>
  <si>
    <t>Sérfræðingar</t>
  </si>
  <si>
    <t>Aðjúnktar</t>
  </si>
  <si>
    <t>Samtals akademsískir starfsmenn</t>
  </si>
  <si>
    <t>Raunvísindastofnun</t>
  </si>
  <si>
    <t>Fjöldi einstaklinga 2015</t>
  </si>
  <si>
    <t>3. Fræðasvið</t>
  </si>
  <si>
    <t>2. Miðlægt</t>
  </si>
  <si>
    <t>1. Stofnanir utan sviða</t>
  </si>
  <si>
    <t>Einstaklingar</t>
  </si>
  <si>
    <t>Rannsóknarfólk</t>
  </si>
  <si>
    <t>Tæknifólk</t>
  </si>
  <si>
    <t>Skrifstofufólk</t>
  </si>
  <si>
    <t xml:space="preserve">Dósentar </t>
  </si>
  <si>
    <t xml:space="preserve">Skrifstofufólk  </t>
  </si>
  <si>
    <t xml:space="preserve">Tæknifólk </t>
  </si>
  <si>
    <t>Alls í HÍ 2015</t>
  </si>
  <si>
    <t xml:space="preserve">Konur </t>
  </si>
  <si>
    <t xml:space="preserve">Karlar </t>
  </si>
  <si>
    <t>einstaklingar</t>
  </si>
  <si>
    <t>alls</t>
  </si>
  <si>
    <t>Starfsígildi</t>
  </si>
  <si>
    <t>Fræðasvið</t>
  </si>
  <si>
    <t>Miðlægt</t>
  </si>
  <si>
    <t>Stofnanir utan sviða</t>
  </si>
  <si>
    <t xml:space="preserve">Raunvísindastofnun </t>
  </si>
  <si>
    <t>Starfslígildi</t>
  </si>
  <si>
    <t>starfsígildi</t>
  </si>
  <si>
    <t>Fjöldi starfsmanna 2015 með Raunvísindstofnun</t>
  </si>
  <si>
    <t xml:space="preserve">1-3 Stjórnsýsla og fólk á sjálfsaflafé </t>
  </si>
  <si>
    <t>Rannsóknarfólk, mest af styrkjum og sjálfsaflafé</t>
  </si>
  <si>
    <t>Akademískt starfsfólk (akademískir kennarar og sérfræðingar auk aðjúnkta)</t>
  </si>
  <si>
    <t>Félags- og mannvísindadeild</t>
  </si>
  <si>
    <t>Fél</t>
  </si>
  <si>
    <t>Hug</t>
  </si>
  <si>
    <t>Sagnfræði- og heimspekidield</t>
  </si>
  <si>
    <t>Heil</t>
  </si>
  <si>
    <t>Matvæla- og næringarfræðideild</t>
  </si>
  <si>
    <t>Dósent - kvk</t>
  </si>
  <si>
    <t>Lektor - kvk</t>
  </si>
  <si>
    <t>Lektor - kk</t>
  </si>
  <si>
    <t>MVS</t>
  </si>
  <si>
    <t>Prófessor - kk</t>
  </si>
  <si>
    <t>Deild erlendra tungumála og málvísinda</t>
  </si>
  <si>
    <t>Aðjúnkt - kk</t>
  </si>
  <si>
    <t xml:space="preserve">Skrifstofu-fólk  </t>
  </si>
  <si>
    <t>Skrifstofu-fólk</t>
  </si>
  <si>
    <t>Sérfræð-ingar</t>
  </si>
  <si>
    <t>Eftirtaldir starfsmenn eru í hlutastörfum sem skiptast á tvær deildir:</t>
  </si>
  <si>
    <t>Starfshlutfall</t>
  </si>
  <si>
    <t>Fjöldi</t>
  </si>
  <si>
    <t>Starfshlutfall 2015 með Raunvísindastofnun</t>
  </si>
  <si>
    <r>
      <t xml:space="preserve">Háskóli Íslands </t>
    </r>
    <r>
      <rPr>
        <sz val="16"/>
        <color rgb="FFFF0000"/>
        <rFont val="Tahoma"/>
        <family val="2"/>
      </rPr>
      <t>með</t>
    </r>
    <r>
      <rPr>
        <sz val="16"/>
        <color theme="0"/>
        <rFont val="Tahoma"/>
        <family val="2"/>
      </rPr>
      <t xml:space="preserve"> Raunvísindastofnun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</si>
</sst>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sz val="16"/>
      <color theme="0"/>
      <name val="Tahoma"/>
      <family val="2"/>
    </font>
    <font>
      <sz val="9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  <font>
      <b/>
      <sz val="10"/>
      <color rgb="FFFF0000"/>
      <name val="Tahoma"/>
      <family val="2"/>
    </font>
    <font>
      <sz val="8"/>
      <color indexed="8"/>
      <name val="Arial"/>
      <family val="2"/>
    </font>
    <font>
      <b/>
      <sz val="10"/>
      <color theme="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6"/>
      <color rgb="FFFF0000"/>
      <name val="Tahoma"/>
      <family val="2"/>
    </font>
    <font>
      <sz val="10"/>
      <color theme="6" tint="-0.499984740745262"/>
      <name val="Arial"/>
      <family val="2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275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15" xfId="0" applyFont="1" applyBorder="1"/>
    <xf numFmtId="0" fontId="2" fillId="0" borderId="17" xfId="0" applyFont="1" applyBorder="1"/>
    <xf numFmtId="0" fontId="15" fillId="0" borderId="0" xfId="0" applyFont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0" fillId="9" borderId="21" xfId="0" applyFont="1" applyFill="1" applyBorder="1" applyAlignment="1">
      <alignment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0" fillId="9" borderId="33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24" xfId="0" applyFont="1" applyFill="1" applyBorder="1" applyAlignment="1">
      <alignment horizontal="center" vertical="center"/>
    </xf>
    <xf numFmtId="0" fontId="0" fillId="9" borderId="18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vertical="center"/>
    </xf>
    <xf numFmtId="0" fontId="2" fillId="9" borderId="3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14" fillId="9" borderId="34" xfId="0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9" borderId="20" xfId="0" applyFont="1" applyFill="1" applyBorder="1"/>
    <xf numFmtId="0" fontId="14" fillId="8" borderId="20" xfId="0" applyFont="1" applyFill="1" applyBorder="1"/>
    <xf numFmtId="0" fontId="0" fillId="8" borderId="21" xfId="0" applyFont="1" applyFill="1" applyBorder="1" applyAlignment="1">
      <alignment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0" fillId="8" borderId="15" xfId="0" applyFont="1" applyFill="1" applyBorder="1"/>
    <xf numFmtId="0" fontId="0" fillId="8" borderId="1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2" fillId="8" borderId="17" xfId="0" applyFont="1" applyFill="1" applyBorder="1"/>
    <xf numFmtId="0" fontId="2" fillId="8" borderId="30" xfId="0" applyFont="1" applyFill="1" applyBorder="1" applyAlignment="1">
      <alignment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25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14" fillId="7" borderId="20" xfId="0" applyFont="1" applyFill="1" applyBorder="1"/>
    <xf numFmtId="0" fontId="0" fillId="7" borderId="21" xfId="0" applyFont="1" applyFill="1" applyBorder="1" applyAlignment="1">
      <alignment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0" fillId="7" borderId="15" xfId="0" applyFont="1" applyFill="1" applyBorder="1"/>
    <xf numFmtId="0" fontId="0" fillId="7" borderId="18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horizontal="center" vertical="center"/>
    </xf>
    <xf numFmtId="0" fontId="14" fillId="10" borderId="20" xfId="0" applyFont="1" applyFill="1" applyBorder="1"/>
    <xf numFmtId="0" fontId="0" fillId="10" borderId="21" xfId="0" applyFont="1" applyFill="1" applyBorder="1" applyAlignment="1">
      <alignment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14" fillId="10" borderId="22" xfId="0" applyFont="1" applyFill="1" applyBorder="1" applyAlignment="1">
      <alignment horizontal="center" vertical="center"/>
    </xf>
    <xf numFmtId="0" fontId="0" fillId="10" borderId="15" xfId="0" applyFont="1" applyFill="1" applyBorder="1"/>
    <xf numFmtId="0" fontId="0" fillId="10" borderId="18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14" fillId="10" borderId="18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0" fontId="0" fillId="10" borderId="17" xfId="0" applyFont="1" applyFill="1" applyBorder="1"/>
    <xf numFmtId="0" fontId="2" fillId="10" borderId="30" xfId="0" applyFont="1" applyFill="1" applyBorder="1" applyAlignment="1">
      <alignment vertical="center" wrapText="1"/>
    </xf>
    <xf numFmtId="0" fontId="2" fillId="10" borderId="34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4" fillId="10" borderId="3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0" fontId="0" fillId="7" borderId="17" xfId="0" applyFont="1" applyFill="1" applyBorder="1"/>
    <xf numFmtId="0" fontId="2" fillId="7" borderId="30" xfId="0" applyFont="1" applyFill="1" applyBorder="1" applyAlignment="1">
      <alignment vertical="center" wrapText="1"/>
    </xf>
    <xf numFmtId="0" fontId="14" fillId="4" borderId="20" xfId="0" applyFont="1" applyFill="1" applyBorder="1"/>
    <xf numFmtId="0" fontId="2" fillId="4" borderId="21" xfId="0" applyFont="1" applyFill="1" applyBorder="1" applyAlignment="1">
      <alignment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15" xfId="0" applyFont="1" applyFill="1" applyBorder="1"/>
    <xf numFmtId="0" fontId="0" fillId="4" borderId="1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2" fillId="4" borderId="17" xfId="0" applyFont="1" applyFill="1" applyBorder="1"/>
    <xf numFmtId="0" fontId="2" fillId="4" borderId="30" xfId="0" applyFont="1" applyFill="1" applyBorder="1" applyAlignment="1">
      <alignment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vertical="center"/>
    </xf>
    <xf numFmtId="0" fontId="16" fillId="8" borderId="5" xfId="0" applyFont="1" applyFill="1" applyBorder="1" applyAlignment="1">
      <alignment vertical="center"/>
    </xf>
    <xf numFmtId="0" fontId="16" fillId="10" borderId="5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vertical="center" wrapText="1"/>
    </xf>
    <xf numFmtId="0" fontId="15" fillId="11" borderId="23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5" fillId="11" borderId="29" xfId="0" applyFont="1" applyFill="1" applyBorder="1" applyAlignment="1">
      <alignment horizontal="center" vertical="center"/>
    </xf>
    <xf numFmtId="0" fontId="0" fillId="0" borderId="13" xfId="0" applyFont="1" applyBorder="1"/>
    <xf numFmtId="0" fontId="0" fillId="0" borderId="14" xfId="0" applyFont="1" applyBorder="1"/>
    <xf numFmtId="0" fontId="17" fillId="0" borderId="0" xfId="1"/>
    <xf numFmtId="1" fontId="17" fillId="0" borderId="0" xfId="1" applyNumberFormat="1"/>
    <xf numFmtId="0" fontId="3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3" fillId="12" borderId="0" xfId="1" applyNumberFormat="1" applyFont="1" applyFill="1" applyBorder="1" applyAlignment="1" applyProtection="1"/>
    <xf numFmtId="0" fontId="5" fillId="2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5" fillId="3" borderId="2" xfId="1" applyNumberFormat="1" applyFont="1" applyFill="1" applyBorder="1" applyAlignment="1" applyProtection="1"/>
    <xf numFmtId="14" fontId="3" fillId="3" borderId="2" xfId="1" applyNumberFormat="1" applyFont="1" applyFill="1" applyBorder="1" applyAlignment="1" applyProtection="1"/>
    <xf numFmtId="0" fontId="3" fillId="3" borderId="2" xfId="1" applyNumberFormat="1" applyFont="1" applyFill="1" applyBorder="1" applyAlignment="1" applyProtection="1"/>
    <xf numFmtId="0" fontId="10" fillId="3" borderId="2" xfId="1" applyNumberFormat="1" applyFont="1" applyFill="1" applyBorder="1" applyAlignment="1" applyProtection="1"/>
    <xf numFmtId="1" fontId="3" fillId="3" borderId="2" xfId="1" applyNumberFormat="1" applyFont="1" applyFill="1" applyBorder="1" applyAlignment="1" applyProtection="1"/>
    <xf numFmtId="0" fontId="3" fillId="3" borderId="1" xfId="1" applyNumberFormat="1" applyFont="1" applyFill="1" applyBorder="1" applyAlignment="1" applyProtection="1"/>
    <xf numFmtId="0" fontId="11" fillId="3" borderId="9" xfId="1" applyFont="1" applyFill="1" applyBorder="1" applyAlignment="1">
      <alignment horizontal="left" vertical="top"/>
    </xf>
    <xf numFmtId="0" fontId="11" fillId="3" borderId="11" xfId="1" applyFont="1" applyFill="1" applyBorder="1" applyAlignment="1">
      <alignment horizontal="left" vertical="top"/>
    </xf>
    <xf numFmtId="0" fontId="11" fillId="3" borderId="0" xfId="1" applyFont="1" applyFill="1" applyBorder="1" applyAlignment="1">
      <alignment horizontal="left" vertical="top"/>
    </xf>
    <xf numFmtId="0" fontId="3" fillId="3" borderId="4" xfId="1" applyNumberFormat="1" applyFont="1" applyFill="1" applyBorder="1" applyAlignment="1" applyProtection="1"/>
    <xf numFmtId="0" fontId="4" fillId="3" borderId="3" xfId="1" applyNumberFormat="1" applyFont="1" applyFill="1" applyBorder="1" applyAlignment="1" applyProtection="1">
      <alignment horizontal="left"/>
    </xf>
    <xf numFmtId="1" fontId="3" fillId="0" borderId="0" xfId="1" applyNumberFormat="1" applyFont="1" applyFill="1" applyBorder="1" applyAlignment="1" applyProtection="1"/>
    <xf numFmtId="0" fontId="4" fillId="3" borderId="0" xfId="1" applyNumberFormat="1" applyFont="1" applyFill="1" applyBorder="1" applyAlignment="1" applyProtection="1"/>
    <xf numFmtId="0" fontId="3" fillId="0" borderId="11" xfId="1" applyNumberFormat="1" applyFont="1" applyFill="1" applyBorder="1" applyAlignment="1" applyProtection="1"/>
    <xf numFmtId="0" fontId="3" fillId="0" borderId="9" xfId="1" applyNumberFormat="1" applyFont="1" applyFill="1" applyBorder="1" applyAlignment="1" applyProtection="1"/>
    <xf numFmtId="0" fontId="3" fillId="0" borderId="4" xfId="1" applyNumberFormat="1" applyFont="1" applyFill="1" applyBorder="1" applyAlignment="1" applyProtection="1"/>
    <xf numFmtId="0" fontId="17" fillId="0" borderId="9" xfId="1" applyBorder="1"/>
    <xf numFmtId="0" fontId="17" fillId="0" borderId="11" xfId="1" applyBorder="1"/>
    <xf numFmtId="0" fontId="5" fillId="3" borderId="0" xfId="1" applyNumberFormat="1" applyFont="1" applyFill="1" applyBorder="1" applyAlignment="1" applyProtection="1"/>
    <xf numFmtId="0" fontId="12" fillId="6" borderId="0" xfId="1" applyFont="1" applyFill="1"/>
    <xf numFmtId="0" fontId="17" fillId="6" borderId="9" xfId="1" applyFill="1" applyBorder="1"/>
    <xf numFmtId="0" fontId="11" fillId="6" borderId="9" xfId="1" applyFont="1" applyFill="1" applyBorder="1" applyAlignment="1">
      <alignment horizontal="left" vertical="top"/>
    </xf>
    <xf numFmtId="0" fontId="11" fillId="6" borderId="11" xfId="1" applyFont="1" applyFill="1" applyBorder="1" applyAlignment="1">
      <alignment horizontal="left" vertical="top"/>
    </xf>
    <xf numFmtId="0" fontId="11" fillId="6" borderId="0" xfId="1" applyFont="1" applyFill="1" applyBorder="1" applyAlignment="1">
      <alignment horizontal="left" vertical="top"/>
    </xf>
    <xf numFmtId="164" fontId="17" fillId="0" borderId="0" xfId="1" applyNumberFormat="1"/>
    <xf numFmtId="0" fontId="4" fillId="6" borderId="0" xfId="1" applyNumberFormat="1" applyFont="1" applyFill="1" applyBorder="1" applyAlignment="1" applyProtection="1"/>
    <xf numFmtId="0" fontId="17" fillId="12" borderId="0" xfId="1" applyFill="1"/>
    <xf numFmtId="0" fontId="4" fillId="5" borderId="10" xfId="1" applyNumberFormat="1" applyFont="1" applyFill="1" applyBorder="1" applyAlignment="1" applyProtection="1"/>
    <xf numFmtId="0" fontId="3" fillId="5" borderId="10" xfId="1" applyNumberFormat="1" applyFont="1" applyFill="1" applyBorder="1" applyAlignment="1" applyProtection="1"/>
    <xf numFmtId="1" fontId="4" fillId="0" borderId="0" xfId="1" applyNumberFormat="1" applyFont="1" applyFill="1" applyBorder="1" applyAlignment="1" applyProtection="1">
      <alignment horizontal="center"/>
    </xf>
    <xf numFmtId="0" fontId="8" fillId="0" borderId="0" xfId="1" applyNumberFormat="1" applyFont="1" applyFill="1" applyBorder="1" applyAlignment="1" applyProtection="1"/>
    <xf numFmtId="0" fontId="8" fillId="0" borderId="4" xfId="1" applyNumberFormat="1" applyFont="1" applyFill="1" applyBorder="1" applyAlignment="1" applyProtection="1"/>
    <xf numFmtId="1" fontId="17" fillId="12" borderId="0" xfId="1" applyNumberFormat="1" applyFill="1"/>
    <xf numFmtId="164" fontId="17" fillId="0" borderId="0" xfId="1" applyNumberFormat="1" applyAlignment="1"/>
    <xf numFmtId="0" fontId="13" fillId="0" borderId="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37" xfId="0" applyFont="1" applyBorder="1"/>
    <xf numFmtId="0" fontId="0" fillId="0" borderId="38" xfId="0" applyFont="1" applyBorder="1"/>
    <xf numFmtId="0" fontId="3" fillId="3" borderId="39" xfId="1" applyNumberFormat="1" applyFont="1" applyFill="1" applyBorder="1" applyAlignment="1" applyProtection="1">
      <alignment wrapText="1"/>
    </xf>
    <xf numFmtId="0" fontId="7" fillId="3" borderId="8" xfId="1" applyNumberFormat="1" applyFont="1" applyFill="1" applyBorder="1" applyAlignment="1" applyProtection="1">
      <alignment horizontal="center" wrapText="1"/>
    </xf>
    <xf numFmtId="0" fontId="7" fillId="3" borderId="7" xfId="1" applyNumberFormat="1" applyFont="1" applyFill="1" applyBorder="1" applyAlignment="1" applyProtection="1">
      <alignment horizontal="center" vertical="center" wrapText="1"/>
    </xf>
    <xf numFmtId="0" fontId="7" fillId="3" borderId="7" xfId="1" applyNumberFormat="1" applyFont="1" applyFill="1" applyBorder="1" applyAlignment="1" applyProtection="1">
      <alignment horizontal="left" vertical="center" wrapText="1"/>
    </xf>
    <xf numFmtId="0" fontId="3" fillId="3" borderId="7" xfId="1" applyNumberFormat="1" applyFont="1" applyFill="1" applyBorder="1" applyAlignment="1" applyProtection="1">
      <alignment horizontal="left" wrapText="1"/>
    </xf>
    <xf numFmtId="14" fontId="3" fillId="3" borderId="7" xfId="1" applyNumberFormat="1" applyFont="1" applyFill="1" applyBorder="1" applyAlignment="1" applyProtection="1">
      <alignment horizontal="center" wrapText="1"/>
    </xf>
    <xf numFmtId="0" fontId="3" fillId="3" borderId="7" xfId="1" applyNumberFormat="1" applyFont="1" applyFill="1" applyBorder="1" applyAlignment="1" applyProtection="1">
      <alignment horizontal="center" wrapText="1"/>
    </xf>
    <xf numFmtId="1" fontId="3" fillId="3" borderId="7" xfId="1" applyNumberFormat="1" applyFont="1" applyFill="1" applyBorder="1" applyAlignment="1" applyProtection="1">
      <alignment horizontal="center" wrapText="1"/>
    </xf>
    <xf numFmtId="0" fontId="17" fillId="3" borderId="0" xfId="1" applyFill="1" applyBorder="1" applyAlignment="1">
      <alignment vertical="center" wrapText="1"/>
    </xf>
    <xf numFmtId="0" fontId="10" fillId="3" borderId="2" xfId="1" applyNumberFormat="1" applyFont="1" applyFill="1" applyBorder="1" applyAlignment="1" applyProtection="1">
      <alignment vertical="center" wrapText="1"/>
    </xf>
    <xf numFmtId="1" fontId="3" fillId="3" borderId="2" xfId="1" applyNumberFormat="1" applyFont="1" applyFill="1" applyBorder="1" applyAlignment="1" applyProtection="1">
      <alignment vertical="center" wrapText="1"/>
    </xf>
    <xf numFmtId="0" fontId="3" fillId="3" borderId="2" xfId="1" applyNumberFormat="1" applyFont="1" applyFill="1" applyBorder="1" applyAlignment="1" applyProtection="1">
      <alignment vertical="center" wrapText="1"/>
    </xf>
    <xf numFmtId="0" fontId="3" fillId="3" borderId="1" xfId="1" applyNumberFormat="1" applyFont="1" applyFill="1" applyBorder="1" applyAlignment="1" applyProtection="1">
      <alignment vertical="center" wrapText="1"/>
    </xf>
    <xf numFmtId="0" fontId="3" fillId="3" borderId="7" xfId="1" applyNumberFormat="1" applyFont="1" applyFill="1" applyBorder="1" applyAlignment="1" applyProtection="1">
      <alignment vertical="center" wrapText="1"/>
    </xf>
    <xf numFmtId="0" fontId="3" fillId="3" borderId="7" xfId="1" applyNumberFormat="1" applyFont="1" applyFill="1" applyBorder="1" applyAlignment="1" applyProtection="1">
      <alignment horizontal="center" vertical="center" wrapText="1"/>
    </xf>
    <xf numFmtId="14" fontId="3" fillId="3" borderId="7" xfId="1" applyNumberFormat="1" applyFont="1" applyFill="1" applyBorder="1" applyAlignment="1" applyProtection="1">
      <alignment horizontal="left" vertical="center" wrapText="1"/>
    </xf>
    <xf numFmtId="1" fontId="3" fillId="3" borderId="7" xfId="1" applyNumberFormat="1" applyFont="1" applyFill="1" applyBorder="1" applyAlignment="1" applyProtection="1">
      <alignment horizontal="center" vertical="center" wrapText="1"/>
    </xf>
    <xf numFmtId="0" fontId="3" fillId="3" borderId="7" xfId="1" applyNumberFormat="1" applyFont="1" applyFill="1" applyBorder="1" applyAlignment="1" applyProtection="1">
      <alignment horizontal="left" vertical="center" wrapText="1"/>
    </xf>
    <xf numFmtId="0" fontId="4" fillId="3" borderId="7" xfId="1" applyNumberFormat="1" applyFont="1" applyFill="1" applyBorder="1" applyAlignment="1" applyProtection="1">
      <alignment horizontal="center" vertical="center" wrapText="1"/>
    </xf>
    <xf numFmtId="0" fontId="3" fillId="0" borderId="5" xfId="1" applyNumberFormat="1" applyFont="1" applyFill="1" applyBorder="1" applyAlignment="1" applyProtection="1"/>
    <xf numFmtId="0" fontId="17" fillId="0" borderId="7" xfId="1" applyFill="1" applyBorder="1" applyAlignment="1">
      <alignment horizontal="center" vertical="center"/>
    </xf>
    <xf numFmtId="0" fontId="20" fillId="0" borderId="7" xfId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 applyProtection="1"/>
    <xf numFmtId="1" fontId="3" fillId="0" borderId="7" xfId="1" applyNumberFormat="1" applyFont="1" applyFill="1" applyBorder="1" applyAlignment="1" applyProtection="1">
      <alignment horizontal="center"/>
    </xf>
    <xf numFmtId="1" fontId="4" fillId="0" borderId="9" xfId="1" applyNumberFormat="1" applyFont="1" applyFill="1" applyBorder="1" applyAlignment="1" applyProtection="1">
      <alignment horizontal="center"/>
    </xf>
    <xf numFmtId="164" fontId="9" fillId="5" borderId="7" xfId="1" applyNumberFormat="1" applyFont="1" applyFill="1" applyBorder="1" applyAlignment="1" applyProtection="1">
      <alignment horizontal="center"/>
    </xf>
    <xf numFmtId="0" fontId="1" fillId="6" borderId="0" xfId="1" applyFont="1" applyFill="1" applyAlignment="1">
      <alignment wrapText="1"/>
    </xf>
    <xf numFmtId="0" fontId="5" fillId="6" borderId="0" xfId="1" applyNumberFormat="1" applyFont="1" applyFill="1" applyBorder="1" applyAlignment="1" applyProtection="1">
      <alignment horizontal="left" wrapText="1"/>
    </xf>
    <xf numFmtId="0" fontId="18" fillId="0" borderId="0" xfId="1" applyFont="1" applyFill="1" applyAlignment="1">
      <alignment horizontal="center"/>
    </xf>
    <xf numFmtId="0" fontId="17" fillId="0" borderId="0" xfId="1" applyAlignment="1"/>
    <xf numFmtId="0" fontId="17" fillId="0" borderId="0" xfId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18" fillId="6" borderId="11" xfId="1" applyFont="1" applyFill="1" applyBorder="1" applyAlignment="1">
      <alignment horizontal="center" vertical="center"/>
    </xf>
    <xf numFmtId="0" fontId="18" fillId="6" borderId="0" xfId="1" applyFont="1" applyFill="1" applyAlignment="1">
      <alignment horizontal="center" vertical="center"/>
    </xf>
    <xf numFmtId="0" fontId="18" fillId="3" borderId="9" xfId="1" applyFont="1" applyFill="1" applyBorder="1" applyAlignment="1">
      <alignment horizontal="center" vertical="center"/>
    </xf>
    <xf numFmtId="0" fontId="18" fillId="3" borderId="11" xfId="1" applyFont="1" applyFill="1" applyBorder="1" applyAlignment="1">
      <alignment horizontal="center" vertical="center"/>
    </xf>
    <xf numFmtId="0" fontId="18" fillId="3" borderId="0" xfId="1" applyFont="1" applyFill="1" applyAlignment="1">
      <alignment horizontal="center" vertical="center"/>
    </xf>
    <xf numFmtId="1" fontId="4" fillId="5" borderId="10" xfId="1" applyNumberFormat="1" applyFont="1" applyFill="1" applyBorder="1" applyAlignment="1" applyProtection="1">
      <alignment horizontal="center"/>
    </xf>
    <xf numFmtId="164" fontId="17" fillId="0" borderId="7" xfId="1" applyNumberFormat="1" applyBorder="1" applyAlignment="1">
      <alignment horizontal="center" vertical="center"/>
    </xf>
    <xf numFmtId="164" fontId="20" fillId="0" borderId="7" xfId="1" applyNumberFormat="1" applyFont="1" applyBorder="1" applyAlignment="1">
      <alignment horizontal="center" vertical="center"/>
    </xf>
    <xf numFmtId="2" fontId="17" fillId="0" borderId="7" xfId="1" applyNumberFormat="1" applyBorder="1" applyAlignment="1">
      <alignment horizontal="center" vertical="center"/>
    </xf>
    <xf numFmtId="0" fontId="0" fillId="0" borderId="0" xfId="0" applyFont="1" applyFill="1" applyBorder="1"/>
    <xf numFmtId="14" fontId="3" fillId="0" borderId="0" xfId="1" applyNumberFormat="1" applyFont="1" applyFill="1" applyBorder="1" applyAlignment="1" applyProtection="1">
      <alignment horizontal="left" vertical="center" wrapText="1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1" fontId="3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left" vertical="center" wrapText="1"/>
    </xf>
    <xf numFmtId="164" fontId="3" fillId="0" borderId="0" xfId="1" applyNumberFormat="1" applyFont="1" applyFill="1" applyBorder="1" applyAlignment="1" applyProtection="1">
      <alignment horizontal="center" vertical="center"/>
    </xf>
    <xf numFmtId="1" fontId="9" fillId="5" borderId="7" xfId="1" applyNumberFormat="1" applyFont="1" applyFill="1" applyBorder="1" applyAlignment="1" applyProtection="1">
      <alignment horizontal="center"/>
    </xf>
    <xf numFmtId="0" fontId="21" fillId="0" borderId="12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64" fontId="23" fillId="0" borderId="19" xfId="0" applyNumberFormat="1" applyFont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164" fontId="22" fillId="0" borderId="25" xfId="0" applyNumberFormat="1" applyFont="1" applyBorder="1" applyAlignment="1">
      <alignment horizontal="center" vertical="center"/>
    </xf>
    <xf numFmtId="164" fontId="22" fillId="0" borderId="26" xfId="0" applyNumberFormat="1" applyFont="1" applyBorder="1" applyAlignment="1">
      <alignment horizontal="center" vertical="center"/>
    </xf>
    <xf numFmtId="164" fontId="23" fillId="0" borderId="7" xfId="1" applyNumberFormat="1" applyFont="1" applyBorder="1" applyAlignment="1">
      <alignment horizontal="center" vertical="center"/>
    </xf>
    <xf numFmtId="0" fontId="23" fillId="0" borderId="35" xfId="0" applyFont="1" applyBorder="1" applyAlignment="1">
      <alignment horizontal="left" vertical="center"/>
    </xf>
    <xf numFmtId="0" fontId="23" fillId="0" borderId="36" xfId="0" applyFont="1" applyBorder="1" applyAlignment="1">
      <alignment horizontal="left" vertical="center"/>
    </xf>
    <xf numFmtId="1" fontId="4" fillId="3" borderId="7" xfId="1" applyNumberFormat="1" applyFont="1" applyFill="1" applyBorder="1" applyAlignment="1" applyProtection="1">
      <alignment horizontal="center" vertical="center"/>
    </xf>
    <xf numFmtId="164" fontId="4" fillId="3" borderId="7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G23" sqref="G23"/>
    </sheetView>
  </sheetViews>
  <sheetFormatPr defaultRowHeight="15" x14ac:dyDescent="0.25"/>
  <cols>
    <col min="2" max="2" width="10.42578125" customWidth="1"/>
    <col min="7" max="7" width="10.42578125" customWidth="1"/>
    <col min="10" max="10" width="9.85546875" customWidth="1"/>
    <col min="13" max="13" width="3.28515625" customWidth="1"/>
    <col min="14" max="14" width="7.42578125" customWidth="1"/>
  </cols>
  <sheetData>
    <row r="1" spans="1:20" ht="19.5" x14ac:dyDescent="0.25">
      <c r="A1" s="158"/>
      <c r="B1" s="158"/>
      <c r="C1" s="158"/>
      <c r="D1" s="159" t="s">
        <v>92</v>
      </c>
      <c r="E1" s="158"/>
      <c r="F1" s="158"/>
      <c r="G1" s="158"/>
      <c r="H1" s="158"/>
      <c r="I1" s="158"/>
      <c r="J1" s="158"/>
      <c r="K1" s="158"/>
      <c r="L1" s="158"/>
      <c r="M1" s="160"/>
      <c r="N1" s="161" t="s">
        <v>44</v>
      </c>
      <c r="O1" s="158"/>
      <c r="P1" s="158"/>
      <c r="Q1" s="158"/>
      <c r="R1" s="158"/>
      <c r="S1" s="158"/>
      <c r="T1" s="158"/>
    </row>
    <row r="2" spans="1:20" ht="33.75" x14ac:dyDescent="0.25">
      <c r="A2" s="163" t="s">
        <v>45</v>
      </c>
      <c r="B2" s="164"/>
      <c r="C2" s="165"/>
      <c r="D2" s="166" t="s">
        <v>15</v>
      </c>
      <c r="E2" s="165"/>
      <c r="F2" s="167"/>
      <c r="G2" s="165"/>
      <c r="H2" s="212" t="s">
        <v>46</v>
      </c>
      <c r="I2" s="212" t="s">
        <v>47</v>
      </c>
      <c r="J2" s="213" t="s">
        <v>48</v>
      </c>
      <c r="K2" s="210"/>
      <c r="L2" s="168"/>
      <c r="M2" s="160"/>
      <c r="S2" s="162"/>
      <c r="T2" s="162"/>
    </row>
    <row r="3" spans="1:20" ht="30" x14ac:dyDescent="0.25">
      <c r="A3" s="172"/>
      <c r="B3" s="215" t="s">
        <v>2</v>
      </c>
      <c r="C3" s="216" t="s">
        <v>53</v>
      </c>
      <c r="D3" s="217" t="s">
        <v>0</v>
      </c>
      <c r="E3" s="214" t="s">
        <v>42</v>
      </c>
      <c r="F3" s="214" t="s">
        <v>87</v>
      </c>
      <c r="G3" s="214" t="s">
        <v>50</v>
      </c>
      <c r="H3" s="211" t="s">
        <v>85</v>
      </c>
      <c r="I3" s="211" t="s">
        <v>86</v>
      </c>
      <c r="J3" s="211" t="s">
        <v>86</v>
      </c>
      <c r="K3" s="214" t="s">
        <v>55</v>
      </c>
      <c r="L3" s="173" t="s">
        <v>56</v>
      </c>
      <c r="M3" s="160"/>
      <c r="N3" s="236" t="s">
        <v>49</v>
      </c>
      <c r="O3" s="169" t="s">
        <v>41</v>
      </c>
      <c r="P3" s="170" t="s">
        <v>50</v>
      </c>
      <c r="Q3" s="170" t="s">
        <v>51</v>
      </c>
      <c r="R3" s="171" t="s">
        <v>52</v>
      </c>
    </row>
    <row r="4" spans="1:20" x14ac:dyDescent="0.25">
      <c r="A4" s="229" t="s">
        <v>58</v>
      </c>
      <c r="B4" s="230">
        <v>202</v>
      </c>
      <c r="C4" s="231">
        <v>89</v>
      </c>
      <c r="D4" s="230">
        <v>62</v>
      </c>
      <c r="E4" s="230">
        <v>29</v>
      </c>
      <c r="F4" s="230">
        <v>34</v>
      </c>
      <c r="G4" s="230">
        <v>157</v>
      </c>
      <c r="H4" s="230">
        <v>33</v>
      </c>
      <c r="I4" s="230">
        <v>41</v>
      </c>
      <c r="J4" s="230">
        <v>34</v>
      </c>
      <c r="K4" s="230">
        <v>45</v>
      </c>
      <c r="L4" s="234">
        <f>SUM(B4:K4)</f>
        <v>726</v>
      </c>
      <c r="M4" s="160"/>
      <c r="N4" s="232" t="s">
        <v>58</v>
      </c>
      <c r="O4" s="240">
        <v>21</v>
      </c>
      <c r="P4" s="240">
        <v>37</v>
      </c>
      <c r="Q4" s="240">
        <v>3</v>
      </c>
      <c r="R4" s="240">
        <v>1</v>
      </c>
      <c r="S4" s="162">
        <f>SUM(O4:R4)</f>
        <v>62</v>
      </c>
      <c r="T4" s="174" t="s">
        <v>15</v>
      </c>
    </row>
    <row r="5" spans="1:20" x14ac:dyDescent="0.25">
      <c r="A5" s="229" t="s">
        <v>57</v>
      </c>
      <c r="B5" s="230">
        <v>84</v>
      </c>
      <c r="C5" s="230">
        <v>70</v>
      </c>
      <c r="D5" s="230">
        <v>93</v>
      </c>
      <c r="E5" s="230">
        <v>72</v>
      </c>
      <c r="F5" s="230">
        <v>20</v>
      </c>
      <c r="G5" s="230">
        <v>222</v>
      </c>
      <c r="H5" s="230">
        <v>156</v>
      </c>
      <c r="I5" s="230">
        <v>100</v>
      </c>
      <c r="J5" s="230">
        <v>18</v>
      </c>
      <c r="K5" s="230">
        <v>16</v>
      </c>
      <c r="L5" s="234">
        <f>SUM(B5:K5)</f>
        <v>851</v>
      </c>
      <c r="M5" s="160"/>
      <c r="N5" s="232" t="s">
        <v>57</v>
      </c>
      <c r="O5" s="240">
        <v>7</v>
      </c>
      <c r="P5" s="240">
        <v>45</v>
      </c>
      <c r="Q5" s="240">
        <v>1</v>
      </c>
      <c r="R5" s="240">
        <v>4</v>
      </c>
      <c r="S5" s="162">
        <f>SUM(O5:R5)</f>
        <v>57</v>
      </c>
      <c r="T5" s="174" t="s">
        <v>15</v>
      </c>
    </row>
    <row r="6" spans="1:20" ht="15.75" x14ac:dyDescent="0.25">
      <c r="A6" s="172" t="s">
        <v>60</v>
      </c>
      <c r="B6" s="273">
        <f>SUM(B4:B5)</f>
        <v>286</v>
      </c>
      <c r="C6" s="273">
        <f t="shared" ref="C6:J6" si="0">SUM(C4:C5)</f>
        <v>159</v>
      </c>
      <c r="D6" s="273">
        <f t="shared" si="0"/>
        <v>155</v>
      </c>
      <c r="E6" s="273">
        <f t="shared" si="0"/>
        <v>101</v>
      </c>
      <c r="F6" s="273">
        <f t="shared" si="0"/>
        <v>54</v>
      </c>
      <c r="G6" s="273">
        <f>SUM(G4:G5)</f>
        <v>379</v>
      </c>
      <c r="H6" s="273">
        <f t="shared" si="0"/>
        <v>189</v>
      </c>
      <c r="I6" s="273">
        <f t="shared" si="0"/>
        <v>141</v>
      </c>
      <c r="J6" s="273">
        <f t="shared" si="0"/>
        <v>52</v>
      </c>
      <c r="K6" s="273">
        <f>SUM(K4:K5)</f>
        <v>61</v>
      </c>
      <c r="L6" s="257">
        <f>SUM(L4:L5)</f>
        <v>1577</v>
      </c>
      <c r="M6" s="160"/>
      <c r="N6" s="238"/>
      <c r="O6" s="244">
        <v>28</v>
      </c>
      <c r="P6" s="245">
        <v>82</v>
      </c>
      <c r="Q6" s="245">
        <v>4</v>
      </c>
      <c r="R6" s="246">
        <v>5</v>
      </c>
      <c r="S6" s="175">
        <f>SUM(S4:S5)</f>
        <v>119</v>
      </c>
      <c r="T6" s="162" t="s">
        <v>59</v>
      </c>
    </row>
    <row r="7" spans="1:20" x14ac:dyDescent="0.25">
      <c r="A7" s="162"/>
      <c r="B7" s="162"/>
      <c r="C7" s="162"/>
      <c r="D7" s="174"/>
      <c r="E7" s="174" t="s">
        <v>15</v>
      </c>
      <c r="F7" s="157"/>
      <c r="G7" s="157"/>
      <c r="H7" s="156"/>
      <c r="I7" s="156"/>
      <c r="J7" s="157"/>
      <c r="K7" s="157"/>
      <c r="L7" s="156"/>
      <c r="M7" s="160"/>
      <c r="N7" s="162"/>
      <c r="O7" s="177"/>
      <c r="P7" s="176"/>
      <c r="Q7" s="176"/>
      <c r="R7" s="162"/>
      <c r="S7" s="162"/>
      <c r="T7" s="162"/>
    </row>
    <row r="8" spans="1:20" x14ac:dyDescent="0.25">
      <c r="A8" s="178"/>
      <c r="B8" s="178"/>
      <c r="C8" s="162"/>
      <c r="D8" s="162"/>
      <c r="E8" s="162"/>
      <c r="F8" s="156"/>
      <c r="G8" s="156"/>
      <c r="H8" s="156"/>
      <c r="I8" s="156"/>
      <c r="J8" s="156"/>
      <c r="K8" s="156"/>
      <c r="L8" s="156"/>
      <c r="M8" s="160"/>
      <c r="N8" s="162"/>
      <c r="O8" s="179"/>
      <c r="P8" s="180"/>
      <c r="Q8" s="180"/>
      <c r="R8" s="156"/>
      <c r="S8" s="156"/>
      <c r="T8" s="156"/>
    </row>
    <row r="9" spans="1:20" ht="25.5" x14ac:dyDescent="0.25">
      <c r="A9" s="181" t="s">
        <v>61</v>
      </c>
      <c r="B9" s="218"/>
      <c r="C9" s="219" t="s">
        <v>15</v>
      </c>
      <c r="D9" s="220"/>
      <c r="E9" s="221"/>
      <c r="F9" s="221"/>
      <c r="G9" s="222"/>
      <c r="H9" s="223" t="s">
        <v>62</v>
      </c>
      <c r="I9" s="224" t="s">
        <v>63</v>
      </c>
      <c r="J9" s="223" t="s">
        <v>64</v>
      </c>
      <c r="K9" s="221"/>
      <c r="L9" s="222"/>
      <c r="M9" s="160"/>
      <c r="N9" s="182" t="s">
        <v>65</v>
      </c>
      <c r="O9" s="183"/>
      <c r="P9" s="180"/>
      <c r="Q9" s="180"/>
      <c r="R9" s="156"/>
      <c r="S9" s="162"/>
      <c r="T9" s="162"/>
    </row>
    <row r="10" spans="1:20" ht="26.25" x14ac:dyDescent="0.25">
      <c r="A10" s="172"/>
      <c r="B10" s="225" t="s">
        <v>2</v>
      </c>
      <c r="C10" s="224" t="s">
        <v>53</v>
      </c>
      <c r="D10" s="226" t="s">
        <v>0</v>
      </c>
      <c r="E10" s="227" t="s">
        <v>42</v>
      </c>
      <c r="F10" s="227" t="s">
        <v>41</v>
      </c>
      <c r="G10" s="227" t="s">
        <v>50</v>
      </c>
      <c r="H10" s="223" t="s">
        <v>54</v>
      </c>
      <c r="I10" s="223" t="s">
        <v>52</v>
      </c>
      <c r="J10" s="224" t="s">
        <v>52</v>
      </c>
      <c r="K10" s="224" t="s">
        <v>55</v>
      </c>
      <c r="L10" s="228" t="s">
        <v>56</v>
      </c>
      <c r="M10" s="160"/>
      <c r="N10" s="237" t="s">
        <v>66</v>
      </c>
      <c r="O10" s="184" t="s">
        <v>41</v>
      </c>
      <c r="P10" s="185" t="s">
        <v>50</v>
      </c>
      <c r="Q10" s="185" t="s">
        <v>51</v>
      </c>
      <c r="R10" s="186" t="s">
        <v>52</v>
      </c>
      <c r="S10" s="162"/>
      <c r="T10" s="162"/>
    </row>
    <row r="11" spans="1:20" x14ac:dyDescent="0.25">
      <c r="A11" s="162" t="s">
        <v>58</v>
      </c>
      <c r="B11" s="248">
        <v>166.97499999999999</v>
      </c>
      <c r="C11" s="249">
        <v>75.09</v>
      </c>
      <c r="D11" s="248">
        <v>47.71</v>
      </c>
      <c r="E11" s="248">
        <v>17.440000000000001</v>
      </c>
      <c r="F11" s="248">
        <v>32.799999999999997</v>
      </c>
      <c r="G11" s="248">
        <v>134.92000000000002</v>
      </c>
      <c r="H11" s="248">
        <v>27.605</v>
      </c>
      <c r="I11" s="248">
        <v>35.891799999999996</v>
      </c>
      <c r="J11" s="248">
        <v>33.6</v>
      </c>
      <c r="K11" s="248">
        <v>40.93</v>
      </c>
      <c r="L11" s="233">
        <v>612.96180000000004</v>
      </c>
      <c r="M11" s="160"/>
      <c r="N11" s="232" t="s">
        <v>58</v>
      </c>
      <c r="O11" s="240">
        <v>20.8</v>
      </c>
      <c r="P11" s="240">
        <v>33.020000000000003</v>
      </c>
      <c r="Q11" s="240">
        <v>2.4900000000000002</v>
      </c>
      <c r="R11" s="240">
        <v>1</v>
      </c>
      <c r="S11" s="162">
        <f>SUM(O11:R11)</f>
        <v>57.310000000000009</v>
      </c>
      <c r="T11" s="162"/>
    </row>
    <row r="12" spans="1:20" x14ac:dyDescent="0.25">
      <c r="A12" s="162" t="s">
        <v>57</v>
      </c>
      <c r="B12" s="248">
        <v>76.63</v>
      </c>
      <c r="C12" s="248">
        <v>63.61</v>
      </c>
      <c r="D12" s="248">
        <v>77.06</v>
      </c>
      <c r="E12" s="248">
        <v>45.21</v>
      </c>
      <c r="F12" s="248">
        <v>18.03</v>
      </c>
      <c r="G12" s="250">
        <v>191.63</v>
      </c>
      <c r="H12" s="248">
        <v>132.70500000000001</v>
      </c>
      <c r="I12" s="248">
        <v>93.24</v>
      </c>
      <c r="J12" s="248">
        <v>17.5</v>
      </c>
      <c r="K12" s="248">
        <v>12.48</v>
      </c>
      <c r="L12" s="233">
        <v>728.09500000000003</v>
      </c>
      <c r="M12" s="160"/>
      <c r="N12" s="232" t="s">
        <v>57</v>
      </c>
      <c r="O12" s="240">
        <v>6.75</v>
      </c>
      <c r="P12" s="240">
        <v>42.95</v>
      </c>
      <c r="Q12" s="240">
        <v>0.18</v>
      </c>
      <c r="R12" s="240">
        <v>3.49</v>
      </c>
      <c r="S12" s="162">
        <f>SUM(O12:R12)</f>
        <v>53.370000000000005</v>
      </c>
      <c r="T12" s="162"/>
    </row>
    <row r="13" spans="1:20" ht="15.75" x14ac:dyDescent="0.25">
      <c r="A13" s="172" t="s">
        <v>60</v>
      </c>
      <c r="B13" s="274">
        <f t="shared" ref="B13:I13" si="1">SUM(B11:B12)</f>
        <v>243.60499999999999</v>
      </c>
      <c r="C13" s="274">
        <f t="shared" si="1"/>
        <v>138.69999999999999</v>
      </c>
      <c r="D13" s="274">
        <f t="shared" si="1"/>
        <v>124.77000000000001</v>
      </c>
      <c r="E13" s="274">
        <f t="shared" si="1"/>
        <v>62.650000000000006</v>
      </c>
      <c r="F13" s="274">
        <f t="shared" si="1"/>
        <v>50.83</v>
      </c>
      <c r="G13" s="274">
        <f>SUM(G11:G12)</f>
        <v>326.55</v>
      </c>
      <c r="H13" s="274">
        <f t="shared" si="1"/>
        <v>160.31</v>
      </c>
      <c r="I13" s="274">
        <f t="shared" si="1"/>
        <v>129.1318</v>
      </c>
      <c r="J13" s="274">
        <f>SUM(J11:J12)</f>
        <v>51.1</v>
      </c>
      <c r="K13" s="274">
        <f>SUM(K11:K12)</f>
        <v>53.41</v>
      </c>
      <c r="L13" s="235">
        <v>1341.0568000000001</v>
      </c>
      <c r="M13" s="160"/>
      <c r="N13" s="156"/>
      <c r="O13" s="241">
        <v>27.55</v>
      </c>
      <c r="P13" s="242">
        <v>75.97</v>
      </c>
      <c r="Q13" s="242">
        <v>2.6700000000000004</v>
      </c>
      <c r="R13" s="243">
        <v>4.49</v>
      </c>
      <c r="S13" s="188">
        <f>SUM(S11:S12)</f>
        <v>110.68</v>
      </c>
      <c r="T13" s="162" t="s">
        <v>67</v>
      </c>
    </row>
    <row r="14" spans="1:20" x14ac:dyDescent="0.25">
      <c r="A14" s="156"/>
      <c r="B14" s="156"/>
      <c r="C14" s="156"/>
      <c r="D14" s="156"/>
      <c r="E14" s="187" t="s">
        <v>15</v>
      </c>
      <c r="F14" s="187"/>
      <c r="G14" s="187" t="s">
        <v>15</v>
      </c>
      <c r="H14" s="156"/>
      <c r="I14" s="156"/>
      <c r="J14" s="187"/>
      <c r="K14" s="187" t="s">
        <v>15</v>
      </c>
      <c r="L14" s="156"/>
      <c r="M14" s="189"/>
      <c r="N14" s="156"/>
      <c r="O14" s="156"/>
      <c r="P14" s="156"/>
      <c r="Q14" s="156"/>
      <c r="R14" s="156"/>
      <c r="S14" s="156"/>
      <c r="T14" s="156"/>
    </row>
    <row r="15" spans="1:20" x14ac:dyDescent="0.25">
      <c r="A15" s="156"/>
      <c r="B15" s="156"/>
      <c r="C15" s="156"/>
      <c r="D15" s="156"/>
      <c r="E15" s="156"/>
      <c r="F15" s="156"/>
      <c r="G15" s="156"/>
      <c r="H15" s="156"/>
      <c r="I15" s="156" t="s">
        <v>15</v>
      </c>
      <c r="J15" s="156"/>
      <c r="K15" s="156"/>
      <c r="L15" s="156"/>
      <c r="M15" s="189"/>
      <c r="N15" s="162"/>
      <c r="O15" s="156"/>
      <c r="P15" s="156"/>
      <c r="Q15" s="156"/>
      <c r="R15" s="156"/>
      <c r="S15" s="156"/>
      <c r="T15" s="156"/>
    </row>
    <row r="16" spans="1:20" x14ac:dyDescent="0.25">
      <c r="A16" s="190" t="s">
        <v>68</v>
      </c>
      <c r="B16" s="191"/>
      <c r="C16" s="191"/>
      <c r="D16" s="191"/>
      <c r="E16" s="191"/>
      <c r="F16" s="191"/>
      <c r="I16" s="190" t="s">
        <v>91</v>
      </c>
      <c r="J16" s="239"/>
      <c r="K16" s="239"/>
      <c r="L16" s="196" t="s">
        <v>15</v>
      </c>
      <c r="M16" s="189"/>
      <c r="N16" s="156"/>
      <c r="O16" s="156"/>
    </row>
    <row r="17" spans="1:15" x14ac:dyDescent="0.25">
      <c r="A17" s="192">
        <v>61</v>
      </c>
      <c r="B17" s="193" t="s">
        <v>51</v>
      </c>
      <c r="C17" s="193"/>
      <c r="D17" s="193"/>
      <c r="E17" s="193"/>
      <c r="F17" s="193"/>
      <c r="I17" s="232">
        <v>53.4</v>
      </c>
      <c r="J17" s="156"/>
      <c r="K17" s="156"/>
      <c r="L17" s="156"/>
      <c r="M17" s="189"/>
      <c r="N17" s="156"/>
      <c r="O17" s="156"/>
    </row>
    <row r="18" spans="1:15" x14ac:dyDescent="0.25">
      <c r="A18" s="192">
        <v>382</v>
      </c>
      <c r="B18" s="193" t="s">
        <v>69</v>
      </c>
      <c r="C18" s="193"/>
      <c r="D18" s="193"/>
      <c r="E18" s="193"/>
      <c r="F18" s="193"/>
      <c r="I18" s="232">
        <v>340.5</v>
      </c>
      <c r="J18" s="156"/>
      <c r="K18" s="156"/>
      <c r="L18" s="156"/>
      <c r="M18" s="189"/>
      <c r="N18" s="156"/>
      <c r="O18" s="156"/>
    </row>
    <row r="19" spans="1:15" x14ac:dyDescent="0.25">
      <c r="A19" s="192">
        <v>379</v>
      </c>
      <c r="B19" s="193" t="s">
        <v>70</v>
      </c>
      <c r="C19" s="193"/>
      <c r="D19" s="193"/>
      <c r="E19" s="193"/>
      <c r="F19" s="193"/>
      <c r="I19" s="232">
        <v>326.60000000000002</v>
      </c>
      <c r="J19" s="156"/>
      <c r="K19" s="156"/>
      <c r="L19" s="156"/>
      <c r="M19" s="189"/>
      <c r="N19" s="156"/>
      <c r="O19" s="156"/>
    </row>
    <row r="20" spans="1:15" x14ac:dyDescent="0.25">
      <c r="A20" s="192">
        <v>755</v>
      </c>
      <c r="B20" s="194" t="s">
        <v>71</v>
      </c>
      <c r="C20" s="194"/>
      <c r="D20" s="194"/>
      <c r="E20" s="194"/>
      <c r="F20" s="194"/>
      <c r="I20" s="232">
        <v>620.6</v>
      </c>
      <c r="J20" s="156"/>
      <c r="K20" s="156"/>
      <c r="L20" s="156"/>
      <c r="M20" s="189"/>
      <c r="N20" s="156"/>
      <c r="O20" s="156"/>
    </row>
    <row r="21" spans="1:15" x14ac:dyDescent="0.25">
      <c r="A21" s="247">
        <f>SUM(A17:A20)</f>
        <v>1577</v>
      </c>
      <c r="B21" s="162" t="s">
        <v>15</v>
      </c>
      <c r="C21" s="162"/>
      <c r="D21" s="162"/>
      <c r="E21" s="162"/>
      <c r="F21" s="162"/>
      <c r="G21" s="162"/>
      <c r="H21" s="156"/>
      <c r="I21" s="247">
        <f>SUM(I17:I20)</f>
        <v>1341.1</v>
      </c>
      <c r="J21" s="156"/>
      <c r="K21" s="156"/>
      <c r="L21" s="156"/>
      <c r="M21" s="189"/>
      <c r="N21" s="156"/>
      <c r="O21" s="156"/>
    </row>
    <row r="22" spans="1:15" x14ac:dyDescent="0.25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89"/>
      <c r="N22" s="156"/>
      <c r="O22" s="156"/>
    </row>
    <row r="23" spans="1:15" x14ac:dyDescent="0.25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95"/>
      <c r="N23" s="156" t="s">
        <v>15</v>
      </c>
      <c r="O23" s="15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J15" sqref="J15"/>
    </sheetView>
  </sheetViews>
  <sheetFormatPr defaultRowHeight="15" x14ac:dyDescent="0.25"/>
  <cols>
    <col min="1" max="1" width="1.85546875" style="1" customWidth="1"/>
    <col min="2" max="2" width="31" style="1" customWidth="1"/>
    <col min="3" max="5" width="9.140625" style="1"/>
    <col min="6" max="6" width="8.7109375" style="1" customWidth="1"/>
    <col min="7" max="16384" width="9.140625" style="1"/>
  </cols>
  <sheetData>
    <row r="1" spans="1:17" ht="21" x14ac:dyDescent="0.25">
      <c r="A1" s="197" t="s">
        <v>39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7" ht="15.75" thickBot="1" x14ac:dyDescent="0.3"/>
    <row r="3" spans="1:17" ht="15.75" x14ac:dyDescent="0.25">
      <c r="B3" s="3"/>
      <c r="C3" s="198" t="s">
        <v>0</v>
      </c>
      <c r="D3" s="199"/>
      <c r="E3" s="200"/>
      <c r="F3" s="198" t="s">
        <v>1</v>
      </c>
      <c r="G3" s="199"/>
      <c r="H3" s="200"/>
      <c r="I3" s="198" t="s">
        <v>2</v>
      </c>
      <c r="J3" s="199"/>
      <c r="K3" s="200"/>
      <c r="L3" s="198" t="s">
        <v>3</v>
      </c>
      <c r="M3" s="199"/>
      <c r="N3" s="200"/>
      <c r="O3" s="201" t="s">
        <v>7</v>
      </c>
      <c r="P3" s="202"/>
      <c r="Q3" s="203"/>
    </row>
    <row r="4" spans="1:17" ht="16.5" thickBot="1" x14ac:dyDescent="0.3">
      <c r="B4" s="3"/>
      <c r="C4" s="8" t="s">
        <v>5</v>
      </c>
      <c r="D4" s="4" t="s">
        <v>6</v>
      </c>
      <c r="E4" s="9" t="s">
        <v>7</v>
      </c>
      <c r="F4" s="8" t="s">
        <v>5</v>
      </c>
      <c r="G4" s="4" t="s">
        <v>6</v>
      </c>
      <c r="H4" s="9" t="s">
        <v>7</v>
      </c>
      <c r="I4" s="8" t="s">
        <v>5</v>
      </c>
      <c r="J4" s="4" t="s">
        <v>6</v>
      </c>
      <c r="K4" s="9" t="s">
        <v>7</v>
      </c>
      <c r="L4" s="8" t="s">
        <v>5</v>
      </c>
      <c r="M4" s="4" t="s">
        <v>6</v>
      </c>
      <c r="N4" s="9" t="s">
        <v>7</v>
      </c>
      <c r="O4" s="10" t="s">
        <v>5</v>
      </c>
      <c r="P4" s="11" t="s">
        <v>6</v>
      </c>
      <c r="Q4" s="12" t="s">
        <v>7</v>
      </c>
    </row>
    <row r="5" spans="1:17" ht="15.75" x14ac:dyDescent="0.25">
      <c r="A5" s="52" t="s">
        <v>32</v>
      </c>
      <c r="B5" s="26"/>
      <c r="C5" s="27"/>
      <c r="D5" s="28"/>
      <c r="E5" s="29"/>
      <c r="F5" s="27"/>
      <c r="G5" s="28"/>
      <c r="H5" s="29"/>
      <c r="I5" s="27"/>
      <c r="J5" s="28"/>
      <c r="K5" s="29"/>
      <c r="L5" s="27"/>
      <c r="M5" s="28"/>
      <c r="N5" s="29"/>
      <c r="O5" s="30"/>
      <c r="P5" s="31"/>
      <c r="Q5" s="32"/>
    </row>
    <row r="6" spans="1:17" ht="15.75" x14ac:dyDescent="0.25">
      <c r="A6" s="5"/>
      <c r="B6" s="145" t="s">
        <v>72</v>
      </c>
      <c r="C6" s="33">
        <v>5</v>
      </c>
      <c r="D6" s="34">
        <v>2</v>
      </c>
      <c r="E6" s="35">
        <v>7</v>
      </c>
      <c r="F6" s="33">
        <v>3</v>
      </c>
      <c r="G6" s="34">
        <v>3</v>
      </c>
      <c r="H6" s="35">
        <v>6</v>
      </c>
      <c r="I6" s="33">
        <v>8</v>
      </c>
      <c r="J6" s="34">
        <v>11</v>
      </c>
      <c r="K6" s="35">
        <v>19</v>
      </c>
      <c r="L6" s="33">
        <v>0</v>
      </c>
      <c r="M6" s="34">
        <v>5</v>
      </c>
      <c r="N6" s="35">
        <v>5</v>
      </c>
      <c r="O6" s="36">
        <f>SUM(C6+F6+I6+L6)</f>
        <v>16</v>
      </c>
      <c r="P6" s="37">
        <f t="shared" ref="O6:Q11" si="0">SUM(D6+G6+J6+M6)</f>
        <v>21</v>
      </c>
      <c r="Q6" s="38">
        <f t="shared" si="0"/>
        <v>37</v>
      </c>
    </row>
    <row r="7" spans="1:17" ht="15.75" x14ac:dyDescent="0.25">
      <c r="A7" s="5"/>
      <c r="B7" s="145" t="s">
        <v>33</v>
      </c>
      <c r="C7" s="39">
        <v>0</v>
      </c>
      <c r="D7" s="40">
        <v>7</v>
      </c>
      <c r="E7" s="41">
        <v>7</v>
      </c>
      <c r="F7" s="39">
        <v>1</v>
      </c>
      <c r="G7" s="40">
        <v>3</v>
      </c>
      <c r="H7" s="41">
        <v>4</v>
      </c>
      <c r="I7" s="39">
        <v>0</v>
      </c>
      <c r="J7" s="40">
        <v>1</v>
      </c>
      <c r="K7" s="41">
        <v>1</v>
      </c>
      <c r="L7" s="39">
        <v>2</v>
      </c>
      <c r="M7" s="40">
        <v>5</v>
      </c>
      <c r="N7" s="41">
        <v>7</v>
      </c>
      <c r="O7" s="42">
        <f t="shared" si="0"/>
        <v>3</v>
      </c>
      <c r="P7" s="43">
        <f t="shared" si="0"/>
        <v>16</v>
      </c>
      <c r="Q7" s="44">
        <f t="shared" si="0"/>
        <v>19</v>
      </c>
    </row>
    <row r="8" spans="1:17" ht="15.75" x14ac:dyDescent="0.25">
      <c r="A8" s="5"/>
      <c r="B8" s="145" t="s">
        <v>34</v>
      </c>
      <c r="C8" s="39">
        <v>0</v>
      </c>
      <c r="D8" s="40">
        <v>0</v>
      </c>
      <c r="E8" s="41">
        <v>0</v>
      </c>
      <c r="F8" s="39">
        <v>2</v>
      </c>
      <c r="G8" s="40">
        <v>0</v>
      </c>
      <c r="H8" s="41">
        <v>2</v>
      </c>
      <c r="I8" s="39">
        <v>6</v>
      </c>
      <c r="J8" s="40">
        <v>1</v>
      </c>
      <c r="K8" s="41">
        <v>7</v>
      </c>
      <c r="L8" s="39">
        <v>0</v>
      </c>
      <c r="M8" s="40">
        <v>0</v>
      </c>
      <c r="N8" s="41">
        <v>0</v>
      </c>
      <c r="O8" s="42">
        <f t="shared" si="0"/>
        <v>8</v>
      </c>
      <c r="P8" s="43">
        <f t="shared" si="0"/>
        <v>1</v>
      </c>
      <c r="Q8" s="44">
        <f t="shared" si="0"/>
        <v>9</v>
      </c>
    </row>
    <row r="9" spans="1:17" ht="15.75" x14ac:dyDescent="0.25">
      <c r="A9" s="5"/>
      <c r="B9" s="145" t="s">
        <v>35</v>
      </c>
      <c r="C9" s="39">
        <v>4</v>
      </c>
      <c r="D9" s="40">
        <v>1</v>
      </c>
      <c r="E9" s="41">
        <v>5</v>
      </c>
      <c r="F9" s="39">
        <v>7</v>
      </c>
      <c r="G9" s="40">
        <v>3</v>
      </c>
      <c r="H9" s="41">
        <v>10</v>
      </c>
      <c r="I9" s="39">
        <v>3</v>
      </c>
      <c r="J9" s="40">
        <v>6</v>
      </c>
      <c r="K9" s="41">
        <v>9</v>
      </c>
      <c r="L9" s="39">
        <v>0</v>
      </c>
      <c r="M9" s="40">
        <v>0</v>
      </c>
      <c r="N9" s="41">
        <v>0</v>
      </c>
      <c r="O9" s="42">
        <f t="shared" si="0"/>
        <v>14</v>
      </c>
      <c r="P9" s="43">
        <f t="shared" si="0"/>
        <v>10</v>
      </c>
      <c r="Q9" s="44">
        <f t="shared" si="0"/>
        <v>24</v>
      </c>
    </row>
    <row r="10" spans="1:17" ht="15.75" x14ac:dyDescent="0.25">
      <c r="A10" s="5"/>
      <c r="B10" s="145" t="s">
        <v>37</v>
      </c>
      <c r="C10" s="39">
        <v>0</v>
      </c>
      <c r="D10" s="40">
        <v>2</v>
      </c>
      <c r="E10" s="41">
        <v>2</v>
      </c>
      <c r="F10" s="39">
        <v>1</v>
      </c>
      <c r="G10" s="40">
        <v>2</v>
      </c>
      <c r="H10" s="41">
        <v>3</v>
      </c>
      <c r="I10" s="39">
        <v>7</v>
      </c>
      <c r="J10" s="40">
        <v>1</v>
      </c>
      <c r="K10" s="41">
        <v>8</v>
      </c>
      <c r="L10" s="39">
        <v>0</v>
      </c>
      <c r="M10" s="40">
        <v>3</v>
      </c>
      <c r="N10" s="41">
        <v>3</v>
      </c>
      <c r="O10" s="42">
        <f t="shared" si="0"/>
        <v>8</v>
      </c>
      <c r="P10" s="43">
        <f t="shared" si="0"/>
        <v>8</v>
      </c>
      <c r="Q10" s="44">
        <f t="shared" si="0"/>
        <v>16</v>
      </c>
    </row>
    <row r="11" spans="1:17" ht="15.75" x14ac:dyDescent="0.25">
      <c r="A11" s="5"/>
      <c r="B11" s="145" t="s">
        <v>36</v>
      </c>
      <c r="C11" s="39">
        <v>9</v>
      </c>
      <c r="D11" s="40">
        <v>3</v>
      </c>
      <c r="E11" s="41">
        <v>12</v>
      </c>
      <c r="F11" s="39">
        <v>7</v>
      </c>
      <c r="G11" s="40">
        <v>2</v>
      </c>
      <c r="H11" s="41">
        <v>9</v>
      </c>
      <c r="I11" s="39">
        <v>4</v>
      </c>
      <c r="J11" s="40">
        <v>0</v>
      </c>
      <c r="K11" s="41">
        <v>4</v>
      </c>
      <c r="L11" s="39">
        <v>4</v>
      </c>
      <c r="M11" s="40">
        <v>2</v>
      </c>
      <c r="N11" s="41">
        <v>6</v>
      </c>
      <c r="O11" s="42">
        <f t="shared" si="0"/>
        <v>24</v>
      </c>
      <c r="P11" s="43">
        <f t="shared" si="0"/>
        <v>7</v>
      </c>
      <c r="Q11" s="44">
        <f t="shared" si="0"/>
        <v>31</v>
      </c>
    </row>
    <row r="12" spans="1:17" s="2" customFormat="1" ht="16.5" thickBot="1" x14ac:dyDescent="0.3">
      <c r="A12" s="6"/>
      <c r="B12" s="45" t="s">
        <v>38</v>
      </c>
      <c r="C12" s="46">
        <f>SUM(C6:C11)</f>
        <v>18</v>
      </c>
      <c r="D12" s="47">
        <f t="shared" ref="D12:Q12" si="1">SUM(D6:D11)</f>
        <v>15</v>
      </c>
      <c r="E12" s="48">
        <f t="shared" si="1"/>
        <v>33</v>
      </c>
      <c r="F12" s="46">
        <f>SUM(F6:F11)</f>
        <v>21</v>
      </c>
      <c r="G12" s="47">
        <f>SUM(G6:G11)</f>
        <v>13</v>
      </c>
      <c r="H12" s="48">
        <f>SUM(H6:H11)</f>
        <v>34</v>
      </c>
      <c r="I12" s="46">
        <f t="shared" si="1"/>
        <v>28</v>
      </c>
      <c r="J12" s="47">
        <f t="shared" si="1"/>
        <v>20</v>
      </c>
      <c r="K12" s="48">
        <f t="shared" si="1"/>
        <v>48</v>
      </c>
      <c r="L12" s="46">
        <f t="shared" si="1"/>
        <v>6</v>
      </c>
      <c r="M12" s="47">
        <f t="shared" si="1"/>
        <v>15</v>
      </c>
      <c r="N12" s="48">
        <f t="shared" si="1"/>
        <v>21</v>
      </c>
      <c r="O12" s="49">
        <f>SUM(O6:O11)</f>
        <v>73</v>
      </c>
      <c r="P12" s="50">
        <f t="shared" si="1"/>
        <v>63</v>
      </c>
      <c r="Q12" s="51">
        <f t="shared" si="1"/>
        <v>136</v>
      </c>
    </row>
    <row r="13" spans="1:17" ht="16.5" thickBot="1" x14ac:dyDescent="0.3">
      <c r="B13" s="3"/>
      <c r="C13" s="13"/>
      <c r="D13" s="14"/>
      <c r="E13" s="15"/>
      <c r="F13" s="13"/>
      <c r="G13" s="14"/>
      <c r="H13" s="15"/>
      <c r="I13" s="13"/>
      <c r="J13" s="14"/>
      <c r="K13" s="15"/>
      <c r="L13" s="13"/>
      <c r="M13" s="14"/>
      <c r="N13" s="15"/>
      <c r="O13" s="16"/>
      <c r="P13" s="17"/>
      <c r="Q13" s="18"/>
    </row>
    <row r="14" spans="1:17" ht="15.75" x14ac:dyDescent="0.25">
      <c r="A14" s="53" t="s">
        <v>8</v>
      </c>
      <c r="B14" s="54"/>
      <c r="C14" s="55"/>
      <c r="D14" s="56"/>
      <c r="E14" s="57"/>
      <c r="F14" s="55"/>
      <c r="G14" s="56"/>
      <c r="H14" s="57"/>
      <c r="I14" s="55"/>
      <c r="J14" s="56"/>
      <c r="K14" s="57"/>
      <c r="L14" s="55"/>
      <c r="M14" s="56"/>
      <c r="N14" s="57"/>
      <c r="O14" s="58"/>
      <c r="P14" s="59"/>
      <c r="Q14" s="60"/>
    </row>
    <row r="15" spans="1:17" ht="15.75" x14ac:dyDescent="0.25">
      <c r="A15" s="61"/>
      <c r="B15" s="146" t="s">
        <v>9</v>
      </c>
      <c r="C15" s="62">
        <v>0</v>
      </c>
      <c r="D15" s="63">
        <v>7</v>
      </c>
      <c r="E15" s="64">
        <v>7</v>
      </c>
      <c r="F15" s="62">
        <v>1</v>
      </c>
      <c r="G15" s="63">
        <v>6</v>
      </c>
      <c r="H15" s="64">
        <v>7</v>
      </c>
      <c r="I15" s="62">
        <v>2</v>
      </c>
      <c r="J15" s="63">
        <v>8</v>
      </c>
      <c r="K15" s="64">
        <v>10</v>
      </c>
      <c r="L15" s="62">
        <v>1</v>
      </c>
      <c r="M15" s="63">
        <v>6</v>
      </c>
      <c r="N15" s="64">
        <v>7</v>
      </c>
      <c r="O15" s="65">
        <f t="shared" ref="O15:Q20" si="2">SUM(C15+F15+I15+L15)</f>
        <v>4</v>
      </c>
      <c r="P15" s="66">
        <f t="shared" si="2"/>
        <v>27</v>
      </c>
      <c r="Q15" s="67">
        <f t="shared" si="2"/>
        <v>31</v>
      </c>
    </row>
    <row r="16" spans="1:17" ht="15.75" x14ac:dyDescent="0.25">
      <c r="A16" s="61"/>
      <c r="B16" s="146" t="s">
        <v>10</v>
      </c>
      <c r="C16" s="62">
        <v>6</v>
      </c>
      <c r="D16" s="63">
        <v>14</v>
      </c>
      <c r="E16" s="64">
        <v>20</v>
      </c>
      <c r="F16" s="62">
        <v>19</v>
      </c>
      <c r="G16" s="63">
        <v>8</v>
      </c>
      <c r="H16" s="64">
        <v>27</v>
      </c>
      <c r="I16" s="62">
        <v>45</v>
      </c>
      <c r="J16" s="63">
        <v>9</v>
      </c>
      <c r="K16" s="64">
        <v>54</v>
      </c>
      <c r="L16" s="62">
        <v>2</v>
      </c>
      <c r="M16" s="63">
        <v>9</v>
      </c>
      <c r="N16" s="64">
        <v>11</v>
      </c>
      <c r="O16" s="65">
        <f t="shared" si="2"/>
        <v>72</v>
      </c>
      <c r="P16" s="66">
        <f t="shared" si="2"/>
        <v>40</v>
      </c>
      <c r="Q16" s="67">
        <f t="shared" si="2"/>
        <v>112</v>
      </c>
    </row>
    <row r="17" spans="1:17" ht="15.75" x14ac:dyDescent="0.25">
      <c r="A17" s="61"/>
      <c r="B17" s="146" t="s">
        <v>11</v>
      </c>
      <c r="C17" s="62">
        <v>2</v>
      </c>
      <c r="D17" s="63">
        <v>2</v>
      </c>
      <c r="E17" s="64">
        <v>4</v>
      </c>
      <c r="F17" s="62">
        <v>0</v>
      </c>
      <c r="G17" s="63">
        <v>1</v>
      </c>
      <c r="H17" s="64">
        <v>1</v>
      </c>
      <c r="I17" s="62">
        <v>4</v>
      </c>
      <c r="J17" s="63">
        <v>4</v>
      </c>
      <c r="K17" s="64">
        <v>8</v>
      </c>
      <c r="L17" s="62">
        <v>0</v>
      </c>
      <c r="M17" s="63">
        <v>1</v>
      </c>
      <c r="N17" s="64">
        <v>1</v>
      </c>
      <c r="O17" s="65">
        <f t="shared" si="2"/>
        <v>6</v>
      </c>
      <c r="P17" s="66">
        <f t="shared" si="2"/>
        <v>8</v>
      </c>
      <c r="Q17" s="67">
        <f t="shared" si="2"/>
        <v>14</v>
      </c>
    </row>
    <row r="18" spans="1:17" ht="15.75" x14ac:dyDescent="0.25">
      <c r="A18" s="61"/>
      <c r="B18" s="146" t="s">
        <v>12</v>
      </c>
      <c r="C18" s="62">
        <v>0</v>
      </c>
      <c r="D18" s="63">
        <v>3</v>
      </c>
      <c r="E18" s="64">
        <v>3</v>
      </c>
      <c r="F18" s="62">
        <v>1</v>
      </c>
      <c r="G18" s="63">
        <v>1</v>
      </c>
      <c r="H18" s="64">
        <v>2</v>
      </c>
      <c r="I18" s="62">
        <v>4</v>
      </c>
      <c r="J18" s="63">
        <v>2</v>
      </c>
      <c r="K18" s="64">
        <v>6</v>
      </c>
      <c r="L18" s="62">
        <v>1</v>
      </c>
      <c r="M18" s="63">
        <v>0</v>
      </c>
      <c r="N18" s="64">
        <v>1</v>
      </c>
      <c r="O18" s="65">
        <f t="shared" si="2"/>
        <v>6</v>
      </c>
      <c r="P18" s="66">
        <f t="shared" si="2"/>
        <v>6</v>
      </c>
      <c r="Q18" s="67">
        <f t="shared" si="2"/>
        <v>12</v>
      </c>
    </row>
    <row r="19" spans="1:17" ht="15.75" x14ac:dyDescent="0.25">
      <c r="A19" s="61"/>
      <c r="B19" s="146" t="s">
        <v>13</v>
      </c>
      <c r="C19" s="62">
        <v>0</v>
      </c>
      <c r="D19" s="63">
        <v>1</v>
      </c>
      <c r="E19" s="64">
        <v>1</v>
      </c>
      <c r="F19" s="62">
        <v>4</v>
      </c>
      <c r="G19" s="63">
        <v>4</v>
      </c>
      <c r="H19" s="64">
        <v>8</v>
      </c>
      <c r="I19" s="62">
        <v>4</v>
      </c>
      <c r="J19" s="63">
        <v>1</v>
      </c>
      <c r="K19" s="64">
        <v>5</v>
      </c>
      <c r="L19" s="62">
        <v>0</v>
      </c>
      <c r="M19" s="63">
        <v>0</v>
      </c>
      <c r="N19" s="64">
        <v>0</v>
      </c>
      <c r="O19" s="65">
        <f t="shared" si="2"/>
        <v>8</v>
      </c>
      <c r="P19" s="66">
        <f t="shared" si="2"/>
        <v>6</v>
      </c>
      <c r="Q19" s="67">
        <f t="shared" si="2"/>
        <v>14</v>
      </c>
    </row>
    <row r="20" spans="1:17" ht="15.75" x14ac:dyDescent="0.25">
      <c r="A20" s="61"/>
      <c r="B20" s="146" t="s">
        <v>14</v>
      </c>
      <c r="C20" s="62">
        <v>7</v>
      </c>
      <c r="D20" s="63">
        <v>0</v>
      </c>
      <c r="E20" s="64">
        <v>7</v>
      </c>
      <c r="F20" s="62">
        <v>3</v>
      </c>
      <c r="G20" s="63">
        <v>1</v>
      </c>
      <c r="H20" s="64">
        <v>4</v>
      </c>
      <c r="I20" s="62">
        <v>2</v>
      </c>
      <c r="J20" s="63">
        <v>1</v>
      </c>
      <c r="K20" s="64">
        <v>3</v>
      </c>
      <c r="L20" s="62">
        <v>1</v>
      </c>
      <c r="M20" s="63">
        <v>2</v>
      </c>
      <c r="N20" s="64">
        <v>3</v>
      </c>
      <c r="O20" s="65">
        <f t="shared" si="2"/>
        <v>13</v>
      </c>
      <c r="P20" s="66">
        <f t="shared" si="2"/>
        <v>4</v>
      </c>
      <c r="Q20" s="67">
        <f t="shared" si="2"/>
        <v>17</v>
      </c>
    </row>
    <row r="21" spans="1:17" s="2" customFormat="1" ht="16.5" thickBot="1" x14ac:dyDescent="0.3">
      <c r="A21" s="68"/>
      <c r="B21" s="69" t="s">
        <v>38</v>
      </c>
      <c r="C21" s="70">
        <f>SUM(C15:C20)</f>
        <v>15</v>
      </c>
      <c r="D21" s="71">
        <f t="shared" ref="D21:Q21" si="3">SUM(D15:D20)</f>
        <v>27</v>
      </c>
      <c r="E21" s="72">
        <f t="shared" si="3"/>
        <v>42</v>
      </c>
      <c r="F21" s="70">
        <f t="shared" si="3"/>
        <v>28</v>
      </c>
      <c r="G21" s="71">
        <f t="shared" si="3"/>
        <v>21</v>
      </c>
      <c r="H21" s="72">
        <f t="shared" si="3"/>
        <v>49</v>
      </c>
      <c r="I21" s="70">
        <f t="shared" si="3"/>
        <v>61</v>
      </c>
      <c r="J21" s="71">
        <f t="shared" si="3"/>
        <v>25</v>
      </c>
      <c r="K21" s="72">
        <f>SUM(K15:K20)</f>
        <v>86</v>
      </c>
      <c r="L21" s="70">
        <f t="shared" si="3"/>
        <v>5</v>
      </c>
      <c r="M21" s="71">
        <f t="shared" si="3"/>
        <v>18</v>
      </c>
      <c r="N21" s="72">
        <f t="shared" si="3"/>
        <v>23</v>
      </c>
      <c r="O21" s="73">
        <f t="shared" si="3"/>
        <v>109</v>
      </c>
      <c r="P21" s="74">
        <f t="shared" si="3"/>
        <v>91</v>
      </c>
      <c r="Q21" s="75">
        <f t="shared" si="3"/>
        <v>200</v>
      </c>
    </row>
    <row r="22" spans="1:17" ht="16.5" thickBot="1" x14ac:dyDescent="0.3">
      <c r="B22" s="3"/>
      <c r="C22" s="13"/>
      <c r="D22" s="14"/>
      <c r="E22" s="15" t="s">
        <v>15</v>
      </c>
      <c r="F22" s="13"/>
      <c r="G22" s="14"/>
      <c r="H22" s="15"/>
      <c r="I22" s="13"/>
      <c r="J22" s="14"/>
      <c r="K22" s="15"/>
      <c r="L22" s="13"/>
      <c r="M22" s="14"/>
      <c r="N22" s="15"/>
      <c r="O22" s="16"/>
      <c r="P22" s="17"/>
      <c r="Q22" s="18"/>
    </row>
    <row r="23" spans="1:17" ht="15.75" x14ac:dyDescent="0.25">
      <c r="A23" s="97" t="s">
        <v>16</v>
      </c>
      <c r="B23" s="98"/>
      <c r="C23" s="99"/>
      <c r="D23" s="100"/>
      <c r="E23" s="101"/>
      <c r="F23" s="99"/>
      <c r="G23" s="100"/>
      <c r="H23" s="101"/>
      <c r="I23" s="99"/>
      <c r="J23" s="100"/>
      <c r="K23" s="101"/>
      <c r="L23" s="99"/>
      <c r="M23" s="100"/>
      <c r="N23" s="101"/>
      <c r="O23" s="102"/>
      <c r="P23" s="103"/>
      <c r="Q23" s="104"/>
    </row>
    <row r="24" spans="1:17" ht="25.5" x14ac:dyDescent="0.25">
      <c r="A24" s="105"/>
      <c r="B24" s="147" t="s">
        <v>19</v>
      </c>
      <c r="C24" s="106">
        <v>4</v>
      </c>
      <c r="D24" s="107">
        <v>5</v>
      </c>
      <c r="E24" s="108">
        <v>9</v>
      </c>
      <c r="F24" s="106">
        <v>2</v>
      </c>
      <c r="G24" s="107">
        <v>3</v>
      </c>
      <c r="H24" s="108">
        <v>5</v>
      </c>
      <c r="I24" s="106">
        <v>4</v>
      </c>
      <c r="J24" s="107">
        <v>6</v>
      </c>
      <c r="K24" s="108">
        <v>10</v>
      </c>
      <c r="L24" s="106">
        <v>4</v>
      </c>
      <c r="M24" s="107">
        <v>8</v>
      </c>
      <c r="N24" s="108">
        <v>12</v>
      </c>
      <c r="O24" s="109">
        <f t="shared" ref="O24:Q27" si="4">SUM(C24+F24+I24+L24)</f>
        <v>14</v>
      </c>
      <c r="P24" s="110">
        <f t="shared" si="4"/>
        <v>22</v>
      </c>
      <c r="Q24" s="111">
        <f t="shared" si="4"/>
        <v>36</v>
      </c>
    </row>
    <row r="25" spans="1:17" ht="15.75" x14ac:dyDescent="0.25">
      <c r="A25" s="105"/>
      <c r="B25" s="147" t="s">
        <v>17</v>
      </c>
      <c r="C25" s="106">
        <v>1</v>
      </c>
      <c r="D25" s="107">
        <v>0</v>
      </c>
      <c r="E25" s="108">
        <v>1</v>
      </c>
      <c r="F25" s="106">
        <v>0</v>
      </c>
      <c r="G25" s="107">
        <v>0</v>
      </c>
      <c r="H25" s="108">
        <v>0</v>
      </c>
      <c r="I25" s="106">
        <v>4</v>
      </c>
      <c r="J25" s="107">
        <v>2</v>
      </c>
      <c r="K25" s="108">
        <v>6</v>
      </c>
      <c r="L25" s="106">
        <v>0</v>
      </c>
      <c r="M25" s="107">
        <v>0</v>
      </c>
      <c r="N25" s="108">
        <v>0</v>
      </c>
      <c r="O25" s="109">
        <f t="shared" si="4"/>
        <v>5</v>
      </c>
      <c r="P25" s="110">
        <f t="shared" si="4"/>
        <v>2</v>
      </c>
      <c r="Q25" s="111">
        <f t="shared" si="4"/>
        <v>7</v>
      </c>
    </row>
    <row r="26" spans="1:17" ht="15.75" x14ac:dyDescent="0.25">
      <c r="A26" s="105"/>
      <c r="B26" s="147" t="s">
        <v>18</v>
      </c>
      <c r="C26" s="106">
        <v>1</v>
      </c>
      <c r="D26" s="107">
        <v>5</v>
      </c>
      <c r="E26" s="108">
        <v>6</v>
      </c>
      <c r="F26" s="106">
        <v>2</v>
      </c>
      <c r="G26" s="107">
        <v>4</v>
      </c>
      <c r="H26" s="108">
        <v>6</v>
      </c>
      <c r="I26" s="106">
        <v>14</v>
      </c>
      <c r="J26" s="107">
        <v>6</v>
      </c>
      <c r="K26" s="108">
        <v>20</v>
      </c>
      <c r="L26" s="106">
        <v>4</v>
      </c>
      <c r="M26" s="107">
        <v>7</v>
      </c>
      <c r="N26" s="108">
        <v>11</v>
      </c>
      <c r="O26" s="109">
        <f t="shared" si="4"/>
        <v>21</v>
      </c>
      <c r="P26" s="110">
        <f t="shared" si="4"/>
        <v>22</v>
      </c>
      <c r="Q26" s="111">
        <f t="shared" si="4"/>
        <v>43</v>
      </c>
    </row>
    <row r="27" spans="1:17" ht="15.75" x14ac:dyDescent="0.25">
      <c r="A27" s="105"/>
      <c r="B27" s="147" t="s">
        <v>20</v>
      </c>
      <c r="C27" s="106">
        <v>2</v>
      </c>
      <c r="D27" s="107">
        <v>2</v>
      </c>
      <c r="E27" s="108">
        <v>4</v>
      </c>
      <c r="F27" s="106">
        <v>1</v>
      </c>
      <c r="G27" s="107">
        <v>1</v>
      </c>
      <c r="H27" s="108">
        <v>2</v>
      </c>
      <c r="I27" s="106">
        <v>13</v>
      </c>
      <c r="J27" s="107">
        <v>3</v>
      </c>
      <c r="K27" s="108">
        <v>16</v>
      </c>
      <c r="L27" s="106">
        <v>1</v>
      </c>
      <c r="M27" s="107">
        <v>0</v>
      </c>
      <c r="N27" s="108">
        <v>1</v>
      </c>
      <c r="O27" s="109">
        <f t="shared" si="4"/>
        <v>17</v>
      </c>
      <c r="P27" s="110">
        <f t="shared" si="4"/>
        <v>6</v>
      </c>
      <c r="Q27" s="111">
        <f t="shared" si="4"/>
        <v>23</v>
      </c>
    </row>
    <row r="28" spans="1:17" ht="16.5" thickBot="1" x14ac:dyDescent="0.3">
      <c r="A28" s="112"/>
      <c r="B28" s="113" t="s">
        <v>38</v>
      </c>
      <c r="C28" s="114">
        <f>SUM(C24:C27)</f>
        <v>8</v>
      </c>
      <c r="D28" s="115">
        <f t="shared" ref="D28:Q28" si="5">SUM(D24:D27)</f>
        <v>12</v>
      </c>
      <c r="E28" s="116">
        <f t="shared" si="5"/>
        <v>20</v>
      </c>
      <c r="F28" s="114">
        <f t="shared" si="5"/>
        <v>5</v>
      </c>
      <c r="G28" s="115">
        <f t="shared" si="5"/>
        <v>8</v>
      </c>
      <c r="H28" s="116">
        <f t="shared" si="5"/>
        <v>13</v>
      </c>
      <c r="I28" s="114">
        <f t="shared" si="5"/>
        <v>35</v>
      </c>
      <c r="J28" s="115">
        <f t="shared" si="5"/>
        <v>17</v>
      </c>
      <c r="K28" s="116">
        <f t="shared" si="5"/>
        <v>52</v>
      </c>
      <c r="L28" s="114">
        <f t="shared" si="5"/>
        <v>9</v>
      </c>
      <c r="M28" s="115">
        <f t="shared" si="5"/>
        <v>15</v>
      </c>
      <c r="N28" s="116">
        <f t="shared" si="5"/>
        <v>24</v>
      </c>
      <c r="O28" s="117">
        <f t="shared" si="5"/>
        <v>57</v>
      </c>
      <c r="P28" s="118">
        <f t="shared" si="5"/>
        <v>52</v>
      </c>
      <c r="Q28" s="119">
        <f t="shared" si="5"/>
        <v>109</v>
      </c>
    </row>
    <row r="29" spans="1:17" ht="16.5" thickBot="1" x14ac:dyDescent="0.3">
      <c r="B29" s="3"/>
      <c r="C29" s="13"/>
      <c r="D29" s="14"/>
      <c r="E29" s="15"/>
      <c r="F29" s="13"/>
      <c r="G29" s="14"/>
      <c r="H29" s="15"/>
      <c r="I29" s="13"/>
      <c r="J29" s="14"/>
      <c r="K29" s="15"/>
      <c r="L29" s="13"/>
      <c r="M29" s="14"/>
      <c r="N29" s="15"/>
      <c r="O29" s="16"/>
      <c r="P29" s="17"/>
      <c r="Q29" s="18"/>
    </row>
    <row r="30" spans="1:17" ht="15.75" x14ac:dyDescent="0.25">
      <c r="A30" s="76" t="s">
        <v>21</v>
      </c>
      <c r="B30" s="77"/>
      <c r="C30" s="78"/>
      <c r="D30" s="79"/>
      <c r="E30" s="80"/>
      <c r="F30" s="78"/>
      <c r="G30" s="79"/>
      <c r="H30" s="80"/>
      <c r="I30" s="78"/>
      <c r="J30" s="79"/>
      <c r="K30" s="80"/>
      <c r="L30" s="78"/>
      <c r="M30" s="79"/>
      <c r="N30" s="80"/>
      <c r="O30" s="81"/>
      <c r="P30" s="82"/>
      <c r="Q30" s="83"/>
    </row>
    <row r="31" spans="1:17" ht="25.5" x14ac:dyDescent="0.25">
      <c r="A31" s="84"/>
      <c r="B31" s="148" t="s">
        <v>22</v>
      </c>
      <c r="C31" s="85">
        <v>3</v>
      </c>
      <c r="D31" s="86">
        <v>5</v>
      </c>
      <c r="E31" s="87">
        <v>8</v>
      </c>
      <c r="F31" s="85">
        <v>0</v>
      </c>
      <c r="G31" s="86">
        <v>4</v>
      </c>
      <c r="H31" s="87">
        <v>4</v>
      </c>
      <c r="I31" s="85">
        <v>2</v>
      </c>
      <c r="J31" s="86">
        <v>0</v>
      </c>
      <c r="K31" s="87">
        <v>2</v>
      </c>
      <c r="L31" s="85">
        <v>5</v>
      </c>
      <c r="M31" s="86">
        <v>9</v>
      </c>
      <c r="N31" s="87">
        <v>14</v>
      </c>
      <c r="O31" s="88">
        <f t="shared" ref="O31:Q33" si="6">SUM(C31+F31+I31+L31)</f>
        <v>10</v>
      </c>
      <c r="P31" s="89">
        <f t="shared" si="6"/>
        <v>18</v>
      </c>
      <c r="Q31" s="90">
        <f t="shared" si="6"/>
        <v>28</v>
      </c>
    </row>
    <row r="32" spans="1:17" ht="15.75" x14ac:dyDescent="0.25">
      <c r="A32" s="84"/>
      <c r="B32" s="148" t="s">
        <v>23</v>
      </c>
      <c r="C32" s="85">
        <v>8</v>
      </c>
      <c r="D32" s="86">
        <v>22</v>
      </c>
      <c r="E32" s="87">
        <v>30</v>
      </c>
      <c r="F32" s="85">
        <v>11</v>
      </c>
      <c r="G32" s="86">
        <v>12</v>
      </c>
      <c r="H32" s="87">
        <v>23</v>
      </c>
      <c r="I32" s="85">
        <v>8</v>
      </c>
      <c r="J32" s="86">
        <v>3</v>
      </c>
      <c r="K32" s="87">
        <v>11</v>
      </c>
      <c r="L32" s="85">
        <v>2</v>
      </c>
      <c r="M32" s="86">
        <v>9</v>
      </c>
      <c r="N32" s="87">
        <v>11</v>
      </c>
      <c r="O32" s="88">
        <f t="shared" si="6"/>
        <v>29</v>
      </c>
      <c r="P32" s="89">
        <f t="shared" si="6"/>
        <v>46</v>
      </c>
      <c r="Q32" s="90">
        <f t="shared" si="6"/>
        <v>75</v>
      </c>
    </row>
    <row r="33" spans="1:17" ht="15.75" x14ac:dyDescent="0.25">
      <c r="A33" s="84"/>
      <c r="B33" s="148" t="s">
        <v>24</v>
      </c>
      <c r="C33" s="85">
        <v>2</v>
      </c>
      <c r="D33" s="86">
        <v>4</v>
      </c>
      <c r="E33" s="87">
        <v>6</v>
      </c>
      <c r="F33" s="85">
        <v>0</v>
      </c>
      <c r="G33" s="86">
        <v>3</v>
      </c>
      <c r="H33" s="87">
        <v>3</v>
      </c>
      <c r="I33" s="85">
        <v>3</v>
      </c>
      <c r="J33" s="86">
        <v>7</v>
      </c>
      <c r="K33" s="87">
        <v>10</v>
      </c>
      <c r="L33" s="85">
        <v>0</v>
      </c>
      <c r="M33" s="86">
        <v>3</v>
      </c>
      <c r="N33" s="87">
        <v>3</v>
      </c>
      <c r="O33" s="88">
        <f t="shared" si="6"/>
        <v>5</v>
      </c>
      <c r="P33" s="89">
        <f t="shared" si="6"/>
        <v>17</v>
      </c>
      <c r="Q33" s="90">
        <f t="shared" si="6"/>
        <v>22</v>
      </c>
    </row>
    <row r="34" spans="1:17" ht="16.5" thickBot="1" x14ac:dyDescent="0.3">
      <c r="A34" s="120"/>
      <c r="B34" s="121" t="s">
        <v>38</v>
      </c>
      <c r="C34" s="91">
        <f>SUM(C31:C33)</f>
        <v>13</v>
      </c>
      <c r="D34" s="92">
        <f t="shared" ref="D34:Q34" si="7">SUM(D31:D33)</f>
        <v>31</v>
      </c>
      <c r="E34" s="93">
        <f t="shared" si="7"/>
        <v>44</v>
      </c>
      <c r="F34" s="91">
        <f t="shared" si="7"/>
        <v>11</v>
      </c>
      <c r="G34" s="92">
        <f t="shared" si="7"/>
        <v>19</v>
      </c>
      <c r="H34" s="93">
        <f t="shared" si="7"/>
        <v>30</v>
      </c>
      <c r="I34" s="91">
        <f t="shared" si="7"/>
        <v>13</v>
      </c>
      <c r="J34" s="92">
        <f t="shared" si="7"/>
        <v>10</v>
      </c>
      <c r="K34" s="93">
        <f t="shared" si="7"/>
        <v>23</v>
      </c>
      <c r="L34" s="91">
        <f t="shared" si="7"/>
        <v>7</v>
      </c>
      <c r="M34" s="92">
        <f t="shared" si="7"/>
        <v>21</v>
      </c>
      <c r="N34" s="93">
        <f t="shared" si="7"/>
        <v>28</v>
      </c>
      <c r="O34" s="94">
        <f t="shared" si="7"/>
        <v>44</v>
      </c>
      <c r="P34" s="95">
        <f t="shared" si="7"/>
        <v>81</v>
      </c>
      <c r="Q34" s="96">
        <f t="shared" si="7"/>
        <v>125</v>
      </c>
    </row>
    <row r="35" spans="1:17" ht="16.5" thickBot="1" x14ac:dyDescent="0.3">
      <c r="B35" s="19"/>
      <c r="C35" s="13"/>
      <c r="D35" s="14"/>
      <c r="E35" s="15"/>
      <c r="F35" s="13"/>
      <c r="G35" s="14"/>
      <c r="H35" s="15"/>
      <c r="I35" s="13"/>
      <c r="J35" s="14"/>
      <c r="K35" s="15"/>
      <c r="L35" s="13"/>
      <c r="M35" s="14"/>
      <c r="N35" s="15"/>
      <c r="O35" s="16"/>
      <c r="P35" s="17"/>
      <c r="Q35" s="18"/>
    </row>
    <row r="36" spans="1:17" ht="15.75" x14ac:dyDescent="0.25">
      <c r="A36" s="122" t="s">
        <v>25</v>
      </c>
      <c r="B36" s="123"/>
      <c r="C36" s="124"/>
      <c r="D36" s="125"/>
      <c r="E36" s="126"/>
      <c r="F36" s="124"/>
      <c r="G36" s="125"/>
      <c r="H36" s="126"/>
      <c r="I36" s="124"/>
      <c r="J36" s="125"/>
      <c r="K36" s="126"/>
      <c r="L36" s="124"/>
      <c r="M36" s="125"/>
      <c r="N36" s="126"/>
      <c r="O36" s="127"/>
      <c r="P36" s="128"/>
      <c r="Q36" s="129"/>
    </row>
    <row r="37" spans="1:17" ht="15.75" x14ac:dyDescent="0.25">
      <c r="A37" s="130"/>
      <c r="B37" s="149" t="s">
        <v>25</v>
      </c>
      <c r="C37" s="131">
        <v>0</v>
      </c>
      <c r="D37" s="132">
        <v>0</v>
      </c>
      <c r="E37" s="133">
        <v>0</v>
      </c>
      <c r="F37" s="131">
        <v>0</v>
      </c>
      <c r="G37" s="132">
        <v>0</v>
      </c>
      <c r="H37" s="133">
        <v>0</v>
      </c>
      <c r="I37" s="131">
        <v>2</v>
      </c>
      <c r="J37" s="132">
        <v>0</v>
      </c>
      <c r="K37" s="133">
        <v>2</v>
      </c>
      <c r="L37" s="131">
        <v>0</v>
      </c>
      <c r="M37" s="132">
        <v>0</v>
      </c>
      <c r="N37" s="133">
        <v>0</v>
      </c>
      <c r="O37" s="134">
        <f>SUM(C37+F37+I37+L37)</f>
        <v>2</v>
      </c>
      <c r="P37" s="135">
        <f>SUM(D37+G37+J37+M37)</f>
        <v>0</v>
      </c>
      <c r="Q37" s="136">
        <f>SUM(E37+H37+K37+N37)</f>
        <v>2</v>
      </c>
    </row>
    <row r="38" spans="1:17" ht="25.5" x14ac:dyDescent="0.25">
      <c r="A38" s="130"/>
      <c r="B38" s="149" t="s">
        <v>26</v>
      </c>
      <c r="C38" s="131">
        <v>2</v>
      </c>
      <c r="D38" s="132">
        <v>1</v>
      </c>
      <c r="E38" s="133">
        <v>3</v>
      </c>
      <c r="F38" s="131">
        <v>6</v>
      </c>
      <c r="G38" s="132">
        <v>1</v>
      </c>
      <c r="H38" s="133">
        <v>7</v>
      </c>
      <c r="I38" s="131">
        <v>11</v>
      </c>
      <c r="J38" s="132">
        <v>2</v>
      </c>
      <c r="K38" s="133">
        <v>13</v>
      </c>
      <c r="L38" s="131">
        <v>0</v>
      </c>
      <c r="M38" s="132">
        <v>0</v>
      </c>
      <c r="N38" s="133">
        <v>0</v>
      </c>
      <c r="O38" s="134">
        <f t="shared" ref="O38:O43" si="8">SUM(C38+F38+I38+L38)</f>
        <v>19</v>
      </c>
      <c r="P38" s="135">
        <f t="shared" ref="P38:P43" si="9">SUM(D38+G38+J38+M38)</f>
        <v>4</v>
      </c>
      <c r="Q38" s="136">
        <f t="shared" ref="Q38:Q43" si="10">SUM(E38+H38+K38+N38)</f>
        <v>23</v>
      </c>
    </row>
    <row r="39" spans="1:17" ht="15.75" x14ac:dyDescent="0.25">
      <c r="A39" s="130"/>
      <c r="B39" s="149" t="s">
        <v>27</v>
      </c>
      <c r="C39" s="131">
        <v>0</v>
      </c>
      <c r="D39" s="132">
        <v>1</v>
      </c>
      <c r="E39" s="133">
        <v>1</v>
      </c>
      <c r="F39" s="131">
        <v>1</v>
      </c>
      <c r="G39" s="132">
        <v>2</v>
      </c>
      <c r="H39" s="133">
        <v>3</v>
      </c>
      <c r="I39" s="131">
        <v>6</v>
      </c>
      <c r="J39" s="132">
        <v>2</v>
      </c>
      <c r="K39" s="133">
        <v>8</v>
      </c>
      <c r="L39" s="131">
        <v>0</v>
      </c>
      <c r="M39" s="132">
        <v>0</v>
      </c>
      <c r="N39" s="133">
        <v>0</v>
      </c>
      <c r="O39" s="134">
        <f t="shared" si="8"/>
        <v>7</v>
      </c>
      <c r="P39" s="135">
        <f t="shared" si="9"/>
        <v>5</v>
      </c>
      <c r="Q39" s="136">
        <f t="shared" si="10"/>
        <v>12</v>
      </c>
    </row>
    <row r="40" spans="1:17" ht="15.75" x14ac:dyDescent="0.25">
      <c r="A40" s="130"/>
      <c r="B40" s="149" t="s">
        <v>28</v>
      </c>
      <c r="C40" s="131">
        <v>2</v>
      </c>
      <c r="D40" s="132">
        <v>5</v>
      </c>
      <c r="E40" s="133">
        <v>7</v>
      </c>
      <c r="F40" s="131">
        <v>5</v>
      </c>
      <c r="G40" s="132">
        <v>3</v>
      </c>
      <c r="H40" s="133">
        <v>8</v>
      </c>
      <c r="I40" s="131">
        <v>11</v>
      </c>
      <c r="J40" s="132">
        <v>7</v>
      </c>
      <c r="K40" s="133">
        <v>18</v>
      </c>
      <c r="L40" s="131">
        <v>2</v>
      </c>
      <c r="M40" s="132">
        <v>1</v>
      </c>
      <c r="N40" s="133">
        <v>3</v>
      </c>
      <c r="O40" s="134">
        <f t="shared" si="8"/>
        <v>20</v>
      </c>
      <c r="P40" s="135">
        <f t="shared" si="9"/>
        <v>16</v>
      </c>
      <c r="Q40" s="136">
        <f t="shared" si="10"/>
        <v>36</v>
      </c>
    </row>
    <row r="41" spans="1:17" ht="15.75" x14ac:dyDescent="0.25">
      <c r="A41" s="130"/>
      <c r="B41" s="149" t="s">
        <v>29</v>
      </c>
      <c r="C41" s="131">
        <v>2</v>
      </c>
      <c r="D41" s="132">
        <v>1</v>
      </c>
      <c r="E41" s="133">
        <v>3</v>
      </c>
      <c r="F41" s="131">
        <v>2</v>
      </c>
      <c r="G41" s="132">
        <v>0</v>
      </c>
      <c r="H41" s="133">
        <v>2</v>
      </c>
      <c r="I41" s="131">
        <v>3</v>
      </c>
      <c r="J41" s="132">
        <v>1</v>
      </c>
      <c r="K41" s="133">
        <v>4</v>
      </c>
      <c r="L41" s="131">
        <v>0</v>
      </c>
      <c r="M41" s="132">
        <v>0</v>
      </c>
      <c r="N41" s="133">
        <v>0</v>
      </c>
      <c r="O41" s="134">
        <f t="shared" si="8"/>
        <v>7</v>
      </c>
      <c r="P41" s="135">
        <f t="shared" si="9"/>
        <v>2</v>
      </c>
      <c r="Q41" s="136">
        <f t="shared" si="10"/>
        <v>9</v>
      </c>
    </row>
    <row r="42" spans="1:17" ht="15.75" x14ac:dyDescent="0.25">
      <c r="A42" s="130"/>
      <c r="B42" s="149" t="s">
        <v>30</v>
      </c>
      <c r="C42" s="131">
        <v>2</v>
      </c>
      <c r="D42" s="132">
        <v>0</v>
      </c>
      <c r="E42" s="133">
        <v>2</v>
      </c>
      <c r="F42" s="131">
        <v>4</v>
      </c>
      <c r="G42" s="132">
        <v>2</v>
      </c>
      <c r="H42" s="133">
        <v>6</v>
      </c>
      <c r="I42" s="131">
        <v>27</v>
      </c>
      <c r="J42" s="132">
        <v>0</v>
      </c>
      <c r="K42" s="133">
        <v>27</v>
      </c>
      <c r="L42" s="131">
        <v>0</v>
      </c>
      <c r="M42" s="132">
        <v>2</v>
      </c>
      <c r="N42" s="133">
        <v>2</v>
      </c>
      <c r="O42" s="134">
        <f t="shared" si="8"/>
        <v>33</v>
      </c>
      <c r="P42" s="135">
        <f t="shared" si="9"/>
        <v>4</v>
      </c>
      <c r="Q42" s="136">
        <f t="shared" si="10"/>
        <v>37</v>
      </c>
    </row>
    <row r="43" spans="1:17" ht="25.5" x14ac:dyDescent="0.25">
      <c r="A43" s="130"/>
      <c r="B43" s="149" t="s">
        <v>31</v>
      </c>
      <c r="C43" s="131">
        <v>0</v>
      </c>
      <c r="D43" s="132">
        <v>0</v>
      </c>
      <c r="E43" s="133">
        <v>0</v>
      </c>
      <c r="F43" s="131">
        <v>6</v>
      </c>
      <c r="G43" s="132">
        <v>1</v>
      </c>
      <c r="H43" s="133">
        <v>7</v>
      </c>
      <c r="I43" s="131">
        <v>5</v>
      </c>
      <c r="J43" s="132">
        <v>0</v>
      </c>
      <c r="K43" s="133">
        <v>5</v>
      </c>
      <c r="L43" s="131">
        <v>0</v>
      </c>
      <c r="M43" s="132">
        <v>0</v>
      </c>
      <c r="N43" s="133">
        <v>0</v>
      </c>
      <c r="O43" s="134">
        <f t="shared" si="8"/>
        <v>11</v>
      </c>
      <c r="P43" s="135">
        <f t="shared" si="9"/>
        <v>1</v>
      </c>
      <c r="Q43" s="136">
        <f t="shared" si="10"/>
        <v>12</v>
      </c>
    </row>
    <row r="44" spans="1:17" s="2" customFormat="1" ht="16.5" thickBot="1" x14ac:dyDescent="0.3">
      <c r="A44" s="137"/>
      <c r="B44" s="138" t="s">
        <v>38</v>
      </c>
      <c r="C44" s="139">
        <f>SUM(C37:C43)</f>
        <v>8</v>
      </c>
      <c r="D44" s="140">
        <f t="shared" ref="D44:Q44" si="11">SUM(D37:D43)</f>
        <v>8</v>
      </c>
      <c r="E44" s="141">
        <f t="shared" si="11"/>
        <v>16</v>
      </c>
      <c r="F44" s="139">
        <f t="shared" si="11"/>
        <v>24</v>
      </c>
      <c r="G44" s="140">
        <f t="shared" si="11"/>
        <v>9</v>
      </c>
      <c r="H44" s="141">
        <f t="shared" si="11"/>
        <v>33</v>
      </c>
      <c r="I44" s="139">
        <f t="shared" si="11"/>
        <v>65</v>
      </c>
      <c r="J44" s="140">
        <f t="shared" si="11"/>
        <v>12</v>
      </c>
      <c r="K44" s="141">
        <f t="shared" si="11"/>
        <v>77</v>
      </c>
      <c r="L44" s="139">
        <f t="shared" si="11"/>
        <v>2</v>
      </c>
      <c r="M44" s="140">
        <f t="shared" si="11"/>
        <v>3</v>
      </c>
      <c r="N44" s="141">
        <f t="shared" si="11"/>
        <v>5</v>
      </c>
      <c r="O44" s="142">
        <f t="shared" si="11"/>
        <v>99</v>
      </c>
      <c r="P44" s="143">
        <f t="shared" si="11"/>
        <v>32</v>
      </c>
      <c r="Q44" s="144">
        <f t="shared" si="11"/>
        <v>131</v>
      </c>
    </row>
    <row r="45" spans="1:17" ht="16.5" thickBot="1" x14ac:dyDescent="0.3">
      <c r="B45" s="3"/>
      <c r="C45" s="20"/>
      <c r="D45" s="21"/>
      <c r="E45" s="22"/>
      <c r="F45" s="20"/>
      <c r="G45" s="21"/>
      <c r="H45" s="22"/>
      <c r="I45" s="20"/>
      <c r="J45" s="21"/>
      <c r="K45" s="22"/>
      <c r="L45" s="20"/>
      <c r="M45" s="21"/>
      <c r="N45" s="22"/>
      <c r="O45" s="23"/>
      <c r="P45" s="24"/>
      <c r="Q45" s="25"/>
    </row>
    <row r="46" spans="1:17" s="7" customFormat="1" ht="19.5" thickBot="1" x14ac:dyDescent="0.3">
      <c r="B46" s="150" t="s">
        <v>40</v>
      </c>
      <c r="C46" s="151">
        <f>SUM(C12+C21+C28+C34+C44)</f>
        <v>62</v>
      </c>
      <c r="D46" s="152">
        <f t="shared" ref="D46:Q46" si="12">SUM(D12+D21+D28+D34+D44)</f>
        <v>93</v>
      </c>
      <c r="E46" s="153">
        <f t="shared" si="12"/>
        <v>155</v>
      </c>
      <c r="F46" s="151">
        <f>SUM(F12+F21+F28+F34+F44)</f>
        <v>89</v>
      </c>
      <c r="G46" s="151">
        <f t="shared" ref="G46:H46" si="13">SUM(G12+G21+G28+G34+G44)</f>
        <v>70</v>
      </c>
      <c r="H46" s="151">
        <f t="shared" si="13"/>
        <v>159</v>
      </c>
      <c r="I46" s="151">
        <f t="shared" si="12"/>
        <v>202</v>
      </c>
      <c r="J46" s="152">
        <f t="shared" si="12"/>
        <v>84</v>
      </c>
      <c r="K46" s="153">
        <f t="shared" si="12"/>
        <v>286</v>
      </c>
      <c r="L46" s="151">
        <f t="shared" si="12"/>
        <v>29</v>
      </c>
      <c r="M46" s="152">
        <f t="shared" si="12"/>
        <v>72</v>
      </c>
      <c r="N46" s="153">
        <f>SUM(N12+N21+N28+N34+N44)</f>
        <v>101</v>
      </c>
      <c r="O46" s="151">
        <f>SUM(O12+O21+O28+O34+O44)</f>
        <v>382</v>
      </c>
      <c r="P46" s="152">
        <f t="shared" si="12"/>
        <v>319</v>
      </c>
      <c r="Q46" s="153">
        <f t="shared" si="12"/>
        <v>701</v>
      </c>
    </row>
    <row r="47" spans="1:17" ht="15.75" thickBot="1" x14ac:dyDescent="0.3"/>
    <row r="48" spans="1:17" x14ac:dyDescent="0.25">
      <c r="B48" s="258" t="s">
        <v>43</v>
      </c>
      <c r="C48" s="259" t="s">
        <v>90</v>
      </c>
      <c r="D48" s="259"/>
      <c r="E48" s="259"/>
      <c r="F48" s="259" t="s">
        <v>89</v>
      </c>
      <c r="G48" s="259"/>
      <c r="H48" s="260"/>
      <c r="K48" s="251"/>
      <c r="L48" s="251"/>
      <c r="M48" s="251"/>
      <c r="N48" s="251"/>
      <c r="O48" s="251"/>
      <c r="P48" s="251"/>
      <c r="Q48" s="251"/>
    </row>
    <row r="49" spans="2:17" x14ac:dyDescent="0.25">
      <c r="B49" s="261"/>
      <c r="C49" s="262" t="s">
        <v>5</v>
      </c>
      <c r="D49" s="262" t="s">
        <v>6</v>
      </c>
      <c r="E49" s="262" t="s">
        <v>4</v>
      </c>
      <c r="F49" s="262" t="s">
        <v>5</v>
      </c>
      <c r="G49" s="262" t="s">
        <v>6</v>
      </c>
      <c r="H49" s="263" t="s">
        <v>4</v>
      </c>
      <c r="K49" s="251"/>
      <c r="L49" s="252"/>
      <c r="M49" s="253"/>
      <c r="N49" s="254"/>
      <c r="O49" s="255"/>
      <c r="P49" s="255"/>
      <c r="Q49" s="251"/>
    </row>
    <row r="50" spans="2:17" x14ac:dyDescent="0.25">
      <c r="B50" s="271" t="s">
        <v>0</v>
      </c>
      <c r="C50" s="264">
        <v>62</v>
      </c>
      <c r="D50" s="264">
        <v>93</v>
      </c>
      <c r="E50" s="264">
        <f>SUM(C50:D50)</f>
        <v>155</v>
      </c>
      <c r="F50" s="270">
        <v>47.71</v>
      </c>
      <c r="G50" s="270">
        <v>77.06</v>
      </c>
      <c r="H50" s="265">
        <f>SUM(F50:G50)</f>
        <v>124.77000000000001</v>
      </c>
      <c r="K50" s="251"/>
      <c r="L50" s="251"/>
      <c r="M50" s="251"/>
      <c r="N50" s="251"/>
      <c r="O50" s="251"/>
      <c r="P50" s="251"/>
      <c r="Q50" s="251"/>
    </row>
    <row r="51" spans="2:17" x14ac:dyDescent="0.25">
      <c r="B51" s="271" t="s">
        <v>1</v>
      </c>
      <c r="C51" s="264">
        <v>89</v>
      </c>
      <c r="D51" s="264">
        <v>70</v>
      </c>
      <c r="E51" s="264">
        <f t="shared" ref="E51:E54" si="14">SUM(C51:D51)</f>
        <v>159</v>
      </c>
      <c r="F51" s="270">
        <v>75.09</v>
      </c>
      <c r="G51" s="270">
        <v>63.61</v>
      </c>
      <c r="H51" s="265">
        <f t="shared" ref="H51:H53" si="15">SUM(F51:G51)</f>
        <v>138.69999999999999</v>
      </c>
      <c r="K51" s="251"/>
      <c r="L51" s="251"/>
      <c r="M51" s="251"/>
      <c r="N51" s="251"/>
      <c r="O51" s="251"/>
      <c r="P51" s="251"/>
      <c r="Q51" s="251"/>
    </row>
    <row r="52" spans="2:17" x14ac:dyDescent="0.25">
      <c r="B52" s="271" t="s">
        <v>2</v>
      </c>
      <c r="C52" s="264">
        <v>202</v>
      </c>
      <c r="D52" s="264">
        <v>84</v>
      </c>
      <c r="E52" s="264">
        <f t="shared" si="14"/>
        <v>286</v>
      </c>
      <c r="F52" s="270">
        <v>166.97499999999999</v>
      </c>
      <c r="G52" s="270">
        <v>76.63</v>
      </c>
      <c r="H52" s="265">
        <f t="shared" si="15"/>
        <v>243.60499999999999</v>
      </c>
      <c r="K52" s="251"/>
      <c r="L52" s="256"/>
      <c r="M52" s="256"/>
      <c r="N52" s="256"/>
      <c r="O52" s="256"/>
      <c r="P52" s="256"/>
      <c r="Q52" s="251"/>
    </row>
    <row r="53" spans="2:17" x14ac:dyDescent="0.25">
      <c r="B53" s="271" t="s">
        <v>42</v>
      </c>
      <c r="C53" s="264">
        <v>29</v>
      </c>
      <c r="D53" s="264">
        <v>72</v>
      </c>
      <c r="E53" s="264">
        <f t="shared" si="14"/>
        <v>101</v>
      </c>
      <c r="F53" s="270">
        <v>17.440000000000001</v>
      </c>
      <c r="G53" s="270">
        <v>45.21</v>
      </c>
      <c r="H53" s="265">
        <f t="shared" si="15"/>
        <v>62.650000000000006</v>
      </c>
      <c r="K53" s="251"/>
      <c r="L53" s="251"/>
      <c r="M53" s="251"/>
      <c r="N53" s="251"/>
      <c r="O53" s="251"/>
      <c r="P53" s="251"/>
      <c r="Q53" s="251"/>
    </row>
    <row r="54" spans="2:17" x14ac:dyDescent="0.25">
      <c r="B54" s="271" t="s">
        <v>41</v>
      </c>
      <c r="C54" s="266">
        <v>34</v>
      </c>
      <c r="D54" s="266">
        <v>20</v>
      </c>
      <c r="E54" s="264">
        <f t="shared" si="14"/>
        <v>54</v>
      </c>
      <c r="F54" s="270">
        <v>32.799999999999997</v>
      </c>
      <c r="G54" s="270">
        <v>18.03</v>
      </c>
      <c r="H54" s="265">
        <f>SUM(F54:G54)</f>
        <v>50.83</v>
      </c>
      <c r="K54" s="251"/>
      <c r="L54" s="251"/>
      <c r="M54" s="251"/>
      <c r="N54" s="251"/>
      <c r="O54" s="251"/>
      <c r="P54" s="251"/>
      <c r="Q54" s="251"/>
    </row>
    <row r="55" spans="2:17" ht="15.75" thickBot="1" x14ac:dyDescent="0.3">
      <c r="B55" s="272" t="s">
        <v>38</v>
      </c>
      <c r="C55" s="267">
        <f>SUM(C50:C54)</f>
        <v>416</v>
      </c>
      <c r="D55" s="267">
        <f>SUM(D50:D54)</f>
        <v>339</v>
      </c>
      <c r="E55" s="267">
        <f>SUM(E50:E54)</f>
        <v>755</v>
      </c>
      <c r="F55" s="268">
        <f>SUM(F50:F54)</f>
        <v>340.01499999999999</v>
      </c>
      <c r="G55" s="268">
        <f>SUM(G50:G54)</f>
        <v>280.53999999999996</v>
      </c>
      <c r="H55" s="269">
        <f>SUM(H50:H54)</f>
        <v>620.55500000000006</v>
      </c>
      <c r="K55" s="251"/>
      <c r="L55" s="251"/>
      <c r="M55" s="251"/>
      <c r="N55" s="251"/>
      <c r="O55" s="251"/>
      <c r="P55" s="251"/>
      <c r="Q55" s="251"/>
    </row>
    <row r="56" spans="2:17" x14ac:dyDescent="0.25">
      <c r="K56" s="251"/>
      <c r="L56" s="251"/>
      <c r="M56" s="251"/>
      <c r="N56" s="251"/>
      <c r="O56" s="251"/>
      <c r="P56" s="251"/>
      <c r="Q56" s="251"/>
    </row>
    <row r="58" spans="2:17" x14ac:dyDescent="0.25">
      <c r="B58" s="2" t="s">
        <v>88</v>
      </c>
    </row>
    <row r="59" spans="2:17" ht="15.75" thickBot="1" x14ac:dyDescent="0.3"/>
    <row r="60" spans="2:17" x14ac:dyDescent="0.25">
      <c r="B60" s="204"/>
      <c r="C60" s="154" t="s">
        <v>73</v>
      </c>
      <c r="D60" s="154" t="s">
        <v>74</v>
      </c>
      <c r="E60" s="154"/>
      <c r="F60" s="154"/>
      <c r="G60" s="155"/>
    </row>
    <row r="61" spans="2:17" x14ac:dyDescent="0.25">
      <c r="B61" s="5" t="s">
        <v>80</v>
      </c>
      <c r="C61" s="205" t="s">
        <v>35</v>
      </c>
      <c r="D61" s="205" t="s">
        <v>75</v>
      </c>
      <c r="E61" s="205"/>
      <c r="F61" s="205"/>
      <c r="G61" s="206"/>
    </row>
    <row r="62" spans="2:17" x14ac:dyDescent="0.25">
      <c r="B62" s="5"/>
      <c r="C62" s="205" t="s">
        <v>76</v>
      </c>
      <c r="D62" s="205" t="s">
        <v>76</v>
      </c>
      <c r="E62" s="205"/>
      <c r="F62" s="205"/>
      <c r="G62" s="206"/>
    </row>
    <row r="63" spans="2:17" x14ac:dyDescent="0.25">
      <c r="B63" s="5" t="s">
        <v>79</v>
      </c>
      <c r="C63" s="205" t="s">
        <v>10</v>
      </c>
      <c r="D63" s="205" t="s">
        <v>77</v>
      </c>
      <c r="E63" s="205"/>
      <c r="F63" s="205"/>
      <c r="G63" s="206"/>
    </row>
    <row r="64" spans="2:17" x14ac:dyDescent="0.25">
      <c r="B64" s="5"/>
      <c r="C64" s="205" t="s">
        <v>76</v>
      </c>
      <c r="D64" s="205" t="s">
        <v>81</v>
      </c>
      <c r="E64" s="205"/>
      <c r="F64" s="205"/>
      <c r="G64" s="206"/>
    </row>
    <row r="65" spans="2:7" x14ac:dyDescent="0.25">
      <c r="B65" s="5" t="s">
        <v>78</v>
      </c>
      <c r="C65" s="205" t="s">
        <v>10</v>
      </c>
      <c r="D65" s="205" t="s">
        <v>23</v>
      </c>
      <c r="E65" s="205"/>
      <c r="F65" s="205"/>
      <c r="G65" s="206"/>
    </row>
    <row r="66" spans="2:7" x14ac:dyDescent="0.25">
      <c r="B66" s="5"/>
      <c r="C66" s="205" t="s">
        <v>74</v>
      </c>
      <c r="D66" s="205" t="s">
        <v>74</v>
      </c>
      <c r="E66" s="205"/>
      <c r="F66" s="205"/>
      <c r="G66" s="206"/>
    </row>
    <row r="67" spans="2:7" x14ac:dyDescent="0.25">
      <c r="B67" s="5" t="s">
        <v>82</v>
      </c>
      <c r="C67" s="205" t="s">
        <v>18</v>
      </c>
      <c r="D67" s="205" t="s">
        <v>83</v>
      </c>
      <c r="E67" s="205"/>
      <c r="F67" s="205"/>
      <c r="G67" s="206"/>
    </row>
    <row r="68" spans="2:7" x14ac:dyDescent="0.25">
      <c r="B68" s="5"/>
      <c r="C68" s="205" t="s">
        <v>74</v>
      </c>
      <c r="D68" s="205" t="s">
        <v>74</v>
      </c>
      <c r="E68" s="205"/>
      <c r="F68" s="205"/>
      <c r="G68" s="206"/>
    </row>
    <row r="69" spans="2:7" ht="15.75" thickBot="1" x14ac:dyDescent="0.3">
      <c r="B69" s="207" t="s">
        <v>84</v>
      </c>
      <c r="C69" s="208" t="s">
        <v>18</v>
      </c>
      <c r="D69" s="208" t="s">
        <v>83</v>
      </c>
      <c r="E69" s="208"/>
      <c r="F69" s="208"/>
      <c r="G69" s="209"/>
    </row>
  </sheetData>
  <mergeCells count="8">
    <mergeCell ref="F48:H48"/>
    <mergeCell ref="C48:E48"/>
    <mergeCell ref="A1:O1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samantekt</vt:lpstr>
      <vt:lpstr>kennarar</vt:lpstr>
      <vt:lpstr>Sheet3</vt:lpstr>
    </vt:vector>
  </TitlesOfParts>
  <Company>Háskóli Íslands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sverrirg</dc:creator>
  <cp:lastModifiedBy>sverrirg</cp:lastModifiedBy>
  <dcterms:created xsi:type="dcterms:W3CDTF">2016-01-12T10:29:50Z</dcterms:created>
  <dcterms:modified xsi:type="dcterms:W3CDTF">2016-01-29T10:22:08Z</dcterms:modified>
</cp:coreProperties>
</file>