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verrir\Staðtölur HÍ\2018\"/>
    </mc:Choice>
  </mc:AlternateContent>
  <bookViews>
    <workbookView xWindow="0" yWindow="0" windowWidth="19200" windowHeight="11320"/>
  </bookViews>
  <sheets>
    <sheet name="yfirlit" sheetId="1" r:id="rId1"/>
    <sheet name="Akademíski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3" l="1"/>
  <c r="M38" i="3"/>
  <c r="L38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28" i="3"/>
  <c r="M28" i="3"/>
  <c r="L28" i="3"/>
  <c r="N27" i="3"/>
  <c r="M27" i="3"/>
  <c r="L27" i="3"/>
  <c r="N26" i="3"/>
  <c r="M26" i="3"/>
  <c r="L26" i="3"/>
  <c r="N23" i="3"/>
  <c r="M23" i="3"/>
  <c r="L23" i="3"/>
  <c r="N22" i="3"/>
  <c r="M22" i="3"/>
  <c r="L22" i="3"/>
  <c r="N21" i="3"/>
  <c r="M21" i="3"/>
  <c r="L21" i="3"/>
  <c r="N20" i="3"/>
  <c r="M20" i="3"/>
  <c r="L20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L24" i="1" l="1"/>
  <c r="K24" i="1"/>
  <c r="J24" i="1"/>
  <c r="I24" i="1"/>
  <c r="M24" i="1" s="1"/>
  <c r="M23" i="1"/>
  <c r="K11" i="1"/>
  <c r="J11" i="1"/>
  <c r="I11" i="1"/>
  <c r="H11" i="1"/>
  <c r="G11" i="1"/>
  <c r="F11" i="1"/>
  <c r="E11" i="1"/>
  <c r="D11" i="1"/>
  <c r="C11" i="1"/>
  <c r="B11" i="1"/>
  <c r="M22" i="1"/>
  <c r="K10" i="1"/>
  <c r="J10" i="1"/>
  <c r="I10" i="1"/>
  <c r="H10" i="1"/>
  <c r="H12" i="1" s="1"/>
  <c r="G10" i="1"/>
  <c r="F10" i="1"/>
  <c r="E10" i="1"/>
  <c r="D10" i="1"/>
  <c r="D12" i="1" s="1"/>
  <c r="C10" i="1"/>
  <c r="C12" i="1" s="1"/>
  <c r="B10" i="1"/>
  <c r="L18" i="1"/>
  <c r="K18" i="1"/>
  <c r="J18" i="1"/>
  <c r="I18" i="1"/>
  <c r="K5" i="1"/>
  <c r="J5" i="1"/>
  <c r="I5" i="1"/>
  <c r="H5" i="1"/>
  <c r="G5" i="1"/>
  <c r="F5" i="1"/>
  <c r="E5" i="1"/>
  <c r="D5" i="1"/>
  <c r="C5" i="1"/>
  <c r="B5" i="1"/>
  <c r="M17" i="1"/>
  <c r="K4" i="1"/>
  <c r="J4" i="1"/>
  <c r="I4" i="1"/>
  <c r="H4" i="1"/>
  <c r="G4" i="1"/>
  <c r="F4" i="1"/>
  <c r="E4" i="1"/>
  <c r="D4" i="1"/>
  <c r="C4" i="1"/>
  <c r="B4" i="1"/>
  <c r="M16" i="1"/>
  <c r="K38" i="1"/>
  <c r="J38" i="1"/>
  <c r="I38" i="1"/>
  <c r="H38" i="1"/>
  <c r="G38" i="1"/>
  <c r="F38" i="1"/>
  <c r="E38" i="1"/>
  <c r="D38" i="1"/>
  <c r="C38" i="1"/>
  <c r="B38" i="1"/>
  <c r="L37" i="1"/>
  <c r="L36" i="1"/>
  <c r="L38" i="1" s="1"/>
  <c r="K32" i="1"/>
  <c r="A42" i="1" s="1"/>
  <c r="J32" i="1"/>
  <c r="I32" i="1"/>
  <c r="H32" i="1"/>
  <c r="J33" i="1" s="1"/>
  <c r="G32" i="1"/>
  <c r="A44" i="1" s="1"/>
  <c r="F32" i="1"/>
  <c r="E32" i="1"/>
  <c r="A46" i="1" s="1"/>
  <c r="D32" i="1"/>
  <c r="C32" i="1"/>
  <c r="B32" i="1"/>
  <c r="L31" i="1"/>
  <c r="L30" i="1"/>
  <c r="L32" i="1" s="1"/>
  <c r="H6" i="1" l="1"/>
  <c r="G12" i="1"/>
  <c r="K12" i="1"/>
  <c r="J6" i="1"/>
  <c r="C6" i="1"/>
  <c r="G6" i="1"/>
  <c r="A18" i="1" s="1"/>
  <c r="K6" i="1"/>
  <c r="A16" i="1" s="1"/>
  <c r="D6" i="1"/>
  <c r="M18" i="1"/>
  <c r="H18" i="1" s="1"/>
  <c r="F6" i="1"/>
  <c r="E12" i="1"/>
  <c r="L11" i="1"/>
  <c r="A43" i="1"/>
  <c r="E6" i="1"/>
  <c r="A20" i="1" s="1"/>
  <c r="I6" i="1"/>
  <c r="L5" i="1"/>
  <c r="B12" i="1"/>
  <c r="F12" i="1"/>
  <c r="J12" i="1"/>
  <c r="I12" i="1"/>
  <c r="D33" i="1"/>
  <c r="L4" i="1"/>
  <c r="L10" i="1"/>
  <c r="A45" i="1"/>
  <c r="B6" i="1"/>
  <c r="L6" i="1" l="1"/>
  <c r="A17" i="1"/>
  <c r="A47" i="1"/>
  <c r="L12" i="1"/>
  <c r="A19" i="1"/>
  <c r="A21" i="1" l="1"/>
</calcChain>
</file>

<file path=xl/sharedStrings.xml><?xml version="1.0" encoding="utf-8"?>
<sst xmlns="http://schemas.openxmlformats.org/spreadsheetml/2006/main" count="190" uniqueCount="79">
  <si>
    <t xml:space="preserve"> </t>
  </si>
  <si>
    <t>3. Fræðasvið</t>
  </si>
  <si>
    <t>2. Miðlægt</t>
  </si>
  <si>
    <t>1. Stofnanir utan sviða</t>
  </si>
  <si>
    <t>Einstaklingar</t>
  </si>
  <si>
    <t>Prófessorar</t>
  </si>
  <si>
    <t xml:space="preserve">Dósentar </t>
  </si>
  <si>
    <t>Lektorar</t>
  </si>
  <si>
    <t>Aðjúnktar</t>
  </si>
  <si>
    <t>Sérfræðingar</t>
  </si>
  <si>
    <t>Rannsóknarfólk</t>
  </si>
  <si>
    <t xml:space="preserve">Skrifstofufólk  </t>
  </si>
  <si>
    <t>Skrifstofufólk</t>
  </si>
  <si>
    <t xml:space="preserve">Tæknifólk </t>
  </si>
  <si>
    <t>Alls í HÍ 2017</t>
  </si>
  <si>
    <t xml:space="preserve">Konur </t>
  </si>
  <si>
    <t>→</t>
  </si>
  <si>
    <t>Fjöldi starfsmanna HÍ 2017 (eins og í starfsmannaskránni)</t>
  </si>
  <si>
    <t xml:space="preserve">karlar </t>
  </si>
  <si>
    <t>Tæknifólk</t>
  </si>
  <si>
    <t xml:space="preserve">1-3 Stjórnsýsla og fólk á sjálfsaflafé </t>
  </si>
  <si>
    <t>Rannsóknarfólk, þar með talið starfsfólk og nemar á styrkjum og sjálfsaflafé</t>
  </si>
  <si>
    <t>Fræðasvið</t>
  </si>
  <si>
    <t>Miðlægt</t>
  </si>
  <si>
    <t>Stofnair utan sviða</t>
  </si>
  <si>
    <t>Akademískt starfsfólk (akademískir kennarar og sérfræðingar auk aðjúnkta)</t>
  </si>
  <si>
    <t>Starfsígildi FTE</t>
  </si>
  <si>
    <t>Aðjunktar</t>
  </si>
  <si>
    <t>Raunvísindastofnun</t>
  </si>
  <si>
    <t xml:space="preserve">Karlar </t>
  </si>
  <si>
    <t>einstaklingar</t>
  </si>
  <si>
    <t>Stofnanir utan sviða</t>
  </si>
  <si>
    <t xml:space="preserve">Raunvísindastofnun </t>
  </si>
  <si>
    <t>Starfslígildi</t>
  </si>
  <si>
    <t>starfsígildi</t>
  </si>
  <si>
    <t>Fjöldi starfsmanna 2017 með Raunvísindstofnun</t>
  </si>
  <si>
    <t>Rannsóknarfólk, mest af styrkjum og sjálfsaflafé</t>
  </si>
  <si>
    <t>Dósentar</t>
  </si>
  <si>
    <t>Heilbrigðisvísindasvið</t>
  </si>
  <si>
    <t>Karlar</t>
  </si>
  <si>
    <t>Konur</t>
  </si>
  <si>
    <t>Samtals</t>
  </si>
  <si>
    <t>Hjúkrunarfræðideild</t>
  </si>
  <si>
    <t>Læknadeild</t>
  </si>
  <si>
    <t>Lyfjafræðideild</t>
  </si>
  <si>
    <t>Matvæla- og næaringarfræðideild</t>
  </si>
  <si>
    <t>Sálfræðideild</t>
  </si>
  <si>
    <t>Tannlæknadeild</t>
  </si>
  <si>
    <t>Hugvísindasvið</t>
  </si>
  <si>
    <t>Guðfræði- og trúarbragðadeild</t>
  </si>
  <si>
    <t>Íslensku- og menningardeild</t>
  </si>
  <si>
    <t>Sagnfræði og heimspekideild</t>
  </si>
  <si>
    <t>Menntavísindasvið</t>
  </si>
  <si>
    <t>Íþrótta, tómstunda og þroskaþjálfadeild</t>
  </si>
  <si>
    <t>Kennaradeild</t>
  </si>
  <si>
    <t>Uppeldis og menntunarfræðideild</t>
  </si>
  <si>
    <t>Verkfræði- og náttúruvísindasvið</t>
  </si>
  <si>
    <t xml:space="preserve">Iðnaðarverkfræði- og vélaverkfræði- og tölvunarfræðideild </t>
  </si>
  <si>
    <t>Jarðvísindadeild</t>
  </si>
  <si>
    <t>Líf- og umhverfisvísindadeild</t>
  </si>
  <si>
    <t>Rafmagns- og tölvunarverkfræðideild</t>
  </si>
  <si>
    <t>Raunvísindadeild</t>
  </si>
  <si>
    <t>Umhverfis- og byggingarverkfræðideild</t>
  </si>
  <si>
    <t>Félagsvísindasvið</t>
  </si>
  <si>
    <t>Félagsráðgjafadeild</t>
  </si>
  <si>
    <t>Hagfræðideild</t>
  </si>
  <si>
    <t>Lagadeild</t>
  </si>
  <si>
    <t>Viðskiptafræðideild</t>
  </si>
  <si>
    <t>Stjórnmálafræðideild</t>
  </si>
  <si>
    <t>Félags- og mannvísindadeild</t>
  </si>
  <si>
    <t>Mála- og menningardeild*</t>
  </si>
  <si>
    <t>* áður Deild erlendra tungumála og málvísinda</t>
  </si>
  <si>
    <t>Samtals Háskóli Íslands:</t>
  </si>
  <si>
    <t xml:space="preserve">Starfsígildi </t>
  </si>
  <si>
    <t>FTE</t>
  </si>
  <si>
    <r>
      <t xml:space="preserve">Háskólinn </t>
    </r>
    <r>
      <rPr>
        <sz val="16"/>
        <color rgb="FFFF0000"/>
        <rFont val="Calibri"/>
        <family val="2"/>
        <scheme val="minor"/>
      </rPr>
      <t>með</t>
    </r>
    <r>
      <rPr>
        <sz val="16"/>
        <color theme="0"/>
        <rFont val="Calibri"/>
        <family val="2"/>
        <scheme val="minor"/>
      </rPr>
      <t xml:space="preserve"> Raunvísindastofnun</t>
    </r>
  </si>
  <si>
    <r>
      <t xml:space="preserve">Háskólinn </t>
    </r>
    <r>
      <rPr>
        <sz val="16"/>
        <color rgb="FFFF0000"/>
        <rFont val="Calibri"/>
        <family val="2"/>
        <scheme val="minor"/>
      </rPr>
      <t>án</t>
    </r>
    <r>
      <rPr>
        <sz val="16"/>
        <color theme="0"/>
        <rFont val="Calibri"/>
        <family val="2"/>
        <scheme val="minor"/>
      </rPr>
      <t xml:space="preserve"> Raunvísindastofnunar</t>
    </r>
  </si>
  <si>
    <t>Alls</t>
  </si>
  <si>
    <t>Starfsmenn sem sinna hlutastarfi í tveimur deildum teljast tvöfalt í þessari töflu.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</si>
</sst>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2" fillId="9" borderId="1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3" xfId="0" applyFont="1" applyFill="1" applyBorder="1"/>
    <xf numFmtId="0" fontId="0" fillId="10" borderId="14" xfId="0" applyFont="1" applyFill="1" applyBorder="1" applyAlignment="1">
      <alignment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0" fillId="0" borderId="18" xfId="0" applyFont="1" applyBorder="1"/>
    <xf numFmtId="0" fontId="3" fillId="10" borderId="10" xfId="0" applyFont="1" applyFill="1" applyBorder="1" applyAlignment="1">
      <alignment vertical="center"/>
    </xf>
    <xf numFmtId="0" fontId="0" fillId="10" borderId="1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1" borderId="13" xfId="0" applyFont="1" applyFill="1" applyBorder="1"/>
    <xf numFmtId="0" fontId="0" fillId="11" borderId="14" xfId="0" applyFont="1" applyFill="1" applyBorder="1" applyAlignment="1">
      <alignment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11" borderId="15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0" fillId="11" borderId="18" xfId="0" applyFont="1" applyFill="1" applyBorder="1"/>
    <xf numFmtId="0" fontId="3" fillId="11" borderId="10" xfId="0" applyFont="1" applyFill="1" applyBorder="1" applyAlignment="1">
      <alignment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1" borderId="20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6" borderId="13" xfId="0" applyFont="1" applyFill="1" applyBorder="1"/>
    <xf numFmtId="0" fontId="0" fillId="6" borderId="14" xfId="0" applyFont="1" applyFill="1" applyBorder="1" applyAlignment="1">
      <alignment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6" borderId="18" xfId="0" applyFont="1" applyFill="1" applyBorder="1"/>
    <xf numFmtId="0" fontId="3" fillId="6" borderId="10" xfId="0" applyFont="1" applyFill="1" applyBorder="1" applyAlignment="1">
      <alignment vertical="center" wrapText="1"/>
    </xf>
    <xf numFmtId="0" fontId="0" fillId="6" borderId="19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12" borderId="13" xfId="0" applyFont="1" applyFill="1" applyBorder="1"/>
    <xf numFmtId="0" fontId="0" fillId="12" borderId="14" xfId="0" applyFont="1" applyFill="1" applyBorder="1" applyAlignment="1">
      <alignment vertical="center"/>
    </xf>
    <xf numFmtId="0" fontId="0" fillId="12" borderId="13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0" fillId="12" borderId="18" xfId="0" applyFont="1" applyFill="1" applyBorder="1"/>
    <xf numFmtId="0" fontId="3" fillId="12" borderId="10" xfId="0" applyFont="1" applyFill="1" applyBorder="1" applyAlignment="1">
      <alignment vertical="center" wrapText="1"/>
    </xf>
    <xf numFmtId="0" fontId="0" fillId="12" borderId="19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12" borderId="20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13" borderId="13" xfId="0" applyFont="1" applyFill="1" applyBorder="1"/>
    <xf numFmtId="0" fontId="1" fillId="13" borderId="14" xfId="0" applyFont="1" applyFill="1" applyBorder="1" applyAlignment="1">
      <alignment vertical="center"/>
    </xf>
    <xf numFmtId="0" fontId="0" fillId="13" borderId="13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 vertical="center"/>
    </xf>
    <xf numFmtId="0" fontId="0" fillId="13" borderId="15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0" fillId="13" borderId="18" xfId="0" applyFont="1" applyFill="1" applyBorder="1"/>
    <xf numFmtId="0" fontId="3" fillId="13" borderId="10" xfId="0" applyFont="1" applyFill="1" applyBorder="1" applyAlignment="1">
      <alignment vertical="center" wrapText="1"/>
    </xf>
    <xf numFmtId="0" fontId="0" fillId="13" borderId="19" xfId="0" applyFont="1" applyFill="1" applyBorder="1" applyAlignment="1">
      <alignment horizontal="center" vertical="center"/>
    </xf>
    <xf numFmtId="0" fontId="0" fillId="13" borderId="11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7" fillId="0" borderId="0" xfId="0" applyFont="1"/>
    <xf numFmtId="0" fontId="0" fillId="0" borderId="1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14" borderId="23" xfId="0" applyFont="1" applyFill="1" applyBorder="1" applyAlignment="1">
      <alignment horizontal="center" vertical="center"/>
    </xf>
    <xf numFmtId="0" fontId="8" fillId="14" borderId="24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/>
    <xf numFmtId="0" fontId="9" fillId="3" borderId="0" xfId="0" applyFont="1" applyFill="1" applyBorder="1"/>
    <xf numFmtId="0" fontId="0" fillId="0" borderId="0" xfId="0" applyFont="1"/>
    <xf numFmtId="0" fontId="0" fillId="0" borderId="0" xfId="0" applyFont="1" applyFill="1"/>
    <xf numFmtId="0" fontId="10" fillId="2" borderId="0" xfId="0" applyNumberFormat="1" applyFont="1" applyFill="1" applyBorder="1" applyAlignment="1" applyProtection="1">
      <alignment horizontal="left"/>
    </xf>
    <xf numFmtId="0" fontId="10" fillId="2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4" fillId="3" borderId="4" xfId="0" applyNumberFormat="1" applyFont="1" applyFill="1" applyBorder="1" applyAlignment="1" applyProtection="1"/>
    <xf numFmtId="0" fontId="14" fillId="3" borderId="2" xfId="0" applyNumberFormat="1" applyFont="1" applyFill="1" applyBorder="1" applyAlignment="1" applyProtection="1">
      <alignment horizontal="center"/>
    </xf>
    <xf numFmtId="0" fontId="14" fillId="3" borderId="2" xfId="0" applyNumberFormat="1" applyFont="1" applyFill="1" applyBorder="1" applyAlignment="1" applyProtection="1">
      <alignment horizontal="left"/>
    </xf>
    <xf numFmtId="1" fontId="10" fillId="3" borderId="4" xfId="0" applyNumberFormat="1" applyFont="1" applyFill="1" applyBorder="1" applyAlignment="1" applyProtection="1">
      <alignment horizontal="center"/>
    </xf>
    <xf numFmtId="0" fontId="14" fillId="3" borderId="5" xfId="0" applyNumberFormat="1" applyFont="1" applyFill="1" applyBorder="1" applyAlignment="1" applyProtection="1">
      <alignment horizontal="center"/>
    </xf>
    <xf numFmtId="0" fontId="10" fillId="4" borderId="0" xfId="0" applyNumberFormat="1" applyFont="1" applyFill="1" applyBorder="1" applyAlignment="1" applyProtection="1"/>
    <xf numFmtId="1" fontId="10" fillId="0" borderId="0" xfId="0" applyNumberFormat="1" applyFont="1" applyFill="1" applyBorder="1" applyAlignment="1" applyProtection="1"/>
    <xf numFmtId="0" fontId="0" fillId="0" borderId="0" xfId="0" applyFont="1" applyFill="1" applyAlignment="1">
      <alignment horizontal="center"/>
    </xf>
    <xf numFmtId="1" fontId="10" fillId="4" borderId="7" xfId="0" applyNumberFormat="1" applyFont="1" applyFill="1" applyBorder="1" applyAlignment="1" applyProtection="1">
      <alignment horizontal="center"/>
    </xf>
    <xf numFmtId="0" fontId="10" fillId="6" borderId="0" xfId="0" applyNumberFormat="1" applyFont="1" applyFill="1" applyBorder="1" applyAlignment="1" applyProtection="1"/>
    <xf numFmtId="0" fontId="16" fillId="0" borderId="0" xfId="0" applyFont="1" applyAlignment="1">
      <alignment horizontal="center"/>
    </xf>
    <xf numFmtId="1" fontId="10" fillId="7" borderId="7" xfId="0" applyNumberFormat="1" applyFont="1" applyFill="1" applyBorder="1" applyAlignment="1" applyProtection="1">
      <alignment horizontal="center"/>
    </xf>
    <xf numFmtId="0" fontId="10" fillId="3" borderId="4" xfId="0" applyNumberFormat="1" applyFont="1" applyFill="1" applyBorder="1" applyAlignment="1" applyProtection="1"/>
    <xf numFmtId="1" fontId="17" fillId="5" borderId="4" xfId="0" applyNumberFormat="1" applyFont="1" applyFill="1" applyBorder="1" applyAlignment="1" applyProtection="1">
      <alignment horizontal="center"/>
    </xf>
    <xf numFmtId="1" fontId="10" fillId="0" borderId="7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center"/>
    </xf>
    <xf numFmtId="1" fontId="0" fillId="0" borderId="0" xfId="0" applyNumberFormat="1" applyFont="1"/>
    <xf numFmtId="0" fontId="10" fillId="0" borderId="7" xfId="0" applyNumberFormat="1" applyFont="1" applyFill="1" applyBorder="1" applyAlignment="1" applyProtection="1"/>
    <xf numFmtId="0" fontId="18" fillId="3" borderId="1" xfId="0" applyNumberFormat="1" applyFont="1" applyFill="1" applyBorder="1" applyAlignment="1" applyProtection="1"/>
    <xf numFmtId="1" fontId="14" fillId="3" borderId="1" xfId="0" applyNumberFormat="1" applyFont="1" applyFill="1" applyBorder="1" applyAlignment="1" applyProtection="1"/>
    <xf numFmtId="0" fontId="14" fillId="3" borderId="1" xfId="0" applyNumberFormat="1" applyFont="1" applyFill="1" applyBorder="1" applyAlignment="1" applyProtection="1"/>
    <xf numFmtId="0" fontId="14" fillId="3" borderId="3" xfId="0" applyNumberFormat="1" applyFont="1" applyFill="1" applyBorder="1" applyAlignment="1" applyProtection="1"/>
    <xf numFmtId="0" fontId="14" fillId="3" borderId="2" xfId="0" applyNumberFormat="1" applyFont="1" applyFill="1" applyBorder="1" applyAlignment="1" applyProtection="1"/>
    <xf numFmtId="14" fontId="14" fillId="3" borderId="4" xfId="0" applyNumberFormat="1" applyFont="1" applyFill="1" applyBorder="1" applyAlignment="1" applyProtection="1">
      <alignment horizontal="left"/>
    </xf>
    <xf numFmtId="0" fontId="14" fillId="3" borderId="4" xfId="0" applyNumberFormat="1" applyFont="1" applyFill="1" applyBorder="1" applyAlignment="1" applyProtection="1">
      <alignment horizontal="center"/>
    </xf>
    <xf numFmtId="1" fontId="14" fillId="3" borderId="4" xfId="0" applyNumberFormat="1" applyFont="1" applyFill="1" applyBorder="1" applyAlignment="1" applyProtection="1">
      <alignment horizontal="center"/>
    </xf>
    <xf numFmtId="0" fontId="14" fillId="3" borderId="4" xfId="0" applyNumberFormat="1" applyFont="1" applyFill="1" applyBorder="1" applyAlignment="1" applyProtection="1">
      <alignment horizontal="left"/>
    </xf>
    <xf numFmtId="0" fontId="14" fillId="3" borderId="5" xfId="0" applyNumberFormat="1" applyFont="1" applyFill="1" applyBorder="1" applyAlignment="1" applyProtection="1"/>
    <xf numFmtId="0" fontId="14" fillId="3" borderId="6" xfId="0" applyNumberFormat="1" applyFont="1" applyFill="1" applyBorder="1" applyAlignment="1" applyProtection="1">
      <alignment horizontal="center"/>
    </xf>
    <xf numFmtId="0" fontId="15" fillId="8" borderId="7" xfId="0" applyFont="1" applyFill="1" applyBorder="1" applyAlignment="1">
      <alignment horizontal="left" vertical="top"/>
    </xf>
    <xf numFmtId="0" fontId="15" fillId="8" borderId="9" xfId="0" applyFont="1" applyFill="1" applyBorder="1" applyAlignment="1">
      <alignment horizontal="center" vertical="top"/>
    </xf>
    <xf numFmtId="0" fontId="15" fillId="8" borderId="0" xfId="0" applyFont="1" applyFill="1" applyBorder="1" applyAlignment="1">
      <alignment horizontal="center" vertical="top"/>
    </xf>
    <xf numFmtId="164" fontId="0" fillId="0" borderId="0" xfId="0" applyNumberFormat="1" applyFont="1" applyAlignment="1">
      <alignment horizontal="center"/>
    </xf>
    <xf numFmtId="1" fontId="10" fillId="6" borderId="7" xfId="0" applyNumberFormat="1" applyFont="1" applyFill="1" applyBorder="1" applyAlignment="1" applyProtection="1">
      <alignment horizontal="center"/>
    </xf>
    <xf numFmtId="164" fontId="10" fillId="3" borderId="4" xfId="0" applyNumberFormat="1" applyFont="1" applyFill="1" applyBorder="1" applyAlignment="1" applyProtection="1">
      <alignment horizontal="center"/>
    </xf>
    <xf numFmtId="164" fontId="17" fillId="3" borderId="6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/>
    <xf numFmtId="164" fontId="0" fillId="0" borderId="0" xfId="0" applyNumberFormat="1" applyFont="1"/>
    <xf numFmtId="164" fontId="10" fillId="0" borderId="0" xfId="0" applyNumberFormat="1" applyFont="1" applyFill="1" applyBorder="1" applyAlignment="1" applyProtection="1"/>
    <xf numFmtId="0" fontId="4" fillId="5" borderId="8" xfId="0" applyNumberFormat="1" applyFont="1" applyFill="1" applyBorder="1" applyAlignment="1" applyProtection="1"/>
    <xf numFmtId="0" fontId="10" fillId="5" borderId="8" xfId="0" applyNumberFormat="1" applyFont="1" applyFill="1" applyBorder="1" applyAlignment="1" applyProtection="1"/>
    <xf numFmtId="1" fontId="4" fillId="0" borderId="0" xfId="0" applyNumberFormat="1" applyFont="1" applyFill="1" applyBorder="1" applyAlignment="1" applyProtection="1">
      <alignment horizontal="center"/>
    </xf>
    <xf numFmtId="0" fontId="19" fillId="0" borderId="0" xfId="0" applyNumberFormat="1" applyFont="1" applyFill="1" applyBorder="1" applyAlignment="1" applyProtection="1"/>
    <xf numFmtId="0" fontId="19" fillId="0" borderId="4" xfId="0" applyNumberFormat="1" applyFont="1" applyFill="1" applyBorder="1" applyAlignment="1" applyProtection="1"/>
    <xf numFmtId="1" fontId="4" fillId="0" borderId="0" xfId="0" applyNumberFormat="1" applyFont="1" applyAlignment="1">
      <alignment horizontal="center"/>
    </xf>
    <xf numFmtId="0" fontId="4" fillId="5" borderId="8" xfId="0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Alignment="1" applyProtection="1">
      <alignment horizontal="center"/>
    </xf>
    <xf numFmtId="1" fontId="2" fillId="5" borderId="6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1" fontId="0" fillId="0" borderId="0" xfId="0" applyNumberFormat="1" applyFont="1" applyAlignment="1">
      <alignment horizontal="center"/>
    </xf>
    <xf numFmtId="1" fontId="4" fillId="0" borderId="0" xfId="0" applyNumberFormat="1" applyFont="1"/>
    <xf numFmtId="1" fontId="4" fillId="5" borderId="8" xfId="0" applyNumberFormat="1" applyFont="1" applyFill="1" applyBorder="1" applyAlignment="1" applyProtection="1">
      <alignment horizontal="center"/>
    </xf>
    <xf numFmtId="14" fontId="14" fillId="3" borderId="1" xfId="0" applyNumberFormat="1" applyFont="1" applyFill="1" applyBorder="1" applyAlignment="1" applyProtection="1"/>
    <xf numFmtId="14" fontId="14" fillId="3" borderId="4" xfId="0" applyNumberFormat="1" applyFont="1" applyFill="1" applyBorder="1" applyAlignment="1" applyProtection="1">
      <alignment horizontal="center"/>
    </xf>
    <xf numFmtId="0" fontId="21" fillId="3" borderId="6" xfId="0" applyNumberFormat="1" applyFont="1" applyFill="1" applyBorder="1" applyAlignment="1" applyProtection="1">
      <alignment horizontal="left"/>
    </xf>
    <xf numFmtId="2" fontId="0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5" fillId="3" borderId="7" xfId="0" applyFont="1" applyFill="1" applyBorder="1" applyAlignment="1">
      <alignment horizontal="center" vertical="top"/>
    </xf>
    <xf numFmtId="0" fontId="15" fillId="3" borderId="9" xfId="0" applyFont="1" applyFill="1" applyBorder="1" applyAlignment="1">
      <alignment horizontal="center" vertical="top"/>
    </xf>
    <xf numFmtId="0" fontId="15" fillId="3" borderId="0" xfId="0" applyFont="1" applyFill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3" fillId="8" borderId="25" xfId="0" applyFont="1" applyFill="1" applyBorder="1"/>
    <xf numFmtId="0" fontId="0" fillId="8" borderId="3" xfId="0" applyFont="1" applyFill="1" applyBorder="1"/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/>
    <xf numFmtId="0" fontId="22" fillId="8" borderId="26" xfId="0" applyNumberFormat="1" applyFont="1" applyFill="1" applyBorder="1" applyAlignment="1" applyProtection="1">
      <alignment horizontal="left"/>
    </xf>
    <xf numFmtId="0" fontId="10" fillId="4" borderId="26" xfId="0" applyNumberFormat="1" applyFont="1" applyFill="1" applyBorder="1" applyAlignment="1" applyProtection="1"/>
    <xf numFmtId="0" fontId="10" fillId="6" borderId="26" xfId="0" applyNumberFormat="1" applyFont="1" applyFill="1" applyBorder="1" applyAlignment="1" applyProtection="1"/>
    <xf numFmtId="0" fontId="0" fillId="0" borderId="27" xfId="0" applyFont="1" applyBorder="1"/>
    <xf numFmtId="0" fontId="0" fillId="8" borderId="6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4" fillId="8" borderId="4" xfId="0" applyNumberFormat="1" applyFont="1" applyFill="1" applyBorder="1" applyAlignment="1" applyProtection="1"/>
    <xf numFmtId="0" fontId="10" fillId="0" borderId="6" xfId="0" applyNumberFormat="1" applyFont="1" applyFill="1" applyBorder="1" applyAlignment="1" applyProtection="1"/>
    <xf numFmtId="0" fontId="13" fillId="2" borderId="25" xfId="0" applyNumberFormat="1" applyFont="1" applyFill="1" applyBorder="1" applyAlignment="1" applyProtection="1"/>
    <xf numFmtId="0" fontId="10" fillId="2" borderId="1" xfId="0" applyNumberFormat="1" applyFont="1" applyFill="1" applyBorder="1" applyAlignment="1" applyProtection="1"/>
    <xf numFmtId="0" fontId="22" fillId="8" borderId="26" xfId="0" applyFont="1" applyFill="1" applyBorder="1"/>
    <xf numFmtId="0" fontId="4" fillId="5" borderId="2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4" fillId="3" borderId="4" xfId="0" applyNumberFormat="1" applyFont="1" applyFill="1" applyBorder="1" applyAlignment="1" applyProtection="1">
      <alignment horizontal="center"/>
    </xf>
    <xf numFmtId="0" fontId="22" fillId="3" borderId="1" xfId="0" applyNumberFormat="1" applyFont="1" applyFill="1" applyBorder="1" applyAlignment="1" applyProtection="1"/>
    <xf numFmtId="0" fontId="14" fillId="3" borderId="4" xfId="0" applyNumberFormat="1" applyFont="1" applyFill="1" applyBorder="1" applyAlignment="1" applyProtection="1"/>
    <xf numFmtId="0" fontId="14" fillId="3" borderId="0" xfId="0" applyNumberFormat="1" applyFont="1" applyFill="1" applyBorder="1" applyAlignment="1" applyProtection="1"/>
    <xf numFmtId="0" fontId="9" fillId="3" borderId="0" xfId="0" applyFont="1" applyFill="1"/>
    <xf numFmtId="0" fontId="14" fillId="3" borderId="1" xfId="0" applyNumberFormat="1" applyFont="1" applyFill="1" applyBorder="1" applyAlignment="1" applyProtection="1">
      <alignment horizontal="center"/>
    </xf>
    <xf numFmtId="0" fontId="21" fillId="3" borderId="6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abSelected="1" workbookViewId="0">
      <selection activeCell="D14" sqref="D14"/>
    </sheetView>
  </sheetViews>
  <sheetFormatPr defaultRowHeight="14.5" x14ac:dyDescent="0.35"/>
  <cols>
    <col min="1" max="16384" width="8.7265625" style="122"/>
  </cols>
  <sheetData>
    <row r="1" spans="1:43" ht="21" x14ac:dyDescent="0.5">
      <c r="A1" s="124">
        <v>2017</v>
      </c>
      <c r="B1" s="125"/>
      <c r="C1" s="125"/>
      <c r="D1" s="126" t="s">
        <v>75</v>
      </c>
      <c r="E1" s="125"/>
      <c r="F1" s="125"/>
      <c r="G1" s="125"/>
      <c r="H1" s="125"/>
      <c r="I1" s="125"/>
      <c r="J1" s="125"/>
      <c r="K1" s="125"/>
      <c r="L1" s="125"/>
      <c r="M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</row>
    <row r="2" spans="1:43" x14ac:dyDescent="0.35">
      <c r="A2" s="128" t="s">
        <v>4</v>
      </c>
      <c r="B2" s="180"/>
      <c r="C2" s="148"/>
      <c r="D2" s="146" t="s">
        <v>0</v>
      </c>
      <c r="E2" s="148"/>
      <c r="F2" s="147"/>
      <c r="G2" s="148"/>
      <c r="H2" s="129" t="s">
        <v>1</v>
      </c>
      <c r="I2" s="129" t="s">
        <v>2</v>
      </c>
      <c r="J2" s="130" t="s">
        <v>3</v>
      </c>
      <c r="K2" s="148"/>
      <c r="L2" s="149"/>
      <c r="M2" s="127"/>
      <c r="U2" s="123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</row>
    <row r="3" spans="1:43" x14ac:dyDescent="0.35">
      <c r="B3" s="181" t="s">
        <v>5</v>
      </c>
      <c r="C3" s="152" t="s">
        <v>6</v>
      </c>
      <c r="D3" s="153" t="s">
        <v>7</v>
      </c>
      <c r="E3" s="154" t="s">
        <v>8</v>
      </c>
      <c r="F3" s="154" t="s">
        <v>9</v>
      </c>
      <c r="G3" s="154" t="s">
        <v>10</v>
      </c>
      <c r="H3" s="132" t="s">
        <v>11</v>
      </c>
      <c r="I3" s="132" t="s">
        <v>12</v>
      </c>
      <c r="J3" s="132" t="s">
        <v>12</v>
      </c>
      <c r="K3" s="154" t="s">
        <v>13</v>
      </c>
      <c r="L3" s="182" t="s">
        <v>14</v>
      </c>
      <c r="M3" s="127"/>
      <c r="U3" s="123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</row>
    <row r="4" spans="1:43" x14ac:dyDescent="0.35">
      <c r="A4" s="133" t="s">
        <v>15</v>
      </c>
      <c r="B4" s="1">
        <f>B30</f>
        <v>96</v>
      </c>
      <c r="C4" s="1">
        <f>C30</f>
        <v>80</v>
      </c>
      <c r="D4" s="135">
        <f>D30</f>
        <v>83</v>
      </c>
      <c r="E4" s="1">
        <f>E30</f>
        <v>78</v>
      </c>
      <c r="F4" s="1">
        <f>F30+I16</f>
        <v>18</v>
      </c>
      <c r="G4" s="1">
        <f>G30+J16</f>
        <v>288</v>
      </c>
      <c r="H4" s="1">
        <f>H30+L16</f>
        <v>148</v>
      </c>
      <c r="I4" s="1">
        <f>I30</f>
        <v>99</v>
      </c>
      <c r="J4" s="1">
        <f>J30</f>
        <v>20</v>
      </c>
      <c r="K4" s="1">
        <f>K30+K16</f>
        <v>12</v>
      </c>
      <c r="L4" s="136">
        <f>SUM(B4:K4)</f>
        <v>922</v>
      </c>
      <c r="M4" s="127"/>
      <c r="U4" s="123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</row>
    <row r="5" spans="1:43" x14ac:dyDescent="0.35">
      <c r="A5" s="137" t="s">
        <v>29</v>
      </c>
      <c r="B5" s="1">
        <f>B31</f>
        <v>211</v>
      </c>
      <c r="C5" s="138">
        <f>C31</f>
        <v>72</v>
      </c>
      <c r="D5" s="135">
        <f>D31</f>
        <v>65</v>
      </c>
      <c r="E5" s="1">
        <f>E31</f>
        <v>40</v>
      </c>
      <c r="F5" s="1">
        <f>F31+I17</f>
        <v>36</v>
      </c>
      <c r="G5" s="1">
        <f>G31+J17</f>
        <v>181</v>
      </c>
      <c r="H5" s="1">
        <f>H31+L17</f>
        <v>34</v>
      </c>
      <c r="I5" s="1">
        <f>I31</f>
        <v>38</v>
      </c>
      <c r="J5" s="1">
        <f>J31</f>
        <v>34</v>
      </c>
      <c r="K5" s="1">
        <f>K31+K17</f>
        <v>45</v>
      </c>
      <c r="L5" s="139">
        <f>SUM(B5:K5)</f>
        <v>756</v>
      </c>
      <c r="M5" s="127"/>
      <c r="U5" s="123"/>
      <c r="V5" s="127" t="s">
        <v>0</v>
      </c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</row>
    <row r="6" spans="1:43" ht="15.5" x14ac:dyDescent="0.35">
      <c r="A6" s="140" t="s">
        <v>77</v>
      </c>
      <c r="B6" s="131">
        <f>SUM(B4:B5)</f>
        <v>307</v>
      </c>
      <c r="C6" s="131">
        <f t="shared" ref="C6:J6" si="0">SUM(C4:C5)</f>
        <v>152</v>
      </c>
      <c r="D6" s="131">
        <f t="shared" si="0"/>
        <v>148</v>
      </c>
      <c r="E6" s="131">
        <f>SUM(E4:E5)</f>
        <v>118</v>
      </c>
      <c r="F6" s="131">
        <f>SUM(F4:F5)</f>
        <v>54</v>
      </c>
      <c r="G6" s="131">
        <f>SUM(G4:G5)</f>
        <v>469</v>
      </c>
      <c r="H6" s="131">
        <f>SUM(H4:H5)</f>
        <v>182</v>
      </c>
      <c r="I6" s="131">
        <f>SUM(I4:I5)</f>
        <v>137</v>
      </c>
      <c r="J6" s="131">
        <f t="shared" si="0"/>
        <v>54</v>
      </c>
      <c r="K6" s="131">
        <f>SUM(K4:K5)</f>
        <v>57</v>
      </c>
      <c r="L6" s="141">
        <f>SUM(L4:L5)</f>
        <v>1678</v>
      </c>
      <c r="M6" s="127"/>
      <c r="U6" s="127"/>
      <c r="V6" s="127" t="s">
        <v>0</v>
      </c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 x14ac:dyDescent="0.35">
      <c r="A7" s="127"/>
      <c r="B7" s="127"/>
      <c r="C7" s="127"/>
      <c r="D7" s="134"/>
      <c r="E7" s="134" t="s">
        <v>0</v>
      </c>
      <c r="F7" s="144" t="s">
        <v>0</v>
      </c>
      <c r="J7" s="1"/>
      <c r="K7" s="144"/>
      <c r="M7" s="127"/>
      <c r="U7" s="127"/>
      <c r="V7" s="127" t="s">
        <v>0</v>
      </c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 x14ac:dyDescent="0.35">
      <c r="A8" s="128" t="s">
        <v>73</v>
      </c>
      <c r="B8" s="121"/>
      <c r="C8" s="146" t="s">
        <v>0</v>
      </c>
      <c r="D8" s="147"/>
      <c r="E8" s="148"/>
      <c r="F8" s="148"/>
      <c r="G8" s="149"/>
      <c r="H8" s="150" t="s">
        <v>22</v>
      </c>
      <c r="I8" s="129" t="s">
        <v>23</v>
      </c>
      <c r="J8" s="130" t="s">
        <v>31</v>
      </c>
      <c r="K8" s="148"/>
      <c r="L8" s="149"/>
      <c r="M8" s="127"/>
      <c r="U8" s="127"/>
      <c r="V8" s="127" t="s">
        <v>0</v>
      </c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 x14ac:dyDescent="0.35">
      <c r="A9" s="120" t="s">
        <v>74</v>
      </c>
      <c r="B9" s="151" t="s">
        <v>5</v>
      </c>
      <c r="C9" s="152" t="s">
        <v>6</v>
      </c>
      <c r="D9" s="153" t="s">
        <v>7</v>
      </c>
      <c r="E9" s="154" t="s">
        <v>8</v>
      </c>
      <c r="F9" s="154" t="s">
        <v>9</v>
      </c>
      <c r="G9" s="154" t="s">
        <v>10</v>
      </c>
      <c r="H9" s="155" t="s">
        <v>11</v>
      </c>
      <c r="I9" s="155" t="s">
        <v>12</v>
      </c>
      <c r="J9" s="132" t="s">
        <v>12</v>
      </c>
      <c r="K9" s="152" t="s">
        <v>13</v>
      </c>
      <c r="L9" s="156" t="s">
        <v>14</v>
      </c>
      <c r="M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 x14ac:dyDescent="0.35">
      <c r="A10" s="133" t="s">
        <v>15</v>
      </c>
      <c r="B10" s="160">
        <f>B36</f>
        <v>86.12</v>
      </c>
      <c r="C10" s="160">
        <f>C36</f>
        <v>70.790000000000006</v>
      </c>
      <c r="D10" s="160">
        <f>D36</f>
        <v>69.77</v>
      </c>
      <c r="E10" s="160">
        <f>E36</f>
        <v>49.83</v>
      </c>
      <c r="F10" s="160">
        <f>F36+I22</f>
        <v>14.94</v>
      </c>
      <c r="G10" s="183">
        <f>G36+J22</f>
        <v>234.32000000000002</v>
      </c>
      <c r="H10" s="160">
        <f>H36+L22</f>
        <v>129.67000000000002</v>
      </c>
      <c r="I10" s="160">
        <f>I36</f>
        <v>91.54</v>
      </c>
      <c r="J10" s="160">
        <f>J36</f>
        <v>18.989999999999998</v>
      </c>
      <c r="K10" s="160">
        <f>K36+K22</f>
        <v>10.48</v>
      </c>
      <c r="L10" s="136">
        <f>SUM(B10:K10)</f>
        <v>776.45</v>
      </c>
      <c r="M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 x14ac:dyDescent="0.35">
      <c r="A11" s="137" t="s">
        <v>29</v>
      </c>
      <c r="B11" s="160">
        <f>B37</f>
        <v>176.48</v>
      </c>
      <c r="C11" s="184">
        <f>C37</f>
        <v>58.9</v>
      </c>
      <c r="D11" s="160">
        <f>D37</f>
        <v>47.71</v>
      </c>
      <c r="E11" s="160">
        <f>E37</f>
        <v>25.25</v>
      </c>
      <c r="F11" s="160">
        <f>F37+I23</f>
        <v>32.96</v>
      </c>
      <c r="G11" s="160">
        <f>G37+J23</f>
        <v>150.76999999999998</v>
      </c>
      <c r="H11" s="160">
        <f>H37+L23</f>
        <v>28.82</v>
      </c>
      <c r="I11" s="160">
        <f>I37</f>
        <v>36.26</v>
      </c>
      <c r="J11" s="160">
        <f>J37</f>
        <v>33.6</v>
      </c>
      <c r="K11" s="160">
        <f>K37+K23</f>
        <v>42.61</v>
      </c>
      <c r="L11" s="161">
        <f>SUM(B11:K11)</f>
        <v>633.36</v>
      </c>
      <c r="M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 ht="15.5" x14ac:dyDescent="0.35">
      <c r="A12" s="140" t="s">
        <v>77</v>
      </c>
      <c r="B12" s="162">
        <f>SUM(B10:B11)</f>
        <v>262.60000000000002</v>
      </c>
      <c r="C12" s="162">
        <f t="shared" ref="C12:K12" si="1">SUM(C10:C11)</f>
        <v>129.69</v>
      </c>
      <c r="D12" s="162">
        <f t="shared" si="1"/>
        <v>117.47999999999999</v>
      </c>
      <c r="E12" s="162">
        <f t="shared" si="1"/>
        <v>75.08</v>
      </c>
      <c r="F12" s="162">
        <f t="shared" si="1"/>
        <v>47.9</v>
      </c>
      <c r="G12" s="162">
        <f>SUM(G10:G11)</f>
        <v>385.09000000000003</v>
      </c>
      <c r="H12" s="162">
        <f t="shared" si="1"/>
        <v>158.49</v>
      </c>
      <c r="I12" s="162">
        <f t="shared" si="1"/>
        <v>127.80000000000001</v>
      </c>
      <c r="J12" s="162">
        <f>SUM(J10:J11)</f>
        <v>52.59</v>
      </c>
      <c r="K12" s="162">
        <f t="shared" si="1"/>
        <v>53.09</v>
      </c>
      <c r="L12" s="163">
        <f>SUM(L10:L11)</f>
        <v>1409.81</v>
      </c>
      <c r="M12" s="127"/>
      <c r="U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3" x14ac:dyDescent="0.35">
      <c r="D13" s="164"/>
      <c r="E13" s="164"/>
      <c r="F13" s="164"/>
      <c r="G13" s="165" t="s">
        <v>0</v>
      </c>
      <c r="K13" s="165" t="s">
        <v>0</v>
      </c>
      <c r="M13" s="123"/>
      <c r="U13" s="127"/>
    </row>
    <row r="14" spans="1:43" x14ac:dyDescent="0.35">
      <c r="D14" s="123"/>
      <c r="E14" s="123"/>
      <c r="F14" s="123"/>
      <c r="H14" s="205" t="s">
        <v>28</v>
      </c>
      <c r="I14" s="206"/>
      <c r="J14" s="194"/>
      <c r="K14" s="194"/>
      <c r="L14" s="194"/>
      <c r="M14" s="194"/>
      <c r="N14" s="195"/>
    </row>
    <row r="15" spans="1:43" x14ac:dyDescent="0.35">
      <c r="A15" s="167" t="s">
        <v>35</v>
      </c>
      <c r="B15" s="168"/>
      <c r="C15" s="168"/>
      <c r="D15" s="168"/>
      <c r="E15" s="168"/>
      <c r="F15" s="168"/>
      <c r="G15" s="127"/>
      <c r="H15" s="207" t="s">
        <v>4</v>
      </c>
      <c r="I15" s="185" t="s">
        <v>9</v>
      </c>
      <c r="J15" s="186" t="s">
        <v>10</v>
      </c>
      <c r="K15" s="186" t="s">
        <v>19</v>
      </c>
      <c r="L15" s="187" t="s">
        <v>12</v>
      </c>
      <c r="M15" s="187" t="s">
        <v>77</v>
      </c>
      <c r="N15" s="145"/>
    </row>
    <row r="16" spans="1:43" x14ac:dyDescent="0.35">
      <c r="A16" s="169">
        <f>K6</f>
        <v>57</v>
      </c>
      <c r="B16" s="170" t="s">
        <v>19</v>
      </c>
      <c r="C16" s="170"/>
      <c r="D16" s="170"/>
      <c r="E16" s="170"/>
      <c r="F16" s="170"/>
      <c r="G16" s="127"/>
      <c r="H16" s="197" t="s">
        <v>15</v>
      </c>
      <c r="I16" s="189">
        <v>5</v>
      </c>
      <c r="J16" s="189">
        <v>49</v>
      </c>
      <c r="K16" s="189">
        <v>3</v>
      </c>
      <c r="L16" s="189">
        <v>3</v>
      </c>
      <c r="M16" s="143">
        <f>SUM(I16:L16)</f>
        <v>60</v>
      </c>
      <c r="N16" s="142" t="s">
        <v>0</v>
      </c>
    </row>
    <row r="17" spans="1:21" x14ac:dyDescent="0.35">
      <c r="A17" s="169">
        <f>H6+I6+J6</f>
        <v>373</v>
      </c>
      <c r="B17" s="170" t="s">
        <v>20</v>
      </c>
      <c r="C17" s="170"/>
      <c r="D17" s="170"/>
      <c r="E17" s="170"/>
      <c r="F17" s="170"/>
      <c r="G17" s="127"/>
      <c r="H17" s="198" t="s">
        <v>29</v>
      </c>
      <c r="I17" s="189">
        <v>24</v>
      </c>
      <c r="J17" s="189">
        <v>57</v>
      </c>
      <c r="K17" s="189">
        <v>4</v>
      </c>
      <c r="L17" s="189">
        <v>1</v>
      </c>
      <c r="M17" s="143">
        <f>SUM(I17:L17)</f>
        <v>86</v>
      </c>
      <c r="N17" s="142" t="s">
        <v>0</v>
      </c>
    </row>
    <row r="18" spans="1:21" x14ac:dyDescent="0.35">
      <c r="A18" s="169">
        <f>G6</f>
        <v>469</v>
      </c>
      <c r="B18" s="170" t="s">
        <v>36</v>
      </c>
      <c r="C18" s="170"/>
      <c r="D18" s="170"/>
      <c r="E18" s="170"/>
      <c r="F18" s="170"/>
      <c r="G18" s="127"/>
      <c r="H18" s="208">
        <f>M18</f>
        <v>146</v>
      </c>
      <c r="I18" s="209">
        <f>SUM(I16:I17)</f>
        <v>29</v>
      </c>
      <c r="J18" s="210">
        <f t="shared" ref="J18:L18" si="2">SUM(J16:J17)</f>
        <v>106</v>
      </c>
      <c r="K18" s="210">
        <f t="shared" si="2"/>
        <v>7</v>
      </c>
      <c r="L18" s="211">
        <f t="shared" si="2"/>
        <v>4</v>
      </c>
      <c r="M18" s="212">
        <f>SUM(I18:L18)</f>
        <v>146</v>
      </c>
      <c r="N18" s="204" t="s">
        <v>30</v>
      </c>
    </row>
    <row r="19" spans="1:21" x14ac:dyDescent="0.35">
      <c r="A19" s="169">
        <f>B6+C6+D6+F6</f>
        <v>661</v>
      </c>
      <c r="B19" s="171" t="s">
        <v>25</v>
      </c>
      <c r="C19" s="171"/>
      <c r="D19" s="171"/>
      <c r="E19" s="171"/>
      <c r="F19" s="171"/>
      <c r="G19" s="127"/>
      <c r="H19" s="127"/>
      <c r="I19" s="188"/>
      <c r="J19" s="189"/>
      <c r="K19" s="189"/>
      <c r="L19" s="189"/>
      <c r="M19" s="188"/>
    </row>
    <row r="20" spans="1:21" x14ac:dyDescent="0.35">
      <c r="A20" s="172">
        <f>E6</f>
        <v>118</v>
      </c>
      <c r="B20" s="170" t="s">
        <v>27</v>
      </c>
      <c r="C20" s="170"/>
      <c r="D20" s="170"/>
      <c r="E20" s="170"/>
      <c r="F20" s="170"/>
      <c r="G20" s="127"/>
      <c r="H20" s="190" t="s">
        <v>32</v>
      </c>
      <c r="I20" s="191"/>
      <c r="J20" s="192"/>
      <c r="K20" s="192"/>
      <c r="L20" s="193"/>
      <c r="M20" s="194"/>
      <c r="N20" s="195"/>
    </row>
    <row r="21" spans="1:21" x14ac:dyDescent="0.35">
      <c r="A21" s="173">
        <f>SUM(A16:A20)</f>
        <v>1678</v>
      </c>
      <c r="B21" s="170"/>
      <c r="C21" s="170"/>
      <c r="D21" s="170"/>
      <c r="E21" s="170"/>
      <c r="F21" s="170"/>
      <c r="G21" s="127"/>
      <c r="H21" s="196" t="s">
        <v>33</v>
      </c>
      <c r="I21" s="157" t="s">
        <v>9</v>
      </c>
      <c r="J21" s="158" t="s">
        <v>10</v>
      </c>
      <c r="K21" s="158" t="s">
        <v>19</v>
      </c>
      <c r="L21" s="159" t="s">
        <v>12</v>
      </c>
      <c r="M21" s="159" t="s">
        <v>77</v>
      </c>
      <c r="N21" s="145"/>
    </row>
    <row r="22" spans="1:21" x14ac:dyDescent="0.35">
      <c r="B22" s="170"/>
      <c r="C22" s="170"/>
      <c r="D22" s="170"/>
      <c r="E22" s="170"/>
      <c r="F22" s="170"/>
      <c r="G22" s="127"/>
      <c r="H22" s="197" t="s">
        <v>15</v>
      </c>
      <c r="I22" s="189">
        <v>4.49</v>
      </c>
      <c r="J22" s="189">
        <v>44.52</v>
      </c>
      <c r="K22" s="189">
        <v>2.1800000000000002</v>
      </c>
      <c r="L22" s="189">
        <v>3</v>
      </c>
      <c r="M22" s="127">
        <f>SUM(I22:L22)</f>
        <v>54.190000000000005</v>
      </c>
      <c r="N22" s="145"/>
    </row>
    <row r="23" spans="1:21" x14ac:dyDescent="0.35">
      <c r="A23" s="172"/>
      <c r="B23" s="170"/>
      <c r="C23" s="170"/>
      <c r="D23" s="170"/>
      <c r="E23" s="170"/>
      <c r="F23" s="170"/>
      <c r="G23" s="127"/>
      <c r="H23" s="198" t="s">
        <v>29</v>
      </c>
      <c r="I23" s="189">
        <v>21.69</v>
      </c>
      <c r="J23" s="189">
        <v>50.16</v>
      </c>
      <c r="K23" s="189">
        <v>3.49</v>
      </c>
      <c r="L23" s="189">
        <v>1</v>
      </c>
      <c r="M23" s="127">
        <f>SUM(I23:L23)</f>
        <v>76.339999999999989</v>
      </c>
      <c r="N23" s="145"/>
    </row>
    <row r="24" spans="1:21" x14ac:dyDescent="0.35">
      <c r="B24" s="127" t="s">
        <v>0</v>
      </c>
      <c r="C24" s="127"/>
      <c r="D24" s="127"/>
      <c r="E24" s="127"/>
      <c r="F24" s="127"/>
      <c r="G24" s="127"/>
      <c r="H24" s="199"/>
      <c r="I24" s="200">
        <f>SUM(I22:I23)</f>
        <v>26.18</v>
      </c>
      <c r="J24" s="201">
        <f t="shared" ref="J24:L24" si="3">SUM(J22:J23)</f>
        <v>94.68</v>
      </c>
      <c r="K24" s="201">
        <f t="shared" si="3"/>
        <v>5.67</v>
      </c>
      <c r="L24" s="202">
        <f t="shared" si="3"/>
        <v>4</v>
      </c>
      <c r="M24" s="203">
        <f>SUM(I24:L24)</f>
        <v>130.53000000000003</v>
      </c>
      <c r="N24" s="204" t="s">
        <v>34</v>
      </c>
    </row>
    <row r="27" spans="1:21" ht="21" x14ac:dyDescent="0.5">
      <c r="A27" s="124">
        <v>2017</v>
      </c>
      <c r="B27" s="125"/>
      <c r="C27" s="125"/>
      <c r="D27" s="126" t="s">
        <v>76</v>
      </c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7"/>
    </row>
    <row r="28" spans="1:21" x14ac:dyDescent="0.35">
      <c r="A28" s="213" t="s">
        <v>0</v>
      </c>
      <c r="B28" s="180"/>
      <c r="C28" s="148"/>
      <c r="D28" s="148"/>
      <c r="E28" s="148"/>
      <c r="F28" s="147"/>
      <c r="G28" s="148"/>
      <c r="H28" s="129" t="s">
        <v>1</v>
      </c>
      <c r="I28" s="129" t="s">
        <v>2</v>
      </c>
      <c r="J28" s="130" t="s">
        <v>3</v>
      </c>
      <c r="K28" s="148"/>
      <c r="L28" s="149"/>
      <c r="M28" s="127"/>
      <c r="N28" s="122" t="s">
        <v>0</v>
      </c>
      <c r="T28" s="127"/>
      <c r="U28" s="127"/>
    </row>
    <row r="29" spans="1:21" x14ac:dyDescent="0.35">
      <c r="A29" s="214" t="s">
        <v>4</v>
      </c>
      <c r="B29" s="181" t="s">
        <v>5</v>
      </c>
      <c r="C29" s="152" t="s">
        <v>6</v>
      </c>
      <c r="D29" s="153" t="s">
        <v>7</v>
      </c>
      <c r="E29" s="154" t="s">
        <v>8</v>
      </c>
      <c r="F29" s="154" t="s">
        <v>9</v>
      </c>
      <c r="G29" s="154" t="s">
        <v>10</v>
      </c>
      <c r="H29" s="132" t="s">
        <v>11</v>
      </c>
      <c r="I29" s="132" t="s">
        <v>12</v>
      </c>
      <c r="J29" s="132" t="s">
        <v>12</v>
      </c>
      <c r="K29" s="154" t="s">
        <v>13</v>
      </c>
      <c r="L29" s="182" t="s">
        <v>14</v>
      </c>
      <c r="M29" s="127"/>
      <c r="T29" s="127"/>
      <c r="U29" s="127"/>
    </row>
    <row r="30" spans="1:21" ht="18.5" x14ac:dyDescent="0.45">
      <c r="A30" s="133" t="s">
        <v>15</v>
      </c>
      <c r="B30" s="1">
        <v>96</v>
      </c>
      <c r="C30" s="1">
        <v>80</v>
      </c>
      <c r="D30" s="1">
        <v>83</v>
      </c>
      <c r="E30" s="1">
        <v>78</v>
      </c>
      <c r="F30" s="1">
        <v>13</v>
      </c>
      <c r="G30" s="1">
        <v>239</v>
      </c>
      <c r="H30" s="1">
        <v>145</v>
      </c>
      <c r="I30" s="1">
        <v>99</v>
      </c>
      <c r="J30" s="1">
        <v>20</v>
      </c>
      <c r="K30" s="1">
        <v>9</v>
      </c>
      <c r="L30" s="136">
        <f>SUM(B30:K30)</f>
        <v>862</v>
      </c>
      <c r="M30" s="174" t="s">
        <v>16</v>
      </c>
      <c r="U30" s="127"/>
    </row>
    <row r="31" spans="1:21" x14ac:dyDescent="0.35">
      <c r="A31" s="137" t="s">
        <v>18</v>
      </c>
      <c r="B31" s="1">
        <v>211</v>
      </c>
      <c r="C31" s="1">
        <v>72</v>
      </c>
      <c r="D31" s="1">
        <v>65</v>
      </c>
      <c r="E31" s="1">
        <v>40</v>
      </c>
      <c r="F31" s="1">
        <v>12</v>
      </c>
      <c r="G31" s="1">
        <v>124</v>
      </c>
      <c r="H31" s="1">
        <v>33</v>
      </c>
      <c r="I31" s="1">
        <v>38</v>
      </c>
      <c r="J31" s="1">
        <v>34</v>
      </c>
      <c r="K31" s="1">
        <v>41</v>
      </c>
      <c r="L31" s="161">
        <f>SUM(B31:K31)</f>
        <v>670</v>
      </c>
      <c r="M31" s="127"/>
      <c r="U31" s="127"/>
    </row>
    <row r="32" spans="1:21" ht="15.5" x14ac:dyDescent="0.35">
      <c r="A32" s="140" t="s">
        <v>77</v>
      </c>
      <c r="B32" s="131">
        <f>SUM(B30:B31)</f>
        <v>307</v>
      </c>
      <c r="C32" s="131">
        <f>SUM(C30:C31)</f>
        <v>152</v>
      </c>
      <c r="D32" s="131">
        <f>SUM(D30:D31)</f>
        <v>148</v>
      </c>
      <c r="E32" s="131">
        <f t="shared" ref="E32:K32" si="4">SUM(E30:E31)</f>
        <v>118</v>
      </c>
      <c r="F32" s="131">
        <f t="shared" si="4"/>
        <v>25</v>
      </c>
      <c r="G32" s="131">
        <f t="shared" si="4"/>
        <v>363</v>
      </c>
      <c r="H32" s="131">
        <f t="shared" si="4"/>
        <v>178</v>
      </c>
      <c r="I32" s="131">
        <f t="shared" si="4"/>
        <v>137</v>
      </c>
      <c r="J32" s="131">
        <f t="shared" si="4"/>
        <v>54</v>
      </c>
      <c r="K32" s="131">
        <f t="shared" si="4"/>
        <v>50</v>
      </c>
      <c r="L32" s="175">
        <f>SUM(L30:L31)</f>
        <v>1532</v>
      </c>
      <c r="M32" s="176" t="s">
        <v>0</v>
      </c>
      <c r="U32" s="127"/>
    </row>
    <row r="33" spans="1:21" x14ac:dyDescent="0.35">
      <c r="B33" s="122" t="s">
        <v>0</v>
      </c>
      <c r="C33" s="1" t="s">
        <v>0</v>
      </c>
      <c r="D33" s="177">
        <f>B32+C32+D32</f>
        <v>607</v>
      </c>
      <c r="E33" s="178" t="s">
        <v>0</v>
      </c>
      <c r="J33" s="144">
        <f>SUM(J32+I32+H32)</f>
        <v>369</v>
      </c>
      <c r="K33" s="122" t="s">
        <v>0</v>
      </c>
      <c r="L33" s="144" t="s">
        <v>0</v>
      </c>
      <c r="M33" s="176"/>
      <c r="U33" s="127"/>
    </row>
    <row r="34" spans="1:21" x14ac:dyDescent="0.35">
      <c r="A34" s="215" t="s">
        <v>0</v>
      </c>
      <c r="B34" s="216"/>
      <c r="C34" s="217"/>
      <c r="D34" s="147"/>
      <c r="E34" s="148"/>
      <c r="F34" s="148"/>
      <c r="G34" s="149"/>
      <c r="H34" s="150" t="s">
        <v>22</v>
      </c>
      <c r="I34" s="129" t="s">
        <v>23</v>
      </c>
      <c r="J34" s="150" t="s">
        <v>24</v>
      </c>
      <c r="K34" s="148"/>
      <c r="L34" s="149"/>
      <c r="M34" s="127"/>
      <c r="U34" s="127"/>
    </row>
    <row r="35" spans="1:21" x14ac:dyDescent="0.35">
      <c r="A35" s="215" t="s">
        <v>26</v>
      </c>
      <c r="B35" s="151" t="s">
        <v>5</v>
      </c>
      <c r="C35" s="152" t="s">
        <v>6</v>
      </c>
      <c r="D35" s="153" t="s">
        <v>7</v>
      </c>
      <c r="E35" s="154" t="s">
        <v>8</v>
      </c>
      <c r="F35" s="154" t="s">
        <v>9</v>
      </c>
      <c r="G35" s="154" t="s">
        <v>10</v>
      </c>
      <c r="H35" s="155" t="s">
        <v>11</v>
      </c>
      <c r="I35" s="155" t="s">
        <v>12</v>
      </c>
      <c r="J35" s="132" t="s">
        <v>12</v>
      </c>
      <c r="K35" s="152" t="s">
        <v>13</v>
      </c>
      <c r="L35" s="218" t="s">
        <v>14</v>
      </c>
      <c r="M35" s="127"/>
      <c r="U35" s="127"/>
    </row>
    <row r="36" spans="1:21" x14ac:dyDescent="0.35">
      <c r="A36" s="133" t="s">
        <v>15</v>
      </c>
      <c r="B36" s="1">
        <v>86.12</v>
      </c>
      <c r="C36" s="1">
        <v>70.790000000000006</v>
      </c>
      <c r="D36" s="1">
        <v>69.77</v>
      </c>
      <c r="E36" s="1">
        <v>49.83</v>
      </c>
      <c r="F36" s="1">
        <v>10.45</v>
      </c>
      <c r="G36" s="1">
        <v>189.8</v>
      </c>
      <c r="H36" s="1">
        <v>126.67</v>
      </c>
      <c r="I36" s="1">
        <v>91.54</v>
      </c>
      <c r="J36" s="1">
        <v>18.989999999999998</v>
      </c>
      <c r="K36" s="1">
        <v>8.3000000000000007</v>
      </c>
      <c r="L36" s="136">
        <f>SUM(B36:K36)</f>
        <v>722.25999999999988</v>
      </c>
      <c r="M36" s="166" t="s">
        <v>0</v>
      </c>
      <c r="U36" s="127"/>
    </row>
    <row r="37" spans="1:21" x14ac:dyDescent="0.35">
      <c r="A37" s="137" t="s">
        <v>18</v>
      </c>
      <c r="B37" s="1">
        <v>176.48</v>
      </c>
      <c r="C37" s="1">
        <v>58.9</v>
      </c>
      <c r="D37" s="1">
        <v>47.71</v>
      </c>
      <c r="E37" s="1">
        <v>25.25</v>
      </c>
      <c r="F37" s="1">
        <v>11.27</v>
      </c>
      <c r="G37" s="1">
        <v>100.61</v>
      </c>
      <c r="H37" s="1">
        <v>27.82</v>
      </c>
      <c r="I37" s="1">
        <v>36.26</v>
      </c>
      <c r="J37" s="1">
        <v>33.6</v>
      </c>
      <c r="K37" s="1">
        <v>39.119999999999997</v>
      </c>
      <c r="L37" s="161">
        <f>SUM(B37:K37)</f>
        <v>557.02</v>
      </c>
      <c r="M37" s="127"/>
      <c r="N37" s="134" t="s">
        <v>0</v>
      </c>
      <c r="O37" s="127" t="s">
        <v>0</v>
      </c>
      <c r="P37" s="127"/>
      <c r="Q37" s="127"/>
      <c r="R37" s="127"/>
      <c r="S37" s="127"/>
      <c r="T37" s="127"/>
      <c r="U37" s="127"/>
    </row>
    <row r="38" spans="1:21" ht="15.5" x14ac:dyDescent="0.35">
      <c r="A38" s="140" t="s">
        <v>77</v>
      </c>
      <c r="B38" s="162">
        <f>SUM(B36:B37)</f>
        <v>262.60000000000002</v>
      </c>
      <c r="C38" s="162">
        <f>SUM(C36:C37)</f>
        <v>129.69</v>
      </c>
      <c r="D38" s="162">
        <f t="shared" ref="D38:K38" si="5">SUM(D36:D37)</f>
        <v>117.47999999999999</v>
      </c>
      <c r="E38" s="162">
        <f t="shared" si="5"/>
        <v>75.08</v>
      </c>
      <c r="F38" s="162">
        <f t="shared" si="5"/>
        <v>21.72</v>
      </c>
      <c r="G38" s="162">
        <f t="shared" si="5"/>
        <v>290.41000000000003</v>
      </c>
      <c r="H38" s="162">
        <f t="shared" si="5"/>
        <v>154.49</v>
      </c>
      <c r="I38" s="162">
        <f t="shared" si="5"/>
        <v>127.80000000000001</v>
      </c>
      <c r="J38" s="162">
        <f t="shared" si="5"/>
        <v>52.59</v>
      </c>
      <c r="K38" s="162">
        <f t="shared" si="5"/>
        <v>47.42</v>
      </c>
      <c r="L38" s="163">
        <f>SUM(L36:L37)</f>
        <v>1279.2799999999997</v>
      </c>
      <c r="M38" s="127"/>
      <c r="N38" s="166" t="s">
        <v>0</v>
      </c>
      <c r="O38" s="127" t="s">
        <v>0</v>
      </c>
      <c r="P38" s="134" t="s">
        <v>0</v>
      </c>
      <c r="Q38" s="127" t="s">
        <v>0</v>
      </c>
      <c r="R38" s="127"/>
      <c r="S38" s="127"/>
      <c r="T38" s="127"/>
      <c r="U38" s="127"/>
    </row>
    <row r="39" spans="1:21" x14ac:dyDescent="0.35">
      <c r="D39" s="165"/>
      <c r="J39" s="165"/>
      <c r="N39" s="144"/>
    </row>
    <row r="41" spans="1:21" x14ac:dyDescent="0.35">
      <c r="A41" s="167" t="s">
        <v>17</v>
      </c>
      <c r="B41" s="168"/>
      <c r="C41" s="168"/>
      <c r="D41" s="168"/>
      <c r="E41" s="168"/>
      <c r="F41" s="168"/>
      <c r="G41" s="127"/>
    </row>
    <row r="42" spans="1:21" x14ac:dyDescent="0.35">
      <c r="A42" s="169">
        <f>K32</f>
        <v>50</v>
      </c>
      <c r="B42" s="170" t="s">
        <v>19</v>
      </c>
      <c r="C42" s="170"/>
      <c r="D42" s="170"/>
      <c r="E42" s="170"/>
      <c r="F42" s="170"/>
      <c r="G42" s="127"/>
    </row>
    <row r="43" spans="1:21" x14ac:dyDescent="0.35">
      <c r="A43" s="169">
        <f>H32+I32+J32</f>
        <v>369</v>
      </c>
      <c r="B43" s="170" t="s">
        <v>20</v>
      </c>
      <c r="C43" s="170"/>
      <c r="D43" s="170"/>
      <c r="E43" s="170"/>
      <c r="F43" s="170"/>
      <c r="G43" s="127"/>
    </row>
    <row r="44" spans="1:21" x14ac:dyDescent="0.35">
      <c r="A44" s="169">
        <f>G32</f>
        <v>363</v>
      </c>
      <c r="B44" s="170" t="s">
        <v>21</v>
      </c>
      <c r="C44" s="170"/>
      <c r="D44" s="170"/>
      <c r="E44" s="170"/>
      <c r="F44" s="170"/>
      <c r="G44" s="127"/>
    </row>
    <row r="45" spans="1:21" x14ac:dyDescent="0.35">
      <c r="A45" s="172">
        <f>B32+C32+D32+F32</f>
        <v>632</v>
      </c>
      <c r="B45" s="171" t="s">
        <v>25</v>
      </c>
      <c r="C45" s="171"/>
      <c r="D45" s="171"/>
      <c r="E45" s="171"/>
      <c r="F45" s="171"/>
      <c r="G45" s="127"/>
    </row>
    <row r="46" spans="1:21" x14ac:dyDescent="0.35">
      <c r="A46" s="172">
        <f>E32</f>
        <v>118</v>
      </c>
      <c r="B46" s="170" t="s">
        <v>27</v>
      </c>
      <c r="C46" s="127"/>
      <c r="D46" s="127"/>
      <c r="E46" s="127"/>
      <c r="F46" s="127"/>
      <c r="G46" s="127"/>
    </row>
    <row r="47" spans="1:21" x14ac:dyDescent="0.35">
      <c r="A47" s="179">
        <f>SUM(A42:A46)</f>
        <v>1532</v>
      </c>
      <c r="B47" s="127"/>
      <c r="C47" s="127"/>
      <c r="D47" s="127"/>
      <c r="E47" s="127"/>
      <c r="F47" s="127"/>
      <c r="G47" s="12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B41" sqref="B41"/>
    </sheetView>
  </sheetViews>
  <sheetFormatPr defaultRowHeight="14.5" x14ac:dyDescent="0.35"/>
  <cols>
    <col min="1" max="1" width="1.81640625" customWidth="1"/>
    <col min="2" max="2" width="27.1796875" customWidth="1"/>
    <col min="3" max="13" width="7.36328125" customWidth="1"/>
    <col min="14" max="14" width="7.453125" customWidth="1"/>
    <col min="15" max="15" width="3.26953125" customWidth="1"/>
    <col min="16" max="18" width="7.90625" customWidth="1"/>
  </cols>
  <sheetData>
    <row r="1" spans="1:18" ht="15.5" x14ac:dyDescent="0.35">
      <c r="B1" s="2"/>
      <c r="C1" s="114" t="s">
        <v>7</v>
      </c>
      <c r="D1" s="115"/>
      <c r="E1" s="116"/>
      <c r="F1" s="114" t="s">
        <v>37</v>
      </c>
      <c r="G1" s="115"/>
      <c r="H1" s="116"/>
      <c r="I1" s="114" t="s">
        <v>5</v>
      </c>
      <c r="J1" s="115"/>
      <c r="K1" s="116"/>
      <c r="L1" s="117" t="s">
        <v>41</v>
      </c>
      <c r="M1" s="118"/>
      <c r="N1" s="119"/>
      <c r="O1" s="3"/>
      <c r="P1" s="114" t="s">
        <v>27</v>
      </c>
      <c r="Q1" s="115"/>
      <c r="R1" s="116"/>
    </row>
    <row r="2" spans="1:18" ht="16" thickBot="1" x14ac:dyDescent="0.4">
      <c r="B2" s="2"/>
      <c r="C2" s="4" t="s">
        <v>39</v>
      </c>
      <c r="D2" s="5" t="s">
        <v>40</v>
      </c>
      <c r="E2" s="6" t="s">
        <v>41</v>
      </c>
      <c r="F2" s="4" t="s">
        <v>39</v>
      </c>
      <c r="G2" s="5" t="s">
        <v>40</v>
      </c>
      <c r="H2" s="6" t="s">
        <v>41</v>
      </c>
      <c r="I2" s="4" t="s">
        <v>39</v>
      </c>
      <c r="J2" s="5" t="s">
        <v>40</v>
      </c>
      <c r="K2" s="6" t="s">
        <v>41</v>
      </c>
      <c r="L2" s="7" t="s">
        <v>39</v>
      </c>
      <c r="M2" s="8" t="s">
        <v>40</v>
      </c>
      <c r="N2" s="9" t="s">
        <v>41</v>
      </c>
      <c r="O2" s="10"/>
      <c r="P2" s="4" t="s">
        <v>39</v>
      </c>
      <c r="Q2" s="5" t="s">
        <v>40</v>
      </c>
      <c r="R2" s="6" t="s">
        <v>41</v>
      </c>
    </row>
    <row r="3" spans="1:18" ht="15.5" x14ac:dyDescent="0.35">
      <c r="A3" s="11" t="s">
        <v>63</v>
      </c>
      <c r="B3" s="12"/>
      <c r="C3" s="13"/>
      <c r="D3" s="14"/>
      <c r="E3" s="15"/>
      <c r="F3" s="13"/>
      <c r="G3" s="14"/>
      <c r="H3" s="15"/>
      <c r="I3" s="13"/>
      <c r="J3" s="14"/>
      <c r="K3" s="15"/>
      <c r="L3" s="16"/>
      <c r="M3" s="17"/>
      <c r="N3" s="18"/>
      <c r="O3" s="19"/>
      <c r="P3" s="13"/>
      <c r="Q3" s="14"/>
      <c r="R3" s="15"/>
    </row>
    <row r="4" spans="1:18" ht="15.5" x14ac:dyDescent="0.35">
      <c r="A4" s="20"/>
      <c r="B4" s="21" t="s">
        <v>69</v>
      </c>
      <c r="C4" s="22">
        <v>3</v>
      </c>
      <c r="D4" s="23">
        <v>3</v>
      </c>
      <c r="E4" s="24">
        <v>6</v>
      </c>
      <c r="F4" s="25">
        <v>4</v>
      </c>
      <c r="G4" s="26">
        <v>1</v>
      </c>
      <c r="H4" s="27">
        <v>5</v>
      </c>
      <c r="I4" s="25">
        <v>10</v>
      </c>
      <c r="J4" s="26">
        <v>13</v>
      </c>
      <c r="K4" s="27">
        <v>23</v>
      </c>
      <c r="L4" s="28">
        <f t="shared" ref="L4:N9" si="0">SUM(C4+F4+I4)</f>
        <v>17</v>
      </c>
      <c r="M4" s="28">
        <f t="shared" si="0"/>
        <v>17</v>
      </c>
      <c r="N4" s="28">
        <f t="shared" si="0"/>
        <v>34</v>
      </c>
      <c r="O4" s="29"/>
      <c r="P4" s="25">
        <v>1</v>
      </c>
      <c r="Q4" s="26">
        <v>6</v>
      </c>
      <c r="R4" s="30">
        <v>7</v>
      </c>
    </row>
    <row r="5" spans="1:18" ht="15.5" x14ac:dyDescent="0.35">
      <c r="A5" s="20"/>
      <c r="B5" s="21" t="s">
        <v>64</v>
      </c>
      <c r="C5" s="22">
        <v>0</v>
      </c>
      <c r="D5" s="23">
        <v>7</v>
      </c>
      <c r="E5" s="24">
        <v>7</v>
      </c>
      <c r="F5" s="22">
        <v>1</v>
      </c>
      <c r="G5" s="23">
        <v>3</v>
      </c>
      <c r="H5" s="24">
        <v>4</v>
      </c>
      <c r="I5" s="22">
        <v>0</v>
      </c>
      <c r="J5" s="23">
        <v>1</v>
      </c>
      <c r="K5" s="24">
        <v>1</v>
      </c>
      <c r="L5" s="28">
        <f t="shared" si="0"/>
        <v>1</v>
      </c>
      <c r="M5" s="28">
        <f t="shared" si="0"/>
        <v>11</v>
      </c>
      <c r="N5" s="28">
        <f t="shared" si="0"/>
        <v>12</v>
      </c>
      <c r="O5" s="29"/>
      <c r="P5" s="22">
        <v>1</v>
      </c>
      <c r="Q5" s="23">
        <v>5</v>
      </c>
      <c r="R5" s="31">
        <v>6</v>
      </c>
    </row>
    <row r="6" spans="1:18" ht="15.5" x14ac:dyDescent="0.35">
      <c r="A6" s="20"/>
      <c r="B6" s="21" t="s">
        <v>65</v>
      </c>
      <c r="C6" s="22">
        <v>1</v>
      </c>
      <c r="D6" s="23">
        <v>0</v>
      </c>
      <c r="E6" s="24">
        <v>1</v>
      </c>
      <c r="F6" s="22">
        <v>2</v>
      </c>
      <c r="G6" s="23">
        <v>0</v>
      </c>
      <c r="H6" s="24">
        <v>2</v>
      </c>
      <c r="I6" s="22">
        <v>6</v>
      </c>
      <c r="J6" s="23">
        <v>1</v>
      </c>
      <c r="K6" s="24">
        <v>7</v>
      </c>
      <c r="L6" s="28">
        <f t="shared" si="0"/>
        <v>9</v>
      </c>
      <c r="M6" s="28">
        <f t="shared" si="0"/>
        <v>1</v>
      </c>
      <c r="N6" s="28">
        <f t="shared" si="0"/>
        <v>10</v>
      </c>
      <c r="O6" s="29"/>
      <c r="P6" s="22">
        <v>0</v>
      </c>
      <c r="Q6" s="23">
        <v>0</v>
      </c>
      <c r="R6" s="31">
        <v>0</v>
      </c>
    </row>
    <row r="7" spans="1:18" ht="15.5" x14ac:dyDescent="0.35">
      <c r="A7" s="20"/>
      <c r="B7" s="32" t="s">
        <v>66</v>
      </c>
      <c r="C7" s="33">
        <v>3</v>
      </c>
      <c r="D7" s="34">
        <v>0</v>
      </c>
      <c r="E7" s="35">
        <v>3</v>
      </c>
      <c r="F7" s="33">
        <v>6</v>
      </c>
      <c r="G7" s="34">
        <v>3</v>
      </c>
      <c r="H7" s="35">
        <v>9</v>
      </c>
      <c r="I7" s="33">
        <v>4</v>
      </c>
      <c r="J7" s="34">
        <v>6</v>
      </c>
      <c r="K7" s="35">
        <v>10</v>
      </c>
      <c r="L7" s="28">
        <f t="shared" si="0"/>
        <v>13</v>
      </c>
      <c r="M7" s="28">
        <f t="shared" si="0"/>
        <v>9</v>
      </c>
      <c r="N7" s="28">
        <f t="shared" si="0"/>
        <v>22</v>
      </c>
      <c r="O7" s="29"/>
      <c r="P7" s="33">
        <v>1</v>
      </c>
      <c r="Q7" s="34">
        <v>0</v>
      </c>
      <c r="R7" s="36">
        <v>1</v>
      </c>
    </row>
    <row r="8" spans="1:18" ht="15.5" x14ac:dyDescent="0.35">
      <c r="A8" s="20"/>
      <c r="B8" s="21" t="s">
        <v>68</v>
      </c>
      <c r="C8" s="22">
        <v>0</v>
      </c>
      <c r="D8" s="23">
        <v>1</v>
      </c>
      <c r="E8" s="24">
        <v>1</v>
      </c>
      <c r="F8" s="22">
        <v>1</v>
      </c>
      <c r="G8" s="23">
        <v>5</v>
      </c>
      <c r="H8" s="24">
        <v>6</v>
      </c>
      <c r="I8" s="22">
        <v>5</v>
      </c>
      <c r="J8" s="23">
        <v>1</v>
      </c>
      <c r="K8" s="24">
        <v>6</v>
      </c>
      <c r="L8" s="28">
        <f t="shared" si="0"/>
        <v>6</v>
      </c>
      <c r="M8" s="28">
        <f t="shared" si="0"/>
        <v>7</v>
      </c>
      <c r="N8" s="28">
        <f t="shared" si="0"/>
        <v>13</v>
      </c>
      <c r="O8" s="29"/>
      <c r="P8" s="22">
        <v>0</v>
      </c>
      <c r="Q8" s="23">
        <v>2</v>
      </c>
      <c r="R8" s="31">
        <v>2</v>
      </c>
    </row>
    <row r="9" spans="1:18" ht="15.5" x14ac:dyDescent="0.35">
      <c r="A9" s="20"/>
      <c r="B9" s="21" t="s">
        <v>67</v>
      </c>
      <c r="C9" s="22">
        <v>10</v>
      </c>
      <c r="D9" s="23">
        <v>5</v>
      </c>
      <c r="E9" s="24">
        <v>15</v>
      </c>
      <c r="F9" s="22">
        <v>7</v>
      </c>
      <c r="G9" s="23">
        <v>3</v>
      </c>
      <c r="H9" s="24">
        <v>10</v>
      </c>
      <c r="I9" s="22">
        <v>4</v>
      </c>
      <c r="J9" s="23">
        <v>0</v>
      </c>
      <c r="K9" s="24">
        <v>4</v>
      </c>
      <c r="L9" s="28">
        <f t="shared" si="0"/>
        <v>21</v>
      </c>
      <c r="M9" s="28">
        <f t="shared" si="0"/>
        <v>8</v>
      </c>
      <c r="N9" s="28">
        <f t="shared" si="0"/>
        <v>29</v>
      </c>
      <c r="O9" s="29"/>
      <c r="P9" s="22">
        <v>5</v>
      </c>
      <c r="Q9" s="23">
        <v>4</v>
      </c>
      <c r="R9" s="31">
        <v>9</v>
      </c>
    </row>
    <row r="10" spans="1:18" ht="16" thickBot="1" x14ac:dyDescent="0.4">
      <c r="B10" s="2"/>
      <c r="C10" s="37"/>
      <c r="D10" s="38"/>
      <c r="E10" s="39"/>
      <c r="F10" s="37"/>
      <c r="G10" s="38"/>
      <c r="H10" s="39"/>
      <c r="I10" s="37"/>
      <c r="J10" s="38"/>
      <c r="K10" s="39"/>
      <c r="L10" s="40"/>
      <c r="M10" s="41"/>
      <c r="N10" s="42"/>
      <c r="O10" s="43"/>
      <c r="P10" s="37"/>
      <c r="Q10" s="38"/>
      <c r="R10" s="39"/>
    </row>
    <row r="11" spans="1:18" ht="15.5" x14ac:dyDescent="0.35">
      <c r="A11" s="44" t="s">
        <v>38</v>
      </c>
      <c r="B11" s="45"/>
      <c r="C11" s="46"/>
      <c r="D11" s="47"/>
      <c r="E11" s="48"/>
      <c r="F11" s="46"/>
      <c r="G11" s="47"/>
      <c r="H11" s="48"/>
      <c r="I11" s="46"/>
      <c r="J11" s="47"/>
      <c r="K11" s="48"/>
      <c r="L11" s="49"/>
      <c r="M11" s="50"/>
      <c r="N11" s="51"/>
      <c r="O11" s="19"/>
      <c r="P11" s="46"/>
      <c r="Q11" s="47"/>
      <c r="R11" s="48"/>
    </row>
    <row r="12" spans="1:18" ht="15.5" x14ac:dyDescent="0.35">
      <c r="A12" s="52"/>
      <c r="B12" s="53" t="s">
        <v>42</v>
      </c>
      <c r="C12" s="54">
        <v>0</v>
      </c>
      <c r="D12" s="55">
        <v>7</v>
      </c>
      <c r="E12" s="56">
        <v>7</v>
      </c>
      <c r="F12" s="54">
        <v>1</v>
      </c>
      <c r="G12" s="55">
        <v>6</v>
      </c>
      <c r="H12" s="56">
        <v>7</v>
      </c>
      <c r="I12" s="54">
        <v>2</v>
      </c>
      <c r="J12" s="55">
        <v>11</v>
      </c>
      <c r="K12" s="56">
        <v>13</v>
      </c>
      <c r="L12" s="57">
        <f t="shared" ref="L12:N17" si="1">SUM(C12+F12+I12)</f>
        <v>3</v>
      </c>
      <c r="M12" s="57">
        <f t="shared" si="1"/>
        <v>24</v>
      </c>
      <c r="N12" s="57">
        <f t="shared" si="1"/>
        <v>27</v>
      </c>
      <c r="O12" s="29"/>
      <c r="P12" s="54">
        <v>1</v>
      </c>
      <c r="Q12" s="55">
        <v>4</v>
      </c>
      <c r="R12" s="56">
        <v>5</v>
      </c>
    </row>
    <row r="13" spans="1:18" ht="15.5" x14ac:dyDescent="0.35">
      <c r="A13" s="52"/>
      <c r="B13" s="53" t="s">
        <v>43</v>
      </c>
      <c r="C13" s="54">
        <v>11</v>
      </c>
      <c r="D13" s="55">
        <v>14</v>
      </c>
      <c r="E13" s="56">
        <v>25</v>
      </c>
      <c r="F13" s="54">
        <v>16</v>
      </c>
      <c r="G13" s="55">
        <v>10</v>
      </c>
      <c r="H13" s="56">
        <v>26</v>
      </c>
      <c r="I13" s="54">
        <v>46</v>
      </c>
      <c r="J13" s="55">
        <v>10</v>
      </c>
      <c r="K13" s="56">
        <v>56</v>
      </c>
      <c r="L13" s="57">
        <f t="shared" si="1"/>
        <v>73</v>
      </c>
      <c r="M13" s="57">
        <f t="shared" si="1"/>
        <v>34</v>
      </c>
      <c r="N13" s="57">
        <f t="shared" si="1"/>
        <v>107</v>
      </c>
      <c r="O13" s="29"/>
      <c r="P13" s="54">
        <v>4</v>
      </c>
      <c r="Q13" s="55">
        <v>11</v>
      </c>
      <c r="R13" s="56">
        <v>15</v>
      </c>
    </row>
    <row r="14" spans="1:18" ht="15.5" x14ac:dyDescent="0.35">
      <c r="A14" s="52"/>
      <c r="B14" s="53" t="s">
        <v>44</v>
      </c>
      <c r="C14" s="54">
        <v>2</v>
      </c>
      <c r="D14" s="55">
        <v>1</v>
      </c>
      <c r="E14" s="56">
        <v>3</v>
      </c>
      <c r="F14" s="54">
        <v>1</v>
      </c>
      <c r="G14" s="55">
        <v>2</v>
      </c>
      <c r="H14" s="56">
        <v>3</v>
      </c>
      <c r="I14" s="54">
        <v>4</v>
      </c>
      <c r="J14" s="55">
        <v>3</v>
      </c>
      <c r="K14" s="56">
        <v>7</v>
      </c>
      <c r="L14" s="57">
        <f t="shared" si="1"/>
        <v>7</v>
      </c>
      <c r="M14" s="57">
        <f t="shared" si="1"/>
        <v>6</v>
      </c>
      <c r="N14" s="57">
        <f t="shared" si="1"/>
        <v>13</v>
      </c>
      <c r="O14" s="29"/>
      <c r="P14" s="54">
        <v>0</v>
      </c>
      <c r="Q14" s="55">
        <v>1</v>
      </c>
      <c r="R14" s="56">
        <v>1</v>
      </c>
    </row>
    <row r="15" spans="1:18" ht="15.5" x14ac:dyDescent="0.35">
      <c r="A15" s="52"/>
      <c r="B15" s="53" t="s">
        <v>45</v>
      </c>
      <c r="C15" s="54">
        <v>2</v>
      </c>
      <c r="D15" s="55">
        <v>0</v>
      </c>
      <c r="E15" s="56">
        <v>2</v>
      </c>
      <c r="F15" s="54">
        <v>1</v>
      </c>
      <c r="G15" s="55">
        <v>3</v>
      </c>
      <c r="H15" s="56">
        <v>4</v>
      </c>
      <c r="I15" s="54">
        <v>5</v>
      </c>
      <c r="J15" s="55">
        <v>2</v>
      </c>
      <c r="K15" s="56">
        <v>7</v>
      </c>
      <c r="L15" s="57">
        <f t="shared" si="1"/>
        <v>8</v>
      </c>
      <c r="M15" s="57">
        <f t="shared" si="1"/>
        <v>5</v>
      </c>
      <c r="N15" s="57">
        <f t="shared" si="1"/>
        <v>13</v>
      </c>
      <c r="O15" s="29"/>
      <c r="P15" s="54">
        <v>1</v>
      </c>
      <c r="Q15" s="55">
        <v>0</v>
      </c>
      <c r="R15" s="56">
        <v>1</v>
      </c>
    </row>
    <row r="16" spans="1:18" ht="15.5" x14ac:dyDescent="0.35">
      <c r="A16" s="52"/>
      <c r="B16" s="53" t="s">
        <v>46</v>
      </c>
      <c r="C16" s="54">
        <v>1</v>
      </c>
      <c r="D16" s="55">
        <v>2</v>
      </c>
      <c r="E16" s="56">
        <v>3</v>
      </c>
      <c r="F16" s="54">
        <v>1</v>
      </c>
      <c r="G16" s="55">
        <v>5</v>
      </c>
      <c r="H16" s="56">
        <v>6</v>
      </c>
      <c r="I16" s="54">
        <v>7</v>
      </c>
      <c r="J16" s="55">
        <v>1</v>
      </c>
      <c r="K16" s="56">
        <v>8</v>
      </c>
      <c r="L16" s="57">
        <f t="shared" si="1"/>
        <v>9</v>
      </c>
      <c r="M16" s="57">
        <f t="shared" si="1"/>
        <v>8</v>
      </c>
      <c r="N16" s="57">
        <f t="shared" si="1"/>
        <v>17</v>
      </c>
      <c r="O16" s="29"/>
      <c r="P16" s="54">
        <v>1</v>
      </c>
      <c r="Q16" s="55">
        <v>0</v>
      </c>
      <c r="R16" s="56">
        <v>1</v>
      </c>
    </row>
    <row r="17" spans="1:18" ht="15.5" x14ac:dyDescent="0.35">
      <c r="A17" s="52"/>
      <c r="B17" s="53" t="s">
        <v>47</v>
      </c>
      <c r="C17" s="54">
        <v>8</v>
      </c>
      <c r="D17" s="55">
        <v>3</v>
      </c>
      <c r="E17" s="56">
        <v>11</v>
      </c>
      <c r="F17" s="54">
        <v>0</v>
      </c>
      <c r="G17" s="55">
        <v>1</v>
      </c>
      <c r="H17" s="56">
        <v>1</v>
      </c>
      <c r="I17" s="54">
        <v>2</v>
      </c>
      <c r="J17" s="55">
        <v>1</v>
      </c>
      <c r="K17" s="56">
        <v>3</v>
      </c>
      <c r="L17" s="57">
        <f t="shared" si="1"/>
        <v>10</v>
      </c>
      <c r="M17" s="57">
        <f t="shared" si="1"/>
        <v>5</v>
      </c>
      <c r="N17" s="57">
        <f t="shared" si="1"/>
        <v>15</v>
      </c>
      <c r="O17" s="29"/>
      <c r="P17" s="54">
        <v>0</v>
      </c>
      <c r="Q17" s="55">
        <v>1</v>
      </c>
      <c r="R17" s="56">
        <v>1</v>
      </c>
    </row>
    <row r="18" spans="1:18" ht="16" thickBot="1" x14ac:dyDescent="0.4">
      <c r="B18" s="2"/>
      <c r="C18" s="37"/>
      <c r="D18" s="38"/>
      <c r="E18" s="39"/>
      <c r="F18" s="37"/>
      <c r="G18" s="38"/>
      <c r="H18" s="39"/>
      <c r="I18" s="37"/>
      <c r="J18" s="38"/>
      <c r="K18" s="39"/>
      <c r="L18" s="40"/>
      <c r="M18" s="41"/>
      <c r="N18" s="42"/>
      <c r="O18" s="43"/>
      <c r="P18" s="37"/>
      <c r="Q18" s="38"/>
      <c r="R18" s="39"/>
    </row>
    <row r="19" spans="1:18" ht="15.5" x14ac:dyDescent="0.35">
      <c r="A19" s="58" t="s">
        <v>48</v>
      </c>
      <c r="B19" s="59"/>
      <c r="C19" s="60"/>
      <c r="D19" s="61"/>
      <c r="E19" s="62"/>
      <c r="F19" s="60"/>
      <c r="G19" s="61"/>
      <c r="H19" s="62"/>
      <c r="I19" s="60"/>
      <c r="J19" s="61"/>
      <c r="K19" s="62"/>
      <c r="L19" s="63"/>
      <c r="M19" s="64"/>
      <c r="N19" s="65"/>
      <c r="O19" s="19"/>
      <c r="P19" s="60"/>
      <c r="Q19" s="61"/>
      <c r="R19" s="62"/>
    </row>
    <row r="20" spans="1:18" ht="15.5" x14ac:dyDescent="0.35">
      <c r="A20" s="66"/>
      <c r="B20" s="67" t="s">
        <v>49</v>
      </c>
      <c r="C20" s="68">
        <v>1</v>
      </c>
      <c r="D20" s="69">
        <v>0</v>
      </c>
      <c r="E20" s="70">
        <v>1</v>
      </c>
      <c r="F20" s="68">
        <v>0</v>
      </c>
      <c r="G20" s="69">
        <v>0</v>
      </c>
      <c r="H20" s="70">
        <v>0</v>
      </c>
      <c r="I20" s="68">
        <v>4</v>
      </c>
      <c r="J20" s="69">
        <v>2</v>
      </c>
      <c r="K20" s="70">
        <v>6</v>
      </c>
      <c r="L20" s="71">
        <f t="shared" ref="L20:N23" si="2">SUM(C20+F20+I20)</f>
        <v>5</v>
      </c>
      <c r="M20" s="71">
        <f t="shared" si="2"/>
        <v>2</v>
      </c>
      <c r="N20" s="71">
        <f t="shared" si="2"/>
        <v>7</v>
      </c>
      <c r="O20" s="72"/>
      <c r="P20" s="68">
        <v>0</v>
      </c>
      <c r="Q20" s="69">
        <v>0</v>
      </c>
      <c r="R20" s="70">
        <v>0</v>
      </c>
    </row>
    <row r="21" spans="1:18" ht="15.5" x14ac:dyDescent="0.35">
      <c r="A21" s="66"/>
      <c r="B21" s="67" t="s">
        <v>50</v>
      </c>
      <c r="C21" s="68">
        <v>3</v>
      </c>
      <c r="D21" s="69">
        <v>3</v>
      </c>
      <c r="E21" s="70">
        <v>6</v>
      </c>
      <c r="F21" s="68">
        <v>2</v>
      </c>
      <c r="G21" s="69">
        <v>5</v>
      </c>
      <c r="H21" s="70">
        <v>7</v>
      </c>
      <c r="I21" s="68">
        <v>12</v>
      </c>
      <c r="J21" s="69">
        <v>7</v>
      </c>
      <c r="K21" s="70">
        <v>19</v>
      </c>
      <c r="L21" s="71">
        <f t="shared" si="2"/>
        <v>17</v>
      </c>
      <c r="M21" s="71">
        <f t="shared" si="2"/>
        <v>15</v>
      </c>
      <c r="N21" s="71">
        <f t="shared" si="2"/>
        <v>32</v>
      </c>
      <c r="O21" s="72"/>
      <c r="P21" s="68">
        <v>4</v>
      </c>
      <c r="Q21" s="69">
        <v>4</v>
      </c>
      <c r="R21" s="70">
        <v>8</v>
      </c>
    </row>
    <row r="22" spans="1:18" ht="15.5" x14ac:dyDescent="0.35">
      <c r="A22" s="66"/>
      <c r="B22" s="67" t="s">
        <v>70</v>
      </c>
      <c r="C22" s="68">
        <v>3</v>
      </c>
      <c r="D22" s="69">
        <v>3</v>
      </c>
      <c r="E22" s="70">
        <v>6</v>
      </c>
      <c r="F22" s="68">
        <v>1</v>
      </c>
      <c r="G22" s="69">
        <v>3</v>
      </c>
      <c r="H22" s="70">
        <v>4</v>
      </c>
      <c r="I22" s="68">
        <v>5</v>
      </c>
      <c r="J22" s="69">
        <v>7</v>
      </c>
      <c r="K22" s="70">
        <v>12</v>
      </c>
      <c r="L22" s="71">
        <f t="shared" si="2"/>
        <v>9</v>
      </c>
      <c r="M22" s="71">
        <f t="shared" si="2"/>
        <v>13</v>
      </c>
      <c r="N22" s="71">
        <f t="shared" si="2"/>
        <v>22</v>
      </c>
      <c r="O22" s="72"/>
      <c r="P22" s="68">
        <v>5</v>
      </c>
      <c r="Q22" s="69">
        <v>7</v>
      </c>
      <c r="R22" s="70">
        <v>12</v>
      </c>
    </row>
    <row r="23" spans="1:18" ht="15.5" x14ac:dyDescent="0.35">
      <c r="A23" s="66"/>
      <c r="B23" s="67" t="s">
        <v>51</v>
      </c>
      <c r="C23" s="68">
        <v>2</v>
      </c>
      <c r="D23" s="69">
        <v>2</v>
      </c>
      <c r="E23" s="70">
        <v>4</v>
      </c>
      <c r="F23" s="68">
        <v>0</v>
      </c>
      <c r="G23" s="69">
        <v>1</v>
      </c>
      <c r="H23" s="70">
        <v>1</v>
      </c>
      <c r="I23" s="68">
        <v>12</v>
      </c>
      <c r="J23" s="69">
        <v>2</v>
      </c>
      <c r="K23" s="70">
        <v>14</v>
      </c>
      <c r="L23" s="71">
        <f t="shared" si="2"/>
        <v>14</v>
      </c>
      <c r="M23" s="71">
        <f t="shared" si="2"/>
        <v>5</v>
      </c>
      <c r="N23" s="71">
        <f t="shared" si="2"/>
        <v>19</v>
      </c>
      <c r="O23" s="72"/>
      <c r="P23" s="68">
        <v>2</v>
      </c>
      <c r="Q23" s="69">
        <v>1</v>
      </c>
      <c r="R23" s="70">
        <v>3</v>
      </c>
    </row>
    <row r="24" spans="1:18" ht="16" thickBot="1" x14ac:dyDescent="0.4">
      <c r="B24" s="2"/>
      <c r="C24" s="37"/>
      <c r="D24" s="38"/>
      <c r="E24" s="39"/>
      <c r="F24" s="37"/>
      <c r="G24" s="38"/>
      <c r="H24" s="39"/>
      <c r="I24" s="37"/>
      <c r="J24" s="38"/>
      <c r="K24" s="39"/>
      <c r="L24" s="40"/>
      <c r="M24" s="41"/>
      <c r="N24" s="42"/>
      <c r="O24" s="43"/>
      <c r="P24" s="37"/>
      <c r="Q24" s="38"/>
      <c r="R24" s="39"/>
    </row>
    <row r="25" spans="1:18" ht="15.5" x14ac:dyDescent="0.35">
      <c r="A25" s="73" t="s">
        <v>52</v>
      </c>
      <c r="B25" s="74"/>
      <c r="C25" s="75"/>
      <c r="D25" s="76"/>
      <c r="E25" s="77"/>
      <c r="F25" s="75"/>
      <c r="G25" s="76"/>
      <c r="H25" s="77"/>
      <c r="I25" s="75"/>
      <c r="J25" s="76"/>
      <c r="K25" s="77"/>
      <c r="L25" s="78"/>
      <c r="M25" s="79"/>
      <c r="N25" s="80"/>
      <c r="O25" s="19"/>
      <c r="P25" s="75"/>
      <c r="Q25" s="76"/>
      <c r="R25" s="77"/>
    </row>
    <row r="26" spans="1:18" ht="26" x14ac:dyDescent="0.35">
      <c r="A26" s="81"/>
      <c r="B26" s="82" t="s">
        <v>53</v>
      </c>
      <c r="C26" s="83">
        <v>2</v>
      </c>
      <c r="D26" s="84">
        <v>4</v>
      </c>
      <c r="E26" s="85">
        <v>6</v>
      </c>
      <c r="F26" s="83">
        <v>0</v>
      </c>
      <c r="G26" s="84">
        <v>3</v>
      </c>
      <c r="H26" s="85">
        <v>3</v>
      </c>
      <c r="I26" s="83">
        <v>3</v>
      </c>
      <c r="J26" s="84">
        <v>2</v>
      </c>
      <c r="K26" s="85">
        <v>5</v>
      </c>
      <c r="L26" s="86">
        <f t="shared" ref="L26:N28" si="3">SUM(C26+F26+I26)</f>
        <v>5</v>
      </c>
      <c r="M26" s="86">
        <f t="shared" si="3"/>
        <v>9</v>
      </c>
      <c r="N26" s="86">
        <f t="shared" si="3"/>
        <v>14</v>
      </c>
      <c r="O26" s="72"/>
      <c r="P26" s="83">
        <v>5</v>
      </c>
      <c r="Q26" s="84">
        <v>11</v>
      </c>
      <c r="R26" s="85">
        <v>16</v>
      </c>
    </row>
    <row r="27" spans="1:18" ht="15.5" x14ac:dyDescent="0.35">
      <c r="A27" s="81"/>
      <c r="B27" s="82" t="s">
        <v>54</v>
      </c>
      <c r="C27" s="83">
        <v>7</v>
      </c>
      <c r="D27" s="84">
        <v>20</v>
      </c>
      <c r="E27" s="85">
        <v>27</v>
      </c>
      <c r="F27" s="83">
        <v>7</v>
      </c>
      <c r="G27" s="84">
        <v>12</v>
      </c>
      <c r="H27" s="85">
        <v>19</v>
      </c>
      <c r="I27" s="83">
        <v>8</v>
      </c>
      <c r="J27" s="84">
        <v>4</v>
      </c>
      <c r="K27" s="85">
        <v>12</v>
      </c>
      <c r="L27" s="86">
        <f t="shared" si="3"/>
        <v>22</v>
      </c>
      <c r="M27" s="86">
        <f t="shared" si="3"/>
        <v>36</v>
      </c>
      <c r="N27" s="86">
        <f t="shared" si="3"/>
        <v>58</v>
      </c>
      <c r="O27" s="72"/>
      <c r="P27" s="83">
        <v>3</v>
      </c>
      <c r="Q27" s="84">
        <v>11</v>
      </c>
      <c r="R27" s="85">
        <v>14</v>
      </c>
    </row>
    <row r="28" spans="1:18" ht="15.5" x14ac:dyDescent="0.35">
      <c r="A28" s="81"/>
      <c r="B28" s="82" t="s">
        <v>55</v>
      </c>
      <c r="C28" s="83">
        <v>1</v>
      </c>
      <c r="D28" s="84">
        <v>3</v>
      </c>
      <c r="E28" s="85">
        <v>4</v>
      </c>
      <c r="F28" s="83">
        <v>1</v>
      </c>
      <c r="G28" s="84">
        <v>6</v>
      </c>
      <c r="H28" s="85">
        <v>7</v>
      </c>
      <c r="I28" s="83">
        <v>3</v>
      </c>
      <c r="J28" s="84">
        <v>5</v>
      </c>
      <c r="K28" s="85">
        <v>8</v>
      </c>
      <c r="L28" s="86">
        <f t="shared" si="3"/>
        <v>5</v>
      </c>
      <c r="M28" s="86">
        <f t="shared" si="3"/>
        <v>14</v>
      </c>
      <c r="N28" s="86">
        <f t="shared" si="3"/>
        <v>19</v>
      </c>
      <c r="O28" s="72"/>
      <c r="P28" s="83">
        <v>0</v>
      </c>
      <c r="Q28" s="84">
        <v>5</v>
      </c>
      <c r="R28" s="85">
        <v>5</v>
      </c>
    </row>
    <row r="29" spans="1:18" ht="16" thickBot="1" x14ac:dyDescent="0.4">
      <c r="B29" s="87"/>
      <c r="C29" s="37"/>
      <c r="D29" s="38"/>
      <c r="E29" s="39"/>
      <c r="F29" s="37"/>
      <c r="G29" s="38"/>
      <c r="H29" s="39"/>
      <c r="I29" s="37"/>
      <c r="J29" s="38"/>
      <c r="K29" s="39"/>
      <c r="L29" s="40"/>
      <c r="M29" s="41"/>
      <c r="N29" s="42"/>
      <c r="O29" s="43"/>
      <c r="P29" s="37"/>
      <c r="Q29" s="38"/>
      <c r="R29" s="39"/>
    </row>
    <row r="30" spans="1:18" ht="15.5" x14ac:dyDescent="0.35">
      <c r="A30" s="88" t="s">
        <v>56</v>
      </c>
      <c r="B30" s="89"/>
      <c r="C30" s="90"/>
      <c r="D30" s="91"/>
      <c r="E30" s="92"/>
      <c r="F30" s="90"/>
      <c r="G30" s="91"/>
      <c r="H30" s="92"/>
      <c r="I30" s="90"/>
      <c r="J30" s="91"/>
      <c r="K30" s="92"/>
      <c r="L30" s="93"/>
      <c r="M30" s="94"/>
      <c r="N30" s="95"/>
      <c r="O30" s="19"/>
      <c r="P30" s="90"/>
      <c r="Q30" s="91"/>
      <c r="R30" s="92"/>
    </row>
    <row r="31" spans="1:18" ht="39" x14ac:dyDescent="0.35">
      <c r="A31" s="96"/>
      <c r="B31" s="97" t="s">
        <v>57</v>
      </c>
      <c r="C31" s="98">
        <v>1</v>
      </c>
      <c r="D31" s="99">
        <v>2</v>
      </c>
      <c r="E31" s="100">
        <v>3</v>
      </c>
      <c r="F31" s="98">
        <v>6</v>
      </c>
      <c r="G31" s="99">
        <v>1</v>
      </c>
      <c r="H31" s="100">
        <v>7</v>
      </c>
      <c r="I31" s="98">
        <v>15</v>
      </c>
      <c r="J31" s="99">
        <v>2</v>
      </c>
      <c r="K31" s="100">
        <v>17</v>
      </c>
      <c r="L31" s="101">
        <f t="shared" ref="L31:N36" si="4">SUM(C31+F31+I31)</f>
        <v>22</v>
      </c>
      <c r="M31" s="101">
        <f t="shared" si="4"/>
        <v>5</v>
      </c>
      <c r="N31" s="101">
        <f t="shared" si="4"/>
        <v>27</v>
      </c>
      <c r="O31" s="72"/>
      <c r="P31" s="98">
        <v>4</v>
      </c>
      <c r="Q31" s="99">
        <v>0</v>
      </c>
      <c r="R31" s="100">
        <v>4</v>
      </c>
    </row>
    <row r="32" spans="1:18" ht="15.5" x14ac:dyDescent="0.35">
      <c r="A32" s="96"/>
      <c r="B32" s="97" t="s">
        <v>58</v>
      </c>
      <c r="C32" s="98">
        <v>1</v>
      </c>
      <c r="D32" s="99">
        <v>0</v>
      </c>
      <c r="E32" s="100">
        <v>1</v>
      </c>
      <c r="F32" s="98">
        <v>0</v>
      </c>
      <c r="G32" s="99">
        <v>3</v>
      </c>
      <c r="H32" s="100">
        <v>3</v>
      </c>
      <c r="I32" s="98">
        <v>5</v>
      </c>
      <c r="J32" s="99">
        <v>3</v>
      </c>
      <c r="K32" s="100">
        <v>8</v>
      </c>
      <c r="L32" s="101">
        <f t="shared" si="4"/>
        <v>6</v>
      </c>
      <c r="M32" s="101">
        <f t="shared" si="4"/>
        <v>6</v>
      </c>
      <c r="N32" s="101">
        <f t="shared" si="4"/>
        <v>12</v>
      </c>
      <c r="O32" s="72"/>
      <c r="P32" s="98">
        <v>0</v>
      </c>
      <c r="Q32" s="99">
        <v>0</v>
      </c>
      <c r="R32" s="100">
        <v>0</v>
      </c>
    </row>
    <row r="33" spans="1:18" ht="15.5" x14ac:dyDescent="0.35">
      <c r="A33" s="96"/>
      <c r="B33" s="97" t="s">
        <v>59</v>
      </c>
      <c r="C33" s="98">
        <v>0</v>
      </c>
      <c r="D33" s="99">
        <v>3</v>
      </c>
      <c r="E33" s="100">
        <v>3</v>
      </c>
      <c r="F33" s="98">
        <v>5</v>
      </c>
      <c r="G33" s="99">
        <v>3</v>
      </c>
      <c r="H33" s="100">
        <v>8</v>
      </c>
      <c r="I33" s="98">
        <v>13</v>
      </c>
      <c r="J33" s="99">
        <v>9</v>
      </c>
      <c r="K33" s="100">
        <v>22</v>
      </c>
      <c r="L33" s="101">
        <f t="shared" si="4"/>
        <v>18</v>
      </c>
      <c r="M33" s="101">
        <f t="shared" si="4"/>
        <v>15</v>
      </c>
      <c r="N33" s="101">
        <f t="shared" si="4"/>
        <v>33</v>
      </c>
      <c r="O33" s="72"/>
      <c r="P33" s="98">
        <v>2</v>
      </c>
      <c r="Q33" s="99">
        <v>4</v>
      </c>
      <c r="R33" s="100">
        <v>6</v>
      </c>
    </row>
    <row r="34" spans="1:18" ht="26" x14ac:dyDescent="0.35">
      <c r="A34" s="96"/>
      <c r="B34" s="97" t="s">
        <v>60</v>
      </c>
      <c r="C34" s="98">
        <v>1</v>
      </c>
      <c r="D34" s="99">
        <v>0</v>
      </c>
      <c r="E34" s="100">
        <v>1</v>
      </c>
      <c r="F34" s="98">
        <v>2</v>
      </c>
      <c r="G34" s="99">
        <v>1</v>
      </c>
      <c r="H34" s="100">
        <v>3</v>
      </c>
      <c r="I34" s="98">
        <v>3</v>
      </c>
      <c r="J34" s="99">
        <v>1</v>
      </c>
      <c r="K34" s="100">
        <v>4</v>
      </c>
      <c r="L34" s="101">
        <f t="shared" si="4"/>
        <v>6</v>
      </c>
      <c r="M34" s="101">
        <f t="shared" si="4"/>
        <v>2</v>
      </c>
      <c r="N34" s="101">
        <f t="shared" si="4"/>
        <v>8</v>
      </c>
      <c r="O34" s="72"/>
      <c r="P34" s="98">
        <v>0</v>
      </c>
      <c r="Q34" s="99">
        <v>0</v>
      </c>
      <c r="R34" s="100">
        <v>0</v>
      </c>
    </row>
    <row r="35" spans="1:18" ht="15.5" x14ac:dyDescent="0.35">
      <c r="A35" s="96"/>
      <c r="B35" s="97" t="s">
        <v>61</v>
      </c>
      <c r="C35" s="98">
        <v>2</v>
      </c>
      <c r="D35" s="99">
        <v>0</v>
      </c>
      <c r="E35" s="100">
        <v>2</v>
      </c>
      <c r="F35" s="98">
        <v>4</v>
      </c>
      <c r="G35" s="99">
        <v>2</v>
      </c>
      <c r="H35" s="100">
        <v>6</v>
      </c>
      <c r="I35" s="98">
        <v>29</v>
      </c>
      <c r="J35" s="99">
        <v>0</v>
      </c>
      <c r="K35" s="100">
        <v>29</v>
      </c>
      <c r="L35" s="101">
        <f t="shared" si="4"/>
        <v>35</v>
      </c>
      <c r="M35" s="101">
        <f t="shared" si="4"/>
        <v>2</v>
      </c>
      <c r="N35" s="101">
        <f t="shared" si="4"/>
        <v>37</v>
      </c>
      <c r="O35" s="72"/>
      <c r="P35" s="98">
        <v>0</v>
      </c>
      <c r="Q35" s="99">
        <v>2</v>
      </c>
      <c r="R35" s="100">
        <v>2</v>
      </c>
    </row>
    <row r="36" spans="1:18" ht="26" x14ac:dyDescent="0.35">
      <c r="A36" s="96"/>
      <c r="B36" s="97" t="s">
        <v>62</v>
      </c>
      <c r="C36" s="98">
        <v>0</v>
      </c>
      <c r="D36" s="99">
        <v>0</v>
      </c>
      <c r="E36" s="100">
        <v>0</v>
      </c>
      <c r="F36" s="98">
        <v>3</v>
      </c>
      <c r="G36" s="99">
        <v>0</v>
      </c>
      <c r="H36" s="100">
        <v>3</v>
      </c>
      <c r="I36" s="98">
        <v>5</v>
      </c>
      <c r="J36" s="99">
        <v>1</v>
      </c>
      <c r="K36" s="100">
        <v>6</v>
      </c>
      <c r="L36" s="101">
        <f t="shared" si="4"/>
        <v>8</v>
      </c>
      <c r="M36" s="101">
        <f t="shared" si="4"/>
        <v>1</v>
      </c>
      <c r="N36" s="101">
        <f t="shared" si="4"/>
        <v>9</v>
      </c>
      <c r="O36" s="72"/>
      <c r="P36" s="98">
        <v>1</v>
      </c>
      <c r="Q36" s="99">
        <v>0</v>
      </c>
      <c r="R36" s="100">
        <v>1</v>
      </c>
    </row>
    <row r="37" spans="1:18" ht="16" thickBot="1" x14ac:dyDescent="0.4">
      <c r="A37" s="102" t="s">
        <v>71</v>
      </c>
      <c r="B37" s="2"/>
      <c r="C37" s="103"/>
      <c r="D37" s="104"/>
      <c r="E37" s="105"/>
      <c r="F37" s="103"/>
      <c r="G37" s="104"/>
      <c r="H37" s="105"/>
      <c r="I37" s="103"/>
      <c r="J37" s="104"/>
      <c r="K37" s="105"/>
      <c r="L37" s="106"/>
      <c r="M37" s="107"/>
      <c r="N37" s="108"/>
      <c r="O37" s="109"/>
      <c r="P37" s="103"/>
      <c r="Q37" s="104"/>
      <c r="R37" s="105"/>
    </row>
    <row r="38" spans="1:18" ht="19" thickBot="1" x14ac:dyDescent="0.4">
      <c r="A38" s="110"/>
      <c r="B38" s="111" t="s">
        <v>72</v>
      </c>
      <c r="C38" s="112">
        <v>65</v>
      </c>
      <c r="D38" s="112">
        <v>83</v>
      </c>
      <c r="E38" s="112">
        <v>148</v>
      </c>
      <c r="F38" s="112">
        <v>72</v>
      </c>
      <c r="G38" s="112">
        <v>82</v>
      </c>
      <c r="H38" s="112">
        <v>154</v>
      </c>
      <c r="I38" s="112">
        <v>212</v>
      </c>
      <c r="J38" s="112">
        <v>95</v>
      </c>
      <c r="K38" s="112">
        <v>307</v>
      </c>
      <c r="L38" s="112">
        <f>SUM(C38+F38+I38)</f>
        <v>349</v>
      </c>
      <c r="M38" s="112">
        <f>SUM(D38+G38+J38)</f>
        <v>260</v>
      </c>
      <c r="N38" s="112">
        <f>SUM(E38+H38+K38)</f>
        <v>609</v>
      </c>
      <c r="O38" s="113"/>
      <c r="P38" s="112">
        <v>41</v>
      </c>
      <c r="Q38" s="112">
        <v>79</v>
      </c>
      <c r="R38" s="112">
        <v>120</v>
      </c>
    </row>
    <row r="41" spans="1:18" x14ac:dyDescent="0.35">
      <c r="B41" t="s">
        <v>78</v>
      </c>
    </row>
  </sheetData>
  <mergeCells count="5">
    <mergeCell ref="C1:E1"/>
    <mergeCell ref="F1:H1"/>
    <mergeCell ref="I1:K1"/>
    <mergeCell ref="L1:N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yfirlit</vt:lpstr>
      <vt:lpstr>Akademískir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2018-05-30T15:45:14Z</dcterms:created>
  <dcterms:modified xsi:type="dcterms:W3CDTF">2018-10-03T08:37:29Z</dcterms:modified>
</cp:coreProperties>
</file>