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ic Financial Modeling" sheetId="1" r:id="rId4"/>
  </sheets>
  <definedNames/>
  <calcPr/>
</workbook>
</file>

<file path=xl/sharedStrings.xml><?xml version="1.0" encoding="utf-8"?>
<sst xmlns="http://schemas.openxmlformats.org/spreadsheetml/2006/main" count="53" uniqueCount="38">
  <si>
    <t>Assumption</t>
  </si>
  <si>
    <t>Reference Table</t>
  </si>
  <si>
    <t>Revenue</t>
  </si>
  <si>
    <t>Metric</t>
  </si>
  <si>
    <t>Formula</t>
  </si>
  <si>
    <t>Units</t>
  </si>
  <si>
    <t>Net Revenue</t>
  </si>
  <si>
    <t>Unit * Price</t>
  </si>
  <si>
    <t>Price</t>
  </si>
  <si>
    <t>COGS</t>
  </si>
  <si>
    <t>Unit * Unit Cost</t>
  </si>
  <si>
    <t>Cost of Goods Sold</t>
  </si>
  <si>
    <t>Gross Profit</t>
  </si>
  <si>
    <t>Net Revenue - COGS</t>
  </si>
  <si>
    <t>Unit Cost</t>
  </si>
  <si>
    <t>GP%</t>
  </si>
  <si>
    <t>Gross Profit / Net Revenue</t>
  </si>
  <si>
    <t>Operation Expenses</t>
  </si>
  <si>
    <t>Per Year</t>
  </si>
  <si>
    <t>Operation Income</t>
  </si>
  <si>
    <t>Gross Profit - Operating Expenses</t>
  </si>
  <si>
    <t>Labor</t>
  </si>
  <si>
    <t>Operating Margin</t>
  </si>
  <si>
    <t>Operation income - Net Revenue</t>
  </si>
  <si>
    <t>Marketing</t>
  </si>
  <si>
    <t>Tax</t>
  </si>
  <si>
    <t>Operating Income * Tax</t>
  </si>
  <si>
    <t>Net Income</t>
  </si>
  <si>
    <t>Operating Income - Tax</t>
  </si>
  <si>
    <t>Income Statement</t>
  </si>
  <si>
    <t>Net Income Percentage</t>
  </si>
  <si>
    <t>Net Income / Net Revenue</t>
  </si>
  <si>
    <t>Cost of Goods Sold (COGS)</t>
  </si>
  <si>
    <t>GP % (Gross Profit %)</t>
  </si>
  <si>
    <t>Total Expenses</t>
  </si>
  <si>
    <t>Operation income (Earning Before Tax-Interest)</t>
  </si>
  <si>
    <t xml:space="preserve">Operating Margin % </t>
  </si>
  <si>
    <t>No Tax- Negative income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</si>
</sst>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  <font>
      <b/>
      <color rgb="FF000000"/>
      <name val="Arial"/>
      <scheme val="minor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3" fontId="2" numFmtId="0" xfId="0" applyAlignment="1" applyBorder="1" applyFill="1" applyFont="1">
      <alignment horizontal="center" readingOrder="0"/>
    </xf>
    <xf borderId="3" fillId="0" fontId="3" numFmtId="0" xfId="0" applyBorder="1" applyFont="1"/>
    <xf borderId="0" fillId="0" fontId="2" numFmtId="0" xfId="0" applyAlignment="1" applyFont="1">
      <alignment horizontal="center" readingOrder="0"/>
    </xf>
    <xf borderId="1" fillId="3" fontId="1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Alignment="1" applyBorder="1" applyFont="1">
      <alignment readingOrder="0"/>
    </xf>
    <xf borderId="1" fillId="4" fontId="2" numFmtId="0" xfId="0" applyAlignment="1" applyBorder="1" applyFill="1" applyFont="1">
      <alignment readingOrder="0"/>
    </xf>
    <xf borderId="1" fillId="4" fontId="2" numFmtId="164" xfId="0" applyAlignment="1" applyBorder="1" applyFont="1" applyNumberFormat="1">
      <alignment readingOrder="0"/>
    </xf>
    <xf borderId="1" fillId="0" fontId="2" numFmtId="164" xfId="0" applyAlignment="1" applyBorder="1" applyFont="1" applyNumberFormat="1">
      <alignment readingOrder="0"/>
    </xf>
    <xf borderId="1" fillId="3" fontId="4" numFmtId="0" xfId="0" applyAlignment="1" applyBorder="1" applyFont="1">
      <alignment readingOrder="0"/>
    </xf>
    <xf borderId="1" fillId="3" fontId="4" numFmtId="0" xfId="0" applyAlignment="1" applyBorder="1" applyFont="1">
      <alignment horizontal="center" readingOrder="0"/>
    </xf>
    <xf borderId="1" fillId="4" fontId="2" numFmtId="10" xfId="0" applyAlignment="1" applyBorder="1" applyFont="1" applyNumberFormat="1">
      <alignment readingOrder="0"/>
    </xf>
    <xf borderId="1" fillId="3" fontId="1" numFmtId="0" xfId="0" applyBorder="1" applyFont="1"/>
    <xf borderId="1" fillId="0" fontId="2" numFmtId="164" xfId="0" applyBorder="1" applyFont="1" applyNumberFormat="1"/>
    <xf borderId="1" fillId="0" fontId="2" numFmtId="0" xfId="0" applyBorder="1" applyFont="1"/>
    <xf borderId="1" fillId="0" fontId="2" numFmtId="0" xfId="0" applyAlignment="1" applyBorder="1" applyFont="1">
      <alignment readingOrder="0" shrinkToFit="0" wrapText="1"/>
    </xf>
    <xf borderId="1" fillId="0" fontId="2" numFmtId="10" xfId="0" applyBorder="1" applyFont="1" applyNumberFormat="1"/>
    <xf borderId="0" fillId="5" fontId="5" numFmtId="0" xfId="0" applyAlignment="1" applyFill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0"/>
    <col customWidth="1" min="5" max="5" width="5.88"/>
    <col customWidth="1" min="6" max="6" width="18.0"/>
    <col customWidth="1" min="7" max="7" width="27.88"/>
  </cols>
  <sheetData>
    <row r="1">
      <c r="A1" s="1" t="s">
        <v>0</v>
      </c>
      <c r="B1" s="1">
        <v>2020.0</v>
      </c>
      <c r="C1" s="1">
        <v>2021.0</v>
      </c>
      <c r="D1" s="1">
        <v>2022.0</v>
      </c>
      <c r="F1" s="2" t="s">
        <v>1</v>
      </c>
      <c r="G1" s="3"/>
      <c r="H1" s="4"/>
    </row>
    <row r="2">
      <c r="A2" s="5" t="s">
        <v>2</v>
      </c>
      <c r="B2" s="6"/>
      <c r="C2" s="6"/>
      <c r="D2" s="6"/>
      <c r="F2" s="7" t="s">
        <v>3</v>
      </c>
      <c r="G2" s="7" t="s">
        <v>4</v>
      </c>
    </row>
    <row r="3">
      <c r="A3" s="7" t="s">
        <v>5</v>
      </c>
      <c r="B3" s="8">
        <v>120.0</v>
      </c>
      <c r="C3" s="8">
        <v>190.0</v>
      </c>
      <c r="D3" s="8">
        <v>370.0</v>
      </c>
      <c r="F3" s="7" t="s">
        <v>6</v>
      </c>
      <c r="G3" s="7" t="s">
        <v>7</v>
      </c>
    </row>
    <row r="4">
      <c r="A4" s="7" t="s">
        <v>8</v>
      </c>
      <c r="B4" s="9">
        <v>260.0</v>
      </c>
      <c r="C4" s="9">
        <v>260.0</v>
      </c>
      <c r="D4" s="9">
        <v>260.0</v>
      </c>
      <c r="F4" s="7" t="s">
        <v>9</v>
      </c>
      <c r="G4" s="7" t="s">
        <v>10</v>
      </c>
    </row>
    <row r="5">
      <c r="A5" s="5" t="s">
        <v>11</v>
      </c>
      <c r="B5" s="6"/>
      <c r="C5" s="6"/>
      <c r="D5" s="6"/>
      <c r="F5" s="7" t="s">
        <v>12</v>
      </c>
      <c r="G5" s="7" t="s">
        <v>13</v>
      </c>
    </row>
    <row r="6">
      <c r="A6" s="7" t="s">
        <v>14</v>
      </c>
      <c r="B6" s="10">
        <v>160.0</v>
      </c>
      <c r="C6" s="10">
        <v>160.0</v>
      </c>
      <c r="D6" s="10">
        <v>160.0</v>
      </c>
      <c r="F6" s="7" t="s">
        <v>15</v>
      </c>
      <c r="G6" s="7" t="s">
        <v>16</v>
      </c>
    </row>
    <row r="7">
      <c r="A7" s="11" t="s">
        <v>17</v>
      </c>
      <c r="B7" s="12" t="s">
        <v>18</v>
      </c>
      <c r="C7" s="12" t="s">
        <v>18</v>
      </c>
      <c r="D7" s="12" t="s">
        <v>18</v>
      </c>
      <c r="F7" s="7" t="s">
        <v>19</v>
      </c>
      <c r="G7" s="7" t="s">
        <v>20</v>
      </c>
    </row>
    <row r="8">
      <c r="A8" s="7" t="s">
        <v>21</v>
      </c>
      <c r="B8" s="9">
        <v>10000.0</v>
      </c>
      <c r="C8" s="9">
        <v>15000.0</v>
      </c>
      <c r="D8" s="9">
        <v>20000.0</v>
      </c>
      <c r="F8" s="7" t="s">
        <v>22</v>
      </c>
      <c r="G8" s="7" t="s">
        <v>23</v>
      </c>
    </row>
    <row r="9">
      <c r="A9" s="7" t="s">
        <v>24</v>
      </c>
      <c r="B9" s="9">
        <v>5000.0</v>
      </c>
      <c r="C9" s="9">
        <v>6000.0</v>
      </c>
      <c r="D9" s="9">
        <v>7000.0</v>
      </c>
      <c r="F9" s="7" t="s">
        <v>25</v>
      </c>
      <c r="G9" s="7" t="s">
        <v>26</v>
      </c>
    </row>
    <row r="10">
      <c r="A10" s="7" t="s">
        <v>25</v>
      </c>
      <c r="B10" s="13">
        <v>0.4</v>
      </c>
      <c r="C10" s="13">
        <v>0.4</v>
      </c>
      <c r="D10" s="13">
        <v>0.4</v>
      </c>
      <c r="F10" s="7" t="s">
        <v>27</v>
      </c>
      <c r="G10" s="7" t="s">
        <v>28</v>
      </c>
    </row>
    <row r="11">
      <c r="A11" s="5" t="s">
        <v>29</v>
      </c>
      <c r="B11" s="14"/>
      <c r="C11" s="14"/>
      <c r="D11" s="14"/>
      <c r="F11" s="7" t="s">
        <v>30</v>
      </c>
      <c r="G11" s="7" t="s">
        <v>31</v>
      </c>
    </row>
    <row r="12">
      <c r="A12" s="7" t="s">
        <v>6</v>
      </c>
      <c r="B12" s="15">
        <f t="shared" ref="B12:D12" si="1">B3*B4</f>
        <v>31200</v>
      </c>
      <c r="C12" s="15">
        <f t="shared" si="1"/>
        <v>49400</v>
      </c>
      <c r="D12" s="15">
        <f t="shared" si="1"/>
        <v>96200</v>
      </c>
    </row>
    <row r="13">
      <c r="A13" s="7" t="s">
        <v>32</v>
      </c>
      <c r="B13" s="15">
        <f t="shared" ref="B13:D13" si="2">B3*B6</f>
        <v>19200</v>
      </c>
      <c r="C13" s="15">
        <f t="shared" si="2"/>
        <v>30400</v>
      </c>
      <c r="D13" s="15">
        <f t="shared" si="2"/>
        <v>59200</v>
      </c>
    </row>
    <row r="14">
      <c r="A14" s="7" t="s">
        <v>12</v>
      </c>
      <c r="B14" s="15">
        <f t="shared" ref="B14:D14" si="3">B12-B13</f>
        <v>12000</v>
      </c>
      <c r="C14" s="15">
        <f t="shared" si="3"/>
        <v>19000</v>
      </c>
      <c r="D14" s="15">
        <f t="shared" si="3"/>
        <v>37000</v>
      </c>
    </row>
    <row r="15">
      <c r="A15" s="7" t="s">
        <v>33</v>
      </c>
      <c r="B15" s="16">
        <f t="shared" ref="B15:D15" si="4">B14/B12</f>
        <v>0.3846153846</v>
      </c>
      <c r="C15" s="16">
        <f t="shared" si="4"/>
        <v>0.3846153846</v>
      </c>
      <c r="D15" s="16">
        <f t="shared" si="4"/>
        <v>0.3846153846</v>
      </c>
    </row>
    <row r="16">
      <c r="A16" s="5" t="s">
        <v>17</v>
      </c>
      <c r="B16" s="12" t="s">
        <v>18</v>
      </c>
      <c r="C16" s="12" t="s">
        <v>18</v>
      </c>
      <c r="D16" s="12" t="s">
        <v>18</v>
      </c>
    </row>
    <row r="17">
      <c r="A17" s="7" t="s">
        <v>21</v>
      </c>
      <c r="B17" s="10">
        <v>10000.0</v>
      </c>
      <c r="C17" s="10">
        <v>15000.0</v>
      </c>
      <c r="D17" s="10">
        <v>20000.0</v>
      </c>
    </row>
    <row r="18">
      <c r="A18" s="7" t="s">
        <v>24</v>
      </c>
      <c r="B18" s="10">
        <v>5000.0</v>
      </c>
      <c r="C18" s="10">
        <v>6000.0</v>
      </c>
      <c r="D18" s="10">
        <v>7000.0</v>
      </c>
    </row>
    <row r="19">
      <c r="A19" s="7" t="s">
        <v>34</v>
      </c>
      <c r="B19" s="15">
        <f t="shared" ref="B19:D19" si="5">B17+B18</f>
        <v>15000</v>
      </c>
      <c r="C19" s="15">
        <f t="shared" si="5"/>
        <v>21000</v>
      </c>
      <c r="D19" s="15">
        <f t="shared" si="5"/>
        <v>27000</v>
      </c>
    </row>
    <row r="20">
      <c r="A20" s="6"/>
      <c r="B20" s="6"/>
      <c r="C20" s="6"/>
      <c r="D20" s="6"/>
    </row>
    <row r="21">
      <c r="A21" s="17" t="s">
        <v>35</v>
      </c>
      <c r="B21" s="15">
        <f t="shared" ref="B21:D21" si="6">B14-B19</f>
        <v>-3000</v>
      </c>
      <c r="C21" s="15">
        <f t="shared" si="6"/>
        <v>-2000</v>
      </c>
      <c r="D21" s="15">
        <f t="shared" si="6"/>
        <v>10000</v>
      </c>
    </row>
    <row r="22">
      <c r="A22" s="7" t="s">
        <v>36</v>
      </c>
      <c r="B22" s="18">
        <f t="shared" ref="B22:D22" si="7">B21/B12</f>
        <v>-0.09615384615</v>
      </c>
      <c r="C22" s="18">
        <f t="shared" si="7"/>
        <v>-0.04048582996</v>
      </c>
      <c r="D22" s="18">
        <f t="shared" si="7"/>
        <v>0.103950104</v>
      </c>
    </row>
    <row r="23">
      <c r="A23" s="7" t="s">
        <v>25</v>
      </c>
      <c r="B23" s="17" t="s">
        <v>37</v>
      </c>
      <c r="C23" s="19" t="s">
        <v>37</v>
      </c>
      <c r="D23" s="15">
        <f>D21*D10</f>
        <v>4000</v>
      </c>
    </row>
    <row r="24">
      <c r="A24" s="7" t="s">
        <v>27</v>
      </c>
      <c r="B24" s="15">
        <f t="shared" ref="B24:C24" si="8">B21</f>
        <v>-3000</v>
      </c>
      <c r="C24" s="15">
        <f t="shared" si="8"/>
        <v>-2000</v>
      </c>
      <c r="D24" s="15">
        <f>D21-D23</f>
        <v>6000</v>
      </c>
    </row>
    <row r="25">
      <c r="A25" s="7" t="s">
        <v>30</v>
      </c>
      <c r="B25" s="18">
        <f t="shared" ref="B25:D25" si="9">B24/B12</f>
        <v>-0.09615384615</v>
      </c>
      <c r="C25" s="18">
        <f t="shared" si="9"/>
        <v>-0.04048582996</v>
      </c>
      <c r="D25" s="18">
        <f t="shared" si="9"/>
        <v>0.06237006237</v>
      </c>
    </row>
  </sheetData>
  <mergeCells count="1">
    <mergeCell ref="F1:G1"/>
  </mergeCells>
  <drawing r:id="rId1"/>
</worksheet>
</file>