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zadania\Arkusz\3\"/>
    </mc:Choice>
  </mc:AlternateContent>
  <bookViews>
    <workbookView xWindow="0" yWindow="0" windowWidth="23040" windowHeight="9384"/>
  </bookViews>
  <sheets>
    <sheet name="sklepik" sheetId="1" r:id="rId1"/>
    <sheet name="koszykowka" sheetId="2" r:id="rId2"/>
    <sheet name="egzamin" sheetId="3" r:id="rId3"/>
    <sheet name="testWyboru" sheetId="4" r:id="rId4"/>
    <sheet name="biblioteka" sheetId="5" r:id="rId5"/>
    <sheet name="emerytura" sheetId="6" r:id="rId6"/>
    <sheet name="podatki" sheetId="7" r:id="rId7"/>
    <sheet name="zamówienia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6" l="1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1" i="6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F21" i="5" l="1"/>
</calcChain>
</file>

<file path=xl/sharedStrings.xml><?xml version="1.0" encoding="utf-8"?>
<sst xmlns="http://schemas.openxmlformats.org/spreadsheetml/2006/main" count="617" uniqueCount="289">
  <si>
    <t>Towar</t>
  </si>
  <si>
    <t>Ilość</t>
  </si>
  <si>
    <t>Cena</t>
  </si>
  <si>
    <t>Wartość</t>
  </si>
  <si>
    <t>Rabat</t>
  </si>
  <si>
    <t>Wartość z rabatem</t>
  </si>
  <si>
    <t>Wafel</t>
  </si>
  <si>
    <t>Baton</t>
  </si>
  <si>
    <t>Ciastko</t>
  </si>
  <si>
    <t>Czekolada</t>
  </si>
  <si>
    <t>Tauron Basket Liga</t>
  </si>
  <si>
    <t>Runda Zasadnicza 
(Kolejka 1)</t>
  </si>
  <si>
    <t>Gospodarze</t>
  </si>
  <si>
    <t>Goście</t>
  </si>
  <si>
    <t>Zdobyte Kosze
(Gospodarze)</t>
  </si>
  <si>
    <t>Zdobyte Kosze 
(Goście)</t>
  </si>
  <si>
    <t>Punkty Gospodarze</t>
  </si>
  <si>
    <t>Punkty Goście</t>
  </si>
  <si>
    <t>Stelmet Zielona Góra</t>
  </si>
  <si>
    <t xml:space="preserve"> Energa Czarni Słupsk </t>
  </si>
  <si>
    <t>Trefl Sopot</t>
  </si>
  <si>
    <t>Polpharma Starogard Gdański</t>
  </si>
  <si>
    <t>PGE Turów Zgorzelec</t>
  </si>
  <si>
    <t>Rosa Radom</t>
  </si>
  <si>
    <t>Asseco Prokom Gdynia</t>
  </si>
  <si>
    <t>Start Gdynia</t>
  </si>
  <si>
    <t xml:space="preserve">AZS Koszalin </t>
  </si>
  <si>
    <t>Jezioro Tarnobrzeg</t>
  </si>
  <si>
    <t>Kotwica Kołobrzeg</t>
  </si>
  <si>
    <t>Anwil Włocławek</t>
  </si>
  <si>
    <t>Nazwisko</t>
  </si>
  <si>
    <t xml:space="preserve">Imię </t>
  </si>
  <si>
    <t>Zad.1</t>
  </si>
  <si>
    <t>Zad.2</t>
  </si>
  <si>
    <t>Zad.3</t>
  </si>
  <si>
    <t>Zad.4</t>
  </si>
  <si>
    <t>Zad.5</t>
  </si>
  <si>
    <t>Zad.6</t>
  </si>
  <si>
    <t>Zad.7</t>
  </si>
  <si>
    <t>Zad.8</t>
  </si>
  <si>
    <t>Zad.9</t>
  </si>
  <si>
    <t>Zad.10</t>
  </si>
  <si>
    <t>Razem</t>
  </si>
  <si>
    <t>Zdał (tak/nie)</t>
  </si>
  <si>
    <t>Abramowicz</t>
  </si>
  <si>
    <t>Tomasz</t>
  </si>
  <si>
    <t>Adamiak</t>
  </si>
  <si>
    <t>Kasia</t>
  </si>
  <si>
    <t>Adamski</t>
  </si>
  <si>
    <t>Max</t>
  </si>
  <si>
    <t>Albert</t>
  </si>
  <si>
    <t>Stefania</t>
  </si>
  <si>
    <t>Alecka</t>
  </si>
  <si>
    <t>Dariusz</t>
  </si>
  <si>
    <t>Alkowski</t>
  </si>
  <si>
    <t>Izolda</t>
  </si>
  <si>
    <t>Alska</t>
  </si>
  <si>
    <t>Renata</t>
  </si>
  <si>
    <t>Bankier</t>
  </si>
  <si>
    <t>Sandra</t>
  </si>
  <si>
    <t>Bartczak</t>
  </si>
  <si>
    <t>Liza</t>
  </si>
  <si>
    <t>Batecka</t>
  </si>
  <si>
    <t>Ilona</t>
  </si>
  <si>
    <t>Zuzanna</t>
  </si>
  <si>
    <t>Berek</t>
  </si>
  <si>
    <t>Bożena</t>
  </si>
  <si>
    <t>Bergen</t>
  </si>
  <si>
    <t>Sam</t>
  </si>
  <si>
    <t>Berwicki</t>
  </si>
  <si>
    <t>Tom</t>
  </si>
  <si>
    <t>Bielecki</t>
  </si>
  <si>
    <t>Franek</t>
  </si>
  <si>
    <t>Jan</t>
  </si>
  <si>
    <t>Egzamin teoretyczny na kartę motorowerową</t>
  </si>
  <si>
    <t>Test wyboru z historii</t>
  </si>
  <si>
    <t>Poprawne odpowiedzi</t>
  </si>
  <si>
    <t>A</t>
  </si>
  <si>
    <t>B</t>
  </si>
  <si>
    <t>C</t>
  </si>
  <si>
    <t>E</t>
  </si>
  <si>
    <t>D</t>
  </si>
  <si>
    <t>Odpowiedzi uczniów</t>
  </si>
  <si>
    <t>Adamska</t>
  </si>
  <si>
    <t>Punktacja</t>
  </si>
  <si>
    <t>Razem:</t>
  </si>
  <si>
    <t>Poprawnych odpowiedzi:</t>
  </si>
  <si>
    <t>Biblioteka</t>
  </si>
  <si>
    <t>Okres wypożyczenia:</t>
  </si>
  <si>
    <t>Kara za dzień:</t>
  </si>
  <si>
    <t>Sygnatura czytelnika</t>
  </si>
  <si>
    <t>Data wypożyczenia</t>
  </si>
  <si>
    <t>Data zwrotu</t>
  </si>
  <si>
    <t>Ile dni</t>
  </si>
  <si>
    <t>Spóźnienie</t>
  </si>
  <si>
    <t>Kara</t>
  </si>
  <si>
    <t>BS11</t>
  </si>
  <si>
    <t>BS13</t>
  </si>
  <si>
    <t>BS15</t>
  </si>
  <si>
    <t>BS17</t>
  </si>
  <si>
    <t>BS19</t>
  </si>
  <si>
    <t>BS21</t>
  </si>
  <si>
    <t>BS23</t>
  </si>
  <si>
    <t>BS25</t>
  </si>
  <si>
    <t>BS27</t>
  </si>
  <si>
    <t>BS29</t>
  </si>
  <si>
    <t>BS31</t>
  </si>
  <si>
    <t>BS33</t>
  </si>
  <si>
    <t>RAZEM KARY</t>
  </si>
  <si>
    <t>Dziś</t>
  </si>
  <si>
    <t>Nr Pracownika</t>
  </si>
  <si>
    <t>Imię</t>
  </si>
  <si>
    <t>Data urodzenia</t>
  </si>
  <si>
    <t>Ile lat do emerytury</t>
  </si>
  <si>
    <t>Bolesław</t>
  </si>
  <si>
    <t xml:space="preserve"> </t>
  </si>
  <si>
    <t>Katarzyna</t>
  </si>
  <si>
    <t>Bogdan</t>
  </si>
  <si>
    <t>Borowski</t>
  </si>
  <si>
    <t>Branek</t>
  </si>
  <si>
    <t>Amelia</t>
  </si>
  <si>
    <t>Chojnacki</t>
  </si>
  <si>
    <t>Stefan</t>
  </si>
  <si>
    <t>Coniak</t>
  </si>
  <si>
    <t>Lida</t>
  </si>
  <si>
    <t>Czowska</t>
  </si>
  <si>
    <t>Maria</t>
  </si>
  <si>
    <t>Czowski</t>
  </si>
  <si>
    <t>Robert</t>
  </si>
  <si>
    <t>Dmoch</t>
  </si>
  <si>
    <t>Sylwia</t>
  </si>
  <si>
    <t>Dorg</t>
  </si>
  <si>
    <t>Jarek</t>
  </si>
  <si>
    <t>Ferczyk</t>
  </si>
  <si>
    <t>Karolina</t>
  </si>
  <si>
    <t>Foniecki</t>
  </si>
  <si>
    <t>Fosz</t>
  </si>
  <si>
    <t>Feliks</t>
  </si>
  <si>
    <t>Frankowski</t>
  </si>
  <si>
    <t>Leon</t>
  </si>
  <si>
    <t>Fryzjer</t>
  </si>
  <si>
    <t>Glad</t>
  </si>
  <si>
    <t>Weronika</t>
  </si>
  <si>
    <t>Goldberg</t>
  </si>
  <si>
    <t>Gonczyk</t>
  </si>
  <si>
    <t>Gordon</t>
  </si>
  <si>
    <t>Halina</t>
  </si>
  <si>
    <t>Halski</t>
  </si>
  <si>
    <t>Karol</t>
  </si>
  <si>
    <t>Harczak</t>
  </si>
  <si>
    <t>Bartek</t>
  </si>
  <si>
    <t>Henczak</t>
  </si>
  <si>
    <t>Marek</t>
  </si>
  <si>
    <t>Hocka</t>
  </si>
  <si>
    <t>Aleksandra</t>
  </si>
  <si>
    <t>Homer</t>
  </si>
  <si>
    <t>Mirek</t>
  </si>
  <si>
    <t>Janowski</t>
  </si>
  <si>
    <t>Michał</t>
  </si>
  <si>
    <t>Jaworska</t>
  </si>
  <si>
    <t>Jaworski</t>
  </si>
  <si>
    <t>Darek</t>
  </si>
  <si>
    <t>Kamińska</t>
  </si>
  <si>
    <t>Czesława</t>
  </si>
  <si>
    <t>Kanek</t>
  </si>
  <si>
    <t>Kania</t>
  </si>
  <si>
    <t>Sławek</t>
  </si>
  <si>
    <t>Keln</t>
  </si>
  <si>
    <t>Kenig</t>
  </si>
  <si>
    <t>Pamela</t>
  </si>
  <si>
    <t>Kolicki</t>
  </si>
  <si>
    <t>Bolek</t>
  </si>
  <si>
    <t>Komar</t>
  </si>
  <si>
    <t>Teodor</t>
  </si>
  <si>
    <t>Kortowski</t>
  </si>
  <si>
    <t>Czarek</t>
  </si>
  <si>
    <t>Kowalska</t>
  </si>
  <si>
    <t>Natalia</t>
  </si>
  <si>
    <t>Kraczyk</t>
  </si>
  <si>
    <t>Piotr</t>
  </si>
  <si>
    <t>Lanik</t>
  </si>
  <si>
    <t>Larek</t>
  </si>
  <si>
    <t>Eryka</t>
  </si>
  <si>
    <t>Larkin</t>
  </si>
  <si>
    <t>Donald</t>
  </si>
  <si>
    <t>Lemska</t>
  </si>
  <si>
    <t>Leski</t>
  </si>
  <si>
    <t>Eryk</t>
  </si>
  <si>
    <t>Lin</t>
  </si>
  <si>
    <t>Maczek</t>
  </si>
  <si>
    <t>Makarek</t>
  </si>
  <si>
    <t>Krystyna</t>
  </si>
  <si>
    <t>Malik</t>
  </si>
  <si>
    <t>Helena</t>
  </si>
  <si>
    <t>Mann</t>
  </si>
  <si>
    <t>Alicja</t>
  </si>
  <si>
    <t>Martin</t>
  </si>
  <si>
    <t>Sara</t>
  </si>
  <si>
    <t>Melen</t>
  </si>
  <si>
    <t>Justyna</t>
  </si>
  <si>
    <t>Miller</t>
  </si>
  <si>
    <t>Urszula</t>
  </si>
  <si>
    <t>Janina</t>
  </si>
  <si>
    <t>Krzysztof</t>
  </si>
  <si>
    <t>Morton</t>
  </si>
  <si>
    <t>Nelson</t>
  </si>
  <si>
    <t>Edward</t>
  </si>
  <si>
    <t>Nowak</t>
  </si>
  <si>
    <t>Pietrzak</t>
  </si>
  <si>
    <t>Piotrowski</t>
  </si>
  <si>
    <t>Dawid</t>
  </si>
  <si>
    <t>Planczak</t>
  </si>
  <si>
    <t>Alan</t>
  </si>
  <si>
    <t>Półkowicz</t>
  </si>
  <si>
    <t>Prenak</t>
  </si>
  <si>
    <t>Prosty</t>
  </si>
  <si>
    <t>Rawin</t>
  </si>
  <si>
    <t>Reski</t>
  </si>
  <si>
    <t>Filip</t>
  </si>
  <si>
    <t>Rowal</t>
  </si>
  <si>
    <t>Ruda</t>
  </si>
  <si>
    <t>Felicja</t>
  </si>
  <si>
    <t>Samiak</t>
  </si>
  <si>
    <t>Samion</t>
  </si>
  <si>
    <t>Sanicka</t>
  </si>
  <si>
    <t>Anna</t>
  </si>
  <si>
    <t>Sawicka</t>
  </si>
  <si>
    <t>Ewelina</t>
  </si>
  <si>
    <t>Seweryn</t>
  </si>
  <si>
    <t>Mateusz</t>
  </si>
  <si>
    <t>Ryszard</t>
  </si>
  <si>
    <t>Sikora</t>
  </si>
  <si>
    <t>Silwer</t>
  </si>
  <si>
    <t>Siwicki</t>
  </si>
  <si>
    <t>Radek</t>
  </si>
  <si>
    <t>Leszek</t>
  </si>
  <si>
    <t>Skała</t>
  </si>
  <si>
    <t>Grażyna</t>
  </si>
  <si>
    <t>Smok</t>
  </si>
  <si>
    <t>Honoriusz</t>
  </si>
  <si>
    <t>Sofiński</t>
  </si>
  <si>
    <t>Ariel</t>
  </si>
  <si>
    <t>Stawicki</t>
  </si>
  <si>
    <t>Szczygieł</t>
  </si>
  <si>
    <t>Tadeusz</t>
  </si>
  <si>
    <t>Witold</t>
  </si>
  <si>
    <t>Taczek</t>
  </si>
  <si>
    <t>Terewicz</t>
  </si>
  <si>
    <t>Towińska</t>
  </si>
  <si>
    <t>Ewa</t>
  </si>
  <si>
    <t>Tupak</t>
  </si>
  <si>
    <t>Wejno</t>
  </si>
  <si>
    <t>Róża</t>
  </si>
  <si>
    <t>Welicki</t>
  </si>
  <si>
    <t>Welski</t>
  </si>
  <si>
    <t>Wesoły</t>
  </si>
  <si>
    <t>Wolf</t>
  </si>
  <si>
    <t>Iza</t>
  </si>
  <si>
    <t>Wolska</t>
  </si>
  <si>
    <t>Wujek</t>
  </si>
  <si>
    <t>Tania</t>
  </si>
  <si>
    <t>Zostocka</t>
  </si>
  <si>
    <t>Melisa</t>
  </si>
  <si>
    <t>Podstawa obliczenia podatku (w zł)</t>
  </si>
  <si>
    <t>Podatek wynosi</t>
  </si>
  <si>
    <t>Ponad</t>
  </si>
  <si>
    <t>Do</t>
  </si>
  <si>
    <r>
      <t>18%</t>
    </r>
    <r>
      <rPr>
        <sz val="14"/>
        <rFont val="Times New Roman"/>
        <family val="1"/>
        <charset val="238"/>
      </rPr>
      <t xml:space="preserve"> z dochodu minus kwota zmniejszająca podatek </t>
    </r>
    <r>
      <rPr>
        <b/>
        <sz val="14"/>
        <rFont val="Times New Roman"/>
        <family val="1"/>
        <charset val="238"/>
      </rPr>
      <t>556,02 zł</t>
    </r>
  </si>
  <si>
    <t> -</t>
  </si>
  <si>
    <r>
      <t xml:space="preserve">14839,02 zł + </t>
    </r>
    <r>
      <rPr>
        <b/>
        <sz val="14"/>
        <rFont val="Times New Roman"/>
        <family val="1"/>
        <charset val="238"/>
      </rPr>
      <t>32%</t>
    </r>
    <r>
      <rPr>
        <sz val="14"/>
        <rFont val="Times New Roman"/>
        <family val="1"/>
        <charset val="238"/>
      </rPr>
      <t xml:space="preserve"> nadwyżki ponad 85528 zł</t>
    </r>
  </si>
  <si>
    <t>Wysokość dochodu:</t>
  </si>
  <si>
    <t>Wysokość podatku</t>
  </si>
  <si>
    <t>Stan magazynu</t>
  </si>
  <si>
    <t>Pozycja</t>
  </si>
  <si>
    <t>Stan</t>
  </si>
  <si>
    <t>Potrzeby</t>
  </si>
  <si>
    <t>Zamawiać?
(TAK/NIE)</t>
  </si>
  <si>
    <t>Zeszyty</t>
  </si>
  <si>
    <t>Długopisy</t>
  </si>
  <si>
    <t>Mazaki</t>
  </si>
  <si>
    <t>Pióra</t>
  </si>
  <si>
    <t>Blok techniczny</t>
  </si>
  <si>
    <t>Kredki</t>
  </si>
  <si>
    <t>Segregatory</t>
  </si>
  <si>
    <t>Spinacze</t>
  </si>
  <si>
    <t>Płyty DVD</t>
  </si>
  <si>
    <t>Jeżeli potrzeby są większe od stanu magazynu, wtedy należy zamówić dany towar</t>
  </si>
  <si>
    <t>Za zwycięstwo dwa punkty</t>
  </si>
  <si>
    <t>Za porażkę jeden 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</si>
</sst>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[$-F800]dddd\,\ mmmm\ dd\,\ yyyy"/>
    <numFmt numFmtId="165" formatCode="#,##0&quot; zł&quot;;[Red]\-#,##0&quot; zł&quot;"/>
  </numFmts>
  <fonts count="3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20"/>
      <color theme="1"/>
      <name val="Czcionka tekstu podstawowego"/>
      <charset val="238"/>
    </font>
    <font>
      <sz val="14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b/>
      <sz val="48"/>
      <color theme="1"/>
      <name val="Czcionka tekstu podstawowego"/>
      <charset val="238"/>
    </font>
    <font>
      <b/>
      <sz val="48"/>
      <color theme="0"/>
      <name val="Czcionka tekstu podstawowego"/>
      <charset val="238"/>
    </font>
    <font>
      <sz val="11"/>
      <color rgb="FF9C6500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MS Sans Serif"/>
      <charset val="238"/>
    </font>
    <font>
      <sz val="10"/>
      <name val="Arial"/>
      <family val="2"/>
      <charset val="238"/>
    </font>
    <font>
      <b/>
      <u/>
      <sz val="18"/>
      <name val="Arial"/>
      <family val="2"/>
      <charset val="238"/>
    </font>
    <font>
      <sz val="10"/>
      <name val="MS Sans Serif"/>
      <family val="2"/>
      <charset val="238"/>
    </font>
    <font>
      <b/>
      <sz val="10"/>
      <name val="Arial"/>
      <family val="2"/>
      <charset val="238"/>
    </font>
    <font>
      <sz val="14"/>
      <name val="Arial"/>
      <family val="2"/>
      <charset val="238"/>
    </font>
    <font>
      <b/>
      <sz val="24"/>
      <name val="Arial CE"/>
      <family val="2"/>
      <charset val="238"/>
    </font>
    <font>
      <b/>
      <sz val="14"/>
      <name val="Arial CE"/>
      <family val="2"/>
      <charset val="238"/>
    </font>
    <font>
      <b/>
      <sz val="10"/>
      <name val="MS Sans Serif"/>
      <family val="2"/>
      <charset val="238"/>
    </font>
    <font>
      <b/>
      <sz val="8"/>
      <color indexed="9"/>
      <name val="MS Sans Serif"/>
      <family val="2"/>
      <charset val="238"/>
    </font>
    <font>
      <sz val="8"/>
      <name val="Arial"/>
      <family val="2"/>
      <charset val="238"/>
    </font>
    <font>
      <sz val="8"/>
      <name val="MS Sans Serif"/>
      <family val="2"/>
      <charset val="238"/>
    </font>
    <font>
      <sz val="8"/>
      <color indexed="8"/>
      <name val="Arial"/>
      <family val="2"/>
      <charset val="238"/>
    </font>
    <font>
      <b/>
      <sz val="14"/>
      <name val="Times New Roman"/>
      <family val="1"/>
      <charset val="238"/>
    </font>
    <font>
      <sz val="14"/>
      <name val="Times New Roman"/>
      <family val="1"/>
      <charset val="238"/>
    </font>
    <font>
      <b/>
      <sz val="14"/>
      <name val="Arial"/>
      <family val="2"/>
      <charset val="238"/>
    </font>
    <font>
      <b/>
      <i/>
      <sz val="14"/>
      <name val="Times New Roman"/>
      <family val="1"/>
      <charset val="238"/>
    </font>
    <font>
      <b/>
      <sz val="22"/>
      <color indexed="8"/>
      <name val="Verdana"/>
      <family val="2"/>
      <charset val="238"/>
    </font>
    <font>
      <b/>
      <sz val="14"/>
      <color indexed="8"/>
      <name val="Verdana"/>
      <family val="2"/>
      <charset val="238"/>
    </font>
    <font>
      <sz val="14"/>
      <color indexed="8"/>
      <name val="Verdana"/>
      <family val="2"/>
      <charset val="238"/>
    </font>
    <font>
      <b/>
      <sz val="11"/>
      <color theme="1"/>
      <name val="Czcionka tekstu podstawowego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8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C000"/>
        <bgColor indexed="4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/>
      <top style="thin">
        <color indexed="22"/>
      </top>
      <bottom style="thin">
        <color indexed="22"/>
      </bottom>
      <diagonal/>
    </border>
    <border>
      <left style="thin">
        <color indexed="18"/>
      </left>
      <right/>
      <top style="thin">
        <color indexed="22"/>
      </top>
      <bottom/>
      <diagonal/>
    </border>
    <border>
      <left style="thin">
        <color indexed="18"/>
      </left>
      <right/>
      <top/>
      <bottom/>
      <diagonal/>
    </border>
    <border>
      <left/>
      <right/>
      <top style="thin">
        <color indexed="22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0" fillId="2" borderId="0" applyNumberFormat="0" applyBorder="0" applyAlignment="0" applyProtection="0"/>
    <xf numFmtId="0" fontId="14" fillId="0" borderId="0"/>
    <xf numFmtId="0" fontId="15" fillId="0" borderId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8" fontId="2" fillId="0" borderId="4" xfId="0" applyNumberFormat="1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2"/>
    <xf numFmtId="0" fontId="7" fillId="5" borderId="5" xfId="2" applyFont="1" applyFill="1" applyBorder="1" applyAlignment="1">
      <alignment horizontal="center" wrapText="1"/>
    </xf>
    <xf numFmtId="0" fontId="6" fillId="7" borderId="5" xfId="2" applyFont="1" applyFill="1" applyBorder="1"/>
    <xf numFmtId="0" fontId="4" fillId="7" borderId="5" xfId="2" applyFill="1" applyBorder="1"/>
    <xf numFmtId="0" fontId="11" fillId="5" borderId="5" xfId="2" applyFont="1" applyFill="1" applyBorder="1" applyAlignment="1">
      <alignment horizontal="center"/>
    </xf>
    <xf numFmtId="0" fontId="11" fillId="5" borderId="5" xfId="2" applyFont="1" applyFill="1" applyBorder="1" applyAlignment="1">
      <alignment horizontal="center" wrapText="1"/>
    </xf>
    <xf numFmtId="0" fontId="10" fillId="2" borderId="6" xfId="3" applyBorder="1"/>
    <xf numFmtId="0" fontId="10" fillId="2" borderId="3" xfId="3" applyBorder="1"/>
    <xf numFmtId="0" fontId="13" fillId="9" borderId="5" xfId="0" applyFont="1" applyFill="1" applyBorder="1" applyAlignment="1">
      <alignment horizontal="center"/>
    </xf>
    <xf numFmtId="0" fontId="15" fillId="0" borderId="5" xfId="4" applyFont="1" applyBorder="1"/>
    <xf numFmtId="0" fontId="15" fillId="0" borderId="5" xfId="0" applyFont="1" applyBorder="1"/>
    <xf numFmtId="0" fontId="0" fillId="10" borderId="5" xfId="0" applyFill="1" applyBorder="1"/>
    <xf numFmtId="0" fontId="0" fillId="0" borderId="5" xfId="0" applyBorder="1"/>
    <xf numFmtId="0" fontId="13" fillId="4" borderId="5" xfId="0" applyFont="1" applyFill="1" applyBorder="1" applyAlignment="1">
      <alignment horizontal="center"/>
    </xf>
    <xf numFmtId="0" fontId="17" fillId="0" borderId="5" xfId="4" applyFont="1" applyBorder="1"/>
    <xf numFmtId="0" fontId="18" fillId="0" borderId="0" xfId="0" applyFont="1"/>
    <xf numFmtId="0" fontId="19" fillId="0" borderId="0" xfId="5" applyFont="1" applyFill="1"/>
    <xf numFmtId="0" fontId="6" fillId="0" borderId="0" xfId="0" applyFont="1"/>
    <xf numFmtId="44" fontId="19" fillId="0" borderId="0" xfId="5" applyNumberFormat="1" applyFont="1" applyFill="1"/>
    <xf numFmtId="0" fontId="21" fillId="13" borderId="12" xfId="5" applyFont="1" applyFill="1" applyBorder="1" applyAlignment="1">
      <alignment horizontal="center" vertical="center" wrapText="1"/>
    </xf>
    <xf numFmtId="164" fontId="21" fillId="13" borderId="12" xfId="5" applyNumberFormat="1" applyFont="1" applyFill="1" applyBorder="1" applyAlignment="1">
      <alignment horizontal="center" vertical="center" wrapText="1"/>
    </xf>
    <xf numFmtId="0" fontId="21" fillId="13" borderId="13" xfId="5" applyFont="1" applyFill="1" applyBorder="1" applyAlignment="1">
      <alignment horizontal="center" vertical="center" wrapText="1"/>
    </xf>
    <xf numFmtId="0" fontId="19" fillId="0" borderId="14" xfId="5" applyFont="1" applyFill="1" applyBorder="1"/>
    <xf numFmtId="14" fontId="19" fillId="0" borderId="14" xfId="5" applyNumberFormat="1" applyFont="1" applyFill="1" applyBorder="1"/>
    <xf numFmtId="14" fontId="19" fillId="0" borderId="15" xfId="5" applyNumberFormat="1" applyFont="1" applyFill="1" applyBorder="1"/>
    <xf numFmtId="0" fontId="19" fillId="0" borderId="14" xfId="5" applyNumberFormat="1" applyFont="1" applyFill="1" applyBorder="1"/>
    <xf numFmtId="44" fontId="19" fillId="0" borderId="15" xfId="5" applyNumberFormat="1" applyFont="1" applyFill="1" applyBorder="1"/>
    <xf numFmtId="0" fontId="19" fillId="0" borderId="5" xfId="5" applyFont="1" applyFill="1" applyBorder="1"/>
    <xf numFmtId="0" fontId="15" fillId="0" borderId="0" xfId="5" applyFill="1"/>
    <xf numFmtId="0" fontId="15" fillId="0" borderId="0" xfId="5"/>
    <xf numFmtId="0" fontId="19" fillId="0" borderId="16" xfId="5" applyFont="1" applyFill="1" applyBorder="1"/>
    <xf numFmtId="0" fontId="19" fillId="0" borderId="12" xfId="5" applyFont="1" applyFill="1" applyBorder="1"/>
    <xf numFmtId="44" fontId="19" fillId="0" borderId="13" xfId="5" applyNumberFormat="1" applyFont="1" applyFill="1" applyBorder="1"/>
    <xf numFmtId="44" fontId="19" fillId="0" borderId="5" xfId="5" applyNumberFormat="1" applyFont="1" applyFill="1" applyBorder="1"/>
    <xf numFmtId="0" fontId="23" fillId="14" borderId="17" xfId="6" applyFont="1" applyFill="1" applyBorder="1" applyAlignment="1">
      <alignment horizontal="center" vertical="center"/>
    </xf>
    <xf numFmtId="14" fontId="18" fillId="0" borderId="1" xfId="0" applyNumberFormat="1" applyFont="1" applyBorder="1"/>
    <xf numFmtId="0" fontId="24" fillId="0" borderId="0" xfId="0" applyNumberFormat="1" applyFont="1"/>
    <xf numFmtId="0" fontId="23" fillId="14" borderId="18" xfId="6" applyFont="1" applyFill="1" applyBorder="1" applyAlignment="1">
      <alignment horizontal="center" vertical="center"/>
    </xf>
    <xf numFmtId="0" fontId="23" fillId="14" borderId="19" xfId="6" applyFont="1" applyFill="1" applyBorder="1" applyAlignment="1">
      <alignment horizontal="center" vertical="center"/>
    </xf>
    <xf numFmtId="0" fontId="23" fillId="14" borderId="20" xfId="6" applyFont="1" applyFill="1" applyBorder="1" applyAlignment="1">
      <alignment horizontal="center" vertical="center"/>
    </xf>
    <xf numFmtId="0" fontId="23" fillId="14" borderId="20" xfId="6" applyNumberFormat="1" applyFont="1" applyFill="1" applyBorder="1" applyAlignment="1">
      <alignment horizontal="center" vertical="center"/>
    </xf>
    <xf numFmtId="0" fontId="23" fillId="14" borderId="5" xfId="6" applyFont="1" applyFill="1" applyBorder="1" applyAlignment="1">
      <alignment horizontal="center" vertical="center" wrapText="1"/>
    </xf>
    <xf numFmtId="0" fontId="25" fillId="0" borderId="5" xfId="4" applyFont="1" applyBorder="1"/>
    <xf numFmtId="14" fontId="26" fillId="0" borderId="8" xfId="0" applyNumberFormat="1" applyFont="1" applyBorder="1" applyAlignment="1">
      <alignment horizontal="right" vertical="top" wrapText="1"/>
    </xf>
    <xf numFmtId="0" fontId="15" fillId="0" borderId="0" xfId="0" applyFont="1"/>
    <xf numFmtId="0" fontId="0" fillId="0" borderId="0" xfId="0" applyNumberFormat="1"/>
    <xf numFmtId="0" fontId="27" fillId="15" borderId="21" xfId="0" applyFont="1" applyFill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165" fontId="28" fillId="0" borderId="21" xfId="0" applyNumberFormat="1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0" fontId="29" fillId="16" borderId="24" xfId="0" applyFont="1" applyFill="1" applyBorder="1"/>
    <xf numFmtId="0" fontId="30" fillId="16" borderId="24" xfId="0" applyFont="1" applyFill="1" applyBorder="1" applyAlignment="1">
      <alignment horizontal="justify" vertical="top" wrapText="1"/>
    </xf>
    <xf numFmtId="0" fontId="30" fillId="17" borderId="24" xfId="0" applyFont="1" applyFill="1" applyBorder="1" applyAlignment="1">
      <alignment horizontal="justify" vertical="top" wrapText="1"/>
    </xf>
    <xf numFmtId="0" fontId="19" fillId="0" borderId="24" xfId="0" applyFont="1" applyBorder="1"/>
    <xf numFmtId="44" fontId="19" fillId="0" borderId="24" xfId="1" applyFont="1" applyFill="1" applyBorder="1" applyAlignment="1" applyProtection="1">
      <alignment horizontal="right" vertical="top" wrapText="1"/>
    </xf>
    <xf numFmtId="44" fontId="19" fillId="0" borderId="24" xfId="1" applyFont="1" applyFill="1" applyBorder="1" applyAlignment="1" applyProtection="1"/>
    <xf numFmtId="0" fontId="32" fillId="8" borderId="27" xfId="0" applyFont="1" applyFill="1" applyBorder="1" applyAlignment="1">
      <alignment horizontal="center" wrapText="1"/>
    </xf>
    <xf numFmtId="0" fontId="32" fillId="8" borderId="28" xfId="0" applyNumberFormat="1" applyFont="1" applyFill="1" applyBorder="1" applyAlignment="1">
      <alignment horizontal="center" wrapText="1"/>
    </xf>
    <xf numFmtId="0" fontId="32" fillId="8" borderId="28" xfId="0" applyFont="1" applyFill="1" applyBorder="1" applyAlignment="1">
      <alignment horizontal="center" wrapText="1"/>
    </xf>
    <xf numFmtId="0" fontId="33" fillId="19" borderId="27" xfId="0" applyFont="1" applyFill="1" applyBorder="1" applyAlignment="1">
      <alignment vertical="top" wrapText="1"/>
    </xf>
    <xf numFmtId="44" fontId="33" fillId="0" borderId="27" xfId="1" applyFont="1" applyBorder="1" applyAlignment="1">
      <alignment horizontal="right" vertical="top" wrapText="1"/>
    </xf>
    <xf numFmtId="0" fontId="33" fillId="0" borderId="29" xfId="0" applyFont="1" applyBorder="1" applyAlignment="1">
      <alignment horizontal="center" vertical="top" wrapText="1"/>
    </xf>
    <xf numFmtId="0" fontId="6" fillId="0" borderId="5" xfId="0" applyNumberFormat="1" applyFont="1" applyBorder="1"/>
    <xf numFmtId="9" fontId="6" fillId="0" borderId="5" xfId="0" applyNumberFormat="1" applyFont="1" applyBorder="1"/>
    <xf numFmtId="0" fontId="9" fillId="6" borderId="0" xfId="2" applyFont="1" applyFill="1" applyAlignment="1">
      <alignment horizontal="center"/>
    </xf>
    <xf numFmtId="0" fontId="8" fillId="6" borderId="0" xfId="2" applyFont="1" applyFill="1" applyAlignment="1">
      <alignment horizontal="center"/>
    </xf>
    <xf numFmtId="0" fontId="5" fillId="4" borderId="0" xfId="2" applyFont="1" applyFill="1" applyAlignment="1">
      <alignment horizontal="center" wrapText="1"/>
    </xf>
    <xf numFmtId="0" fontId="5" fillId="4" borderId="0" xfId="2" applyFont="1" applyFill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8" fillId="10" borderId="8" xfId="0" applyFont="1" applyFill="1" applyBorder="1" applyAlignment="1">
      <alignment horizontal="center"/>
    </xf>
    <xf numFmtId="0" fontId="18" fillId="10" borderId="9" xfId="0" applyFont="1" applyFill="1" applyBorder="1" applyAlignment="1">
      <alignment horizontal="center"/>
    </xf>
    <xf numFmtId="0" fontId="20" fillId="4" borderId="11" xfId="5" applyFont="1" applyFill="1" applyBorder="1" applyAlignment="1">
      <alignment horizontal="center"/>
    </xf>
    <xf numFmtId="0" fontId="20" fillId="4" borderId="2" xfId="5" applyFont="1" applyFill="1" applyBorder="1" applyAlignment="1">
      <alignment horizontal="center"/>
    </xf>
    <xf numFmtId="0" fontId="27" fillId="15" borderId="21" xfId="0" applyFont="1" applyFill="1" applyBorder="1" applyAlignment="1">
      <alignment horizontal="center" wrapText="1"/>
    </xf>
    <xf numFmtId="0" fontId="27" fillId="15" borderId="22" xfId="0" applyFont="1" applyFill="1" applyBorder="1" applyAlignment="1">
      <alignment horizontal="center" wrapText="1"/>
    </xf>
    <xf numFmtId="0" fontId="27" fillId="15" borderId="23" xfId="0" applyFont="1" applyFill="1" applyBorder="1" applyAlignment="1">
      <alignment horizontal="center" wrapText="1"/>
    </xf>
    <xf numFmtId="0" fontId="31" fillId="18" borderId="25" xfId="0" applyFont="1" applyFill="1" applyBorder="1" applyAlignment="1">
      <alignment horizontal="center" wrapText="1"/>
    </xf>
    <xf numFmtId="0" fontId="31" fillId="18" borderId="26" xfId="0" applyFont="1" applyFill="1" applyBorder="1" applyAlignment="1">
      <alignment horizontal="center" wrapText="1"/>
    </xf>
    <xf numFmtId="0" fontId="34" fillId="13" borderId="8" xfId="0" applyFont="1" applyFill="1" applyBorder="1" applyAlignment="1">
      <alignment horizontal="center"/>
    </xf>
    <xf numFmtId="0" fontId="34" fillId="13" borderId="10" xfId="0" applyFont="1" applyFill="1" applyBorder="1" applyAlignment="1">
      <alignment horizontal="center"/>
    </xf>
    <xf numFmtId="0" fontId="34" fillId="13" borderId="9" xfId="0" applyFont="1" applyFill="1" applyBorder="1" applyAlignment="1">
      <alignment horizontal="center"/>
    </xf>
  </cellXfs>
  <cellStyles count="7">
    <cellStyle name="Heading" xfId="6"/>
    <cellStyle name="Neutralny 2" xfId="3"/>
    <cellStyle name="Normalny" xfId="0" builtinId="0"/>
    <cellStyle name="Normalny 2" xfId="2"/>
    <cellStyle name="Normalny_CWICZ4" xfId="4"/>
    <cellStyle name="Normalny_Umowa" xf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11206</xdr:colOff>
      <xdr:row>2</xdr:row>
      <xdr:rowOff>15240</xdr:rowOff>
    </xdr:to>
    <xdr:pic>
      <xdr:nvPicPr>
        <xdr:cNvPr id="2" name="Obraz 1" descr="kos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38126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265" zoomScaleNormal="265" workbookViewId="0">
      <selection activeCell="D2" sqref="D2"/>
    </sheetView>
  </sheetViews>
  <sheetFormatPr defaultRowHeight="14.4"/>
  <cols>
    <col min="1" max="1" width="14.109375" customWidth="1"/>
    <col min="4" max="4" width="13.109375" customWidth="1"/>
    <col min="5" max="5" width="13.6640625" customWidth="1"/>
    <col min="6" max="6" width="19.5546875" customWidth="1"/>
  </cols>
  <sheetData>
    <row r="1" spans="1:6" ht="31.8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6.2" thickBot="1">
      <c r="A2" s="1" t="s">
        <v>6</v>
      </c>
      <c r="B2" s="2">
        <v>14</v>
      </c>
      <c r="C2" s="3">
        <v>0.9</v>
      </c>
      <c r="D2" s="3"/>
      <c r="E2" s="2"/>
      <c r="F2" s="2"/>
    </row>
    <row r="3" spans="1:6" ht="16.2" thickBot="1">
      <c r="A3" s="1" t="s">
        <v>7</v>
      </c>
      <c r="B3" s="2">
        <v>21</v>
      </c>
      <c r="C3" s="3">
        <v>1.2</v>
      </c>
      <c r="D3" s="3"/>
      <c r="E3" s="2"/>
      <c r="F3" s="2"/>
    </row>
    <row r="4" spans="1:6" ht="16.2" thickBot="1">
      <c r="A4" s="1" t="s">
        <v>8</v>
      </c>
      <c r="B4" s="2">
        <v>9</v>
      </c>
      <c r="C4" s="3">
        <v>1.5</v>
      </c>
      <c r="D4" s="3"/>
      <c r="E4" s="2"/>
      <c r="F4" s="2"/>
    </row>
    <row r="5" spans="1:6" ht="16.2" thickBot="1">
      <c r="A5" s="1" t="s">
        <v>9</v>
      </c>
      <c r="B5" s="2">
        <v>4</v>
      </c>
      <c r="C5" s="3">
        <v>3.5</v>
      </c>
      <c r="D5" s="3"/>
      <c r="E5" s="2"/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/>
  <cols>
    <col min="1" max="1" width="29.5546875" customWidth="1"/>
    <col min="2" max="2" width="35.5546875" bestFit="1" customWidth="1"/>
    <col min="3" max="3" width="24" customWidth="1"/>
    <col min="4" max="4" width="27.44140625" customWidth="1"/>
    <col min="5" max="5" width="28.6640625" customWidth="1"/>
    <col min="6" max="6" width="24.88671875" customWidth="1"/>
  </cols>
  <sheetData>
    <row r="1" spans="1:6" ht="60.6">
      <c r="A1" s="70" t="s">
        <v>10</v>
      </c>
      <c r="B1" s="71"/>
      <c r="C1" s="71"/>
      <c r="D1" s="71"/>
      <c r="E1" s="71"/>
      <c r="F1" s="71"/>
    </row>
    <row r="2" spans="1:6" ht="55.8" customHeight="1">
      <c r="A2" s="72" t="s">
        <v>11</v>
      </c>
      <c r="B2" s="73"/>
      <c r="C2" s="73"/>
      <c r="D2" s="73"/>
      <c r="E2" s="73"/>
      <c r="F2" s="73"/>
    </row>
    <row r="3" spans="1:6" ht="42">
      <c r="A3" s="10" t="s">
        <v>12</v>
      </c>
      <c r="B3" s="10" t="s">
        <v>13</v>
      </c>
      <c r="C3" s="11" t="s">
        <v>14</v>
      </c>
      <c r="D3" s="11" t="s">
        <v>15</v>
      </c>
      <c r="E3" s="11" t="s">
        <v>16</v>
      </c>
      <c r="F3" s="7" t="s">
        <v>17</v>
      </c>
    </row>
    <row r="4" spans="1:6" ht="17.399999999999999">
      <c r="A4" s="8" t="s">
        <v>18</v>
      </c>
      <c r="B4" s="8" t="s">
        <v>19</v>
      </c>
      <c r="C4" s="8">
        <v>94</v>
      </c>
      <c r="D4" s="8">
        <v>73</v>
      </c>
      <c r="E4" s="9"/>
      <c r="F4" s="9"/>
    </row>
    <row r="5" spans="1:6" ht="17.399999999999999">
      <c r="A5" s="8" t="s">
        <v>20</v>
      </c>
      <c r="B5" s="8" t="s">
        <v>21</v>
      </c>
      <c r="C5" s="8">
        <v>87</v>
      </c>
      <c r="D5" s="8">
        <v>65</v>
      </c>
      <c r="E5" s="9"/>
      <c r="F5" s="9"/>
    </row>
    <row r="6" spans="1:6" ht="17.399999999999999">
      <c r="A6" s="8" t="s">
        <v>22</v>
      </c>
      <c r="B6" s="8" t="s">
        <v>23</v>
      </c>
      <c r="C6" s="8">
        <v>109</v>
      </c>
      <c r="D6" s="8">
        <v>71</v>
      </c>
      <c r="E6" s="9"/>
      <c r="F6" s="9"/>
    </row>
    <row r="7" spans="1:6" ht="17.399999999999999">
      <c r="A7" s="8" t="s">
        <v>24</v>
      </c>
      <c r="B7" s="8" t="s">
        <v>25</v>
      </c>
      <c r="C7" s="8">
        <v>76</v>
      </c>
      <c r="D7" s="8">
        <v>60</v>
      </c>
      <c r="E7" s="9"/>
      <c r="F7" s="9"/>
    </row>
    <row r="8" spans="1:6" ht="17.399999999999999">
      <c r="A8" s="8" t="s">
        <v>26</v>
      </c>
      <c r="B8" s="8" t="s">
        <v>27</v>
      </c>
      <c r="C8" s="8">
        <v>77</v>
      </c>
      <c r="D8" s="8">
        <v>78</v>
      </c>
      <c r="E8" s="9"/>
      <c r="F8" s="9"/>
    </row>
    <row r="9" spans="1:6" ht="17.399999999999999">
      <c r="A9" s="8" t="s">
        <v>28</v>
      </c>
      <c r="B9" s="8" t="s">
        <v>29</v>
      </c>
      <c r="C9" s="8">
        <v>69</v>
      </c>
      <c r="D9" s="8">
        <v>81</v>
      </c>
      <c r="E9" s="9"/>
      <c r="F9" s="9"/>
    </row>
    <row r="12" spans="1:6" ht="15" thickBot="1">
      <c r="A12" s="6"/>
      <c r="B12" s="6"/>
      <c r="C12" s="6"/>
      <c r="D12" s="6"/>
      <c r="E12" s="6"/>
      <c r="F12" s="6"/>
    </row>
    <row r="13" spans="1:6">
      <c r="A13" s="6"/>
      <c r="B13" s="12" t="s">
        <v>287</v>
      </c>
      <c r="C13" s="6"/>
      <c r="D13" s="6"/>
      <c r="E13" s="6"/>
      <c r="F13" s="6"/>
    </row>
    <row r="14" spans="1:6" ht="15" thickBot="1">
      <c r="A14" s="6"/>
      <c r="B14" s="13" t="s">
        <v>288</v>
      </c>
      <c r="C14" s="6"/>
      <c r="D14" s="6"/>
      <c r="E14" s="6"/>
      <c r="F14" s="6"/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18" sqref="M3:M18"/>
    </sheetView>
  </sheetViews>
  <sheetFormatPr defaultRowHeight="14.4"/>
  <cols>
    <col min="1" max="1" width="13.77734375" bestFit="1" customWidth="1"/>
    <col min="2" max="2" width="9.6640625" bestFit="1" customWidth="1"/>
    <col min="14" max="14" width="15" bestFit="1" customWidth="1"/>
  </cols>
  <sheetData>
    <row r="1" spans="1:14" ht="22.8">
      <c r="A1" s="74" t="s">
        <v>74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15.6">
      <c r="A2" s="14" t="s">
        <v>30</v>
      </c>
      <c r="B2" s="14" t="s">
        <v>31</v>
      </c>
      <c r="C2" s="14" t="s">
        <v>32</v>
      </c>
      <c r="D2" s="14" t="s">
        <v>33</v>
      </c>
      <c r="E2" s="14" t="s">
        <v>34</v>
      </c>
      <c r="F2" s="14" t="s">
        <v>35</v>
      </c>
      <c r="G2" s="14" t="s">
        <v>36</v>
      </c>
      <c r="H2" s="14" t="s">
        <v>37</v>
      </c>
      <c r="I2" s="14" t="s">
        <v>38</v>
      </c>
      <c r="J2" s="14" t="s">
        <v>39</v>
      </c>
      <c r="K2" s="14" t="s">
        <v>40</v>
      </c>
      <c r="L2" s="14" t="s">
        <v>41</v>
      </c>
      <c r="M2" s="14" t="s">
        <v>42</v>
      </c>
      <c r="N2" s="14" t="s">
        <v>43</v>
      </c>
    </row>
    <row r="3" spans="1:14">
      <c r="A3" s="15" t="s">
        <v>44</v>
      </c>
      <c r="B3" s="15" t="s">
        <v>45</v>
      </c>
      <c r="C3" s="16">
        <v>1</v>
      </c>
      <c r="D3" s="16">
        <v>0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/>
      <c r="N3" s="17"/>
    </row>
    <row r="4" spans="1:14">
      <c r="A4" s="15" t="s">
        <v>46</v>
      </c>
      <c r="B4" s="15" t="s">
        <v>47</v>
      </c>
      <c r="C4" s="18">
        <v>1</v>
      </c>
      <c r="D4" s="18">
        <v>0</v>
      </c>
      <c r="E4" s="18">
        <v>0</v>
      </c>
      <c r="F4" s="18">
        <v>1</v>
      </c>
      <c r="G4" s="18">
        <v>1</v>
      </c>
      <c r="H4" s="18">
        <v>0</v>
      </c>
      <c r="I4" s="18">
        <v>0</v>
      </c>
      <c r="J4" s="18">
        <v>1</v>
      </c>
      <c r="K4" s="18">
        <v>1</v>
      </c>
      <c r="L4" s="18">
        <v>0</v>
      </c>
      <c r="M4" s="16"/>
      <c r="N4" s="17"/>
    </row>
    <row r="5" spans="1:14">
      <c r="A5" s="15" t="s">
        <v>48</v>
      </c>
      <c r="B5" s="15" t="s">
        <v>49</v>
      </c>
      <c r="C5" s="18">
        <v>1</v>
      </c>
      <c r="D5" s="18">
        <v>1</v>
      </c>
      <c r="E5" s="18">
        <v>1</v>
      </c>
      <c r="F5" s="18">
        <v>0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0</v>
      </c>
      <c r="M5" s="16"/>
      <c r="N5" s="17"/>
    </row>
    <row r="6" spans="1:14">
      <c r="A6" s="15" t="s">
        <v>50</v>
      </c>
      <c r="B6" s="15" t="s">
        <v>51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0</v>
      </c>
      <c r="J6" s="18">
        <v>1</v>
      </c>
      <c r="K6" s="18">
        <v>1</v>
      </c>
      <c r="L6" s="18">
        <v>0</v>
      </c>
      <c r="M6" s="16"/>
      <c r="N6" s="17"/>
    </row>
    <row r="7" spans="1:14">
      <c r="A7" s="15" t="s">
        <v>52</v>
      </c>
      <c r="B7" s="15" t="s">
        <v>53</v>
      </c>
      <c r="C7" s="18">
        <v>0</v>
      </c>
      <c r="D7" s="18">
        <v>1</v>
      </c>
      <c r="E7" s="18">
        <v>0</v>
      </c>
      <c r="F7" s="18">
        <v>0</v>
      </c>
      <c r="G7" s="18">
        <v>0</v>
      </c>
      <c r="H7" s="18">
        <v>1</v>
      </c>
      <c r="I7" s="18">
        <v>1</v>
      </c>
      <c r="J7" s="18">
        <v>1</v>
      </c>
      <c r="K7" s="18">
        <v>0</v>
      </c>
      <c r="L7" s="18">
        <v>1</v>
      </c>
      <c r="M7" s="16"/>
      <c r="N7" s="17"/>
    </row>
    <row r="8" spans="1:14">
      <c r="A8" s="15" t="s">
        <v>54</v>
      </c>
      <c r="B8" s="15" t="s">
        <v>55</v>
      </c>
      <c r="C8" s="18">
        <v>0</v>
      </c>
      <c r="D8" s="18">
        <v>1</v>
      </c>
      <c r="E8" s="18">
        <v>1</v>
      </c>
      <c r="F8" s="18">
        <v>0</v>
      </c>
      <c r="G8" s="18">
        <v>0</v>
      </c>
      <c r="H8" s="18">
        <v>0</v>
      </c>
      <c r="I8" s="18">
        <v>1</v>
      </c>
      <c r="J8" s="18">
        <v>1</v>
      </c>
      <c r="K8" s="18">
        <v>1</v>
      </c>
      <c r="L8" s="18">
        <v>0</v>
      </c>
      <c r="M8" s="16"/>
      <c r="N8" s="17"/>
    </row>
    <row r="9" spans="1:14">
      <c r="A9" s="15" t="s">
        <v>56</v>
      </c>
      <c r="B9" s="15" t="s">
        <v>57</v>
      </c>
      <c r="C9" s="18">
        <v>1</v>
      </c>
      <c r="D9" s="18">
        <v>0</v>
      </c>
      <c r="E9" s="18">
        <v>0</v>
      </c>
      <c r="F9" s="18">
        <v>1</v>
      </c>
      <c r="G9" s="18">
        <v>0</v>
      </c>
      <c r="H9" s="18">
        <v>1</v>
      </c>
      <c r="I9" s="18">
        <v>0</v>
      </c>
      <c r="J9" s="18">
        <v>1</v>
      </c>
      <c r="K9" s="18">
        <v>1</v>
      </c>
      <c r="L9" s="18">
        <v>1</v>
      </c>
      <c r="M9" s="16"/>
      <c r="N9" s="17"/>
    </row>
    <row r="10" spans="1:14">
      <c r="A10" s="15" t="s">
        <v>58</v>
      </c>
      <c r="B10" s="15" t="s">
        <v>59</v>
      </c>
      <c r="C10" s="18">
        <v>0</v>
      </c>
      <c r="D10" s="18">
        <v>1</v>
      </c>
      <c r="E10" s="18">
        <v>1</v>
      </c>
      <c r="F10" s="18">
        <v>0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6"/>
      <c r="N10" s="17"/>
    </row>
    <row r="11" spans="1:14">
      <c r="A11" s="15" t="s">
        <v>60</v>
      </c>
      <c r="B11" s="15" t="s">
        <v>61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1</v>
      </c>
      <c r="K11" s="18">
        <v>0</v>
      </c>
      <c r="L11" s="18">
        <v>0</v>
      </c>
      <c r="M11" s="16"/>
      <c r="N11" s="17"/>
    </row>
    <row r="12" spans="1:14">
      <c r="A12" s="15" t="s">
        <v>62</v>
      </c>
      <c r="B12" s="15" t="s">
        <v>63</v>
      </c>
      <c r="C12" s="18">
        <v>1</v>
      </c>
      <c r="D12" s="18">
        <v>1</v>
      </c>
      <c r="E12" s="18">
        <v>0</v>
      </c>
      <c r="F12" s="18">
        <v>1</v>
      </c>
      <c r="G12" s="18">
        <v>1</v>
      </c>
      <c r="H12" s="18">
        <v>0</v>
      </c>
      <c r="I12" s="18">
        <v>1</v>
      </c>
      <c r="J12" s="18">
        <v>1</v>
      </c>
      <c r="K12" s="18">
        <v>1</v>
      </c>
      <c r="L12" s="18">
        <v>0</v>
      </c>
      <c r="M12" s="16"/>
      <c r="N12" s="17"/>
    </row>
    <row r="13" spans="1:14">
      <c r="A13" s="15" t="s">
        <v>7</v>
      </c>
      <c r="B13" s="15" t="s">
        <v>64</v>
      </c>
      <c r="C13" s="18">
        <v>0</v>
      </c>
      <c r="D13" s="18">
        <v>0</v>
      </c>
      <c r="E13" s="18">
        <v>1</v>
      </c>
      <c r="F13" s="18">
        <v>0</v>
      </c>
      <c r="G13" s="18">
        <v>0</v>
      </c>
      <c r="H13" s="18">
        <v>1</v>
      </c>
      <c r="I13" s="18">
        <v>0</v>
      </c>
      <c r="J13" s="18">
        <v>0</v>
      </c>
      <c r="K13" s="18">
        <v>1</v>
      </c>
      <c r="L13" s="18">
        <v>1</v>
      </c>
      <c r="M13" s="16"/>
      <c r="N13" s="17"/>
    </row>
    <row r="14" spans="1:14">
      <c r="A14" s="15" t="s">
        <v>65</v>
      </c>
      <c r="B14" s="15" t="s">
        <v>66</v>
      </c>
      <c r="C14" s="18">
        <v>1</v>
      </c>
      <c r="D14" s="18">
        <v>1</v>
      </c>
      <c r="E14" s="18">
        <v>1</v>
      </c>
      <c r="F14" s="18">
        <v>0</v>
      </c>
      <c r="G14" s="18">
        <v>1</v>
      </c>
      <c r="H14" s="18">
        <v>1</v>
      </c>
      <c r="I14" s="18">
        <v>1</v>
      </c>
      <c r="J14" s="18">
        <v>0</v>
      </c>
      <c r="K14" s="18">
        <v>1</v>
      </c>
      <c r="L14" s="18">
        <v>1</v>
      </c>
      <c r="M14" s="16"/>
      <c r="N14" s="17"/>
    </row>
    <row r="15" spans="1:14">
      <c r="A15" s="15" t="s">
        <v>67</v>
      </c>
      <c r="B15" s="15" t="s">
        <v>68</v>
      </c>
      <c r="C15" s="18">
        <v>0</v>
      </c>
      <c r="D15" s="18">
        <v>0</v>
      </c>
      <c r="E15" s="18">
        <v>0</v>
      </c>
      <c r="F15" s="18">
        <v>1</v>
      </c>
      <c r="G15" s="18">
        <v>0</v>
      </c>
      <c r="H15" s="18">
        <v>1</v>
      </c>
      <c r="I15" s="18">
        <v>0</v>
      </c>
      <c r="J15" s="18">
        <v>0</v>
      </c>
      <c r="K15" s="18">
        <v>1</v>
      </c>
      <c r="L15" s="18">
        <v>1</v>
      </c>
      <c r="M15" s="16"/>
      <c r="N15" s="17"/>
    </row>
    <row r="16" spans="1:14">
      <c r="A16" s="15" t="s">
        <v>69</v>
      </c>
      <c r="B16" s="15" t="s">
        <v>70</v>
      </c>
      <c r="C16" s="18">
        <v>0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</v>
      </c>
      <c r="J16" s="18">
        <v>1</v>
      </c>
      <c r="K16" s="18">
        <v>0</v>
      </c>
      <c r="L16" s="18">
        <v>0</v>
      </c>
      <c r="M16" s="16"/>
      <c r="N16" s="17"/>
    </row>
    <row r="17" spans="1:14">
      <c r="A17" s="15" t="s">
        <v>71</v>
      </c>
      <c r="B17" s="15" t="s">
        <v>72</v>
      </c>
      <c r="C17" s="18">
        <v>1</v>
      </c>
      <c r="D17" s="18">
        <v>1</v>
      </c>
      <c r="E17" s="18">
        <v>0</v>
      </c>
      <c r="F17" s="18">
        <v>0</v>
      </c>
      <c r="G17" s="18">
        <v>0</v>
      </c>
      <c r="H17" s="18">
        <v>1</v>
      </c>
      <c r="I17" s="18">
        <v>1</v>
      </c>
      <c r="J17" s="18">
        <v>1</v>
      </c>
      <c r="K17" s="18">
        <v>0</v>
      </c>
      <c r="L17" s="18">
        <v>0</v>
      </c>
      <c r="M17" s="16"/>
      <c r="N17" s="17"/>
    </row>
    <row r="18" spans="1:14">
      <c r="A18" s="15" t="s">
        <v>71</v>
      </c>
      <c r="B18" s="15" t="s">
        <v>73</v>
      </c>
      <c r="C18" s="18">
        <v>1</v>
      </c>
      <c r="D18" s="18">
        <v>0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0</v>
      </c>
      <c r="K18" s="18">
        <v>0</v>
      </c>
      <c r="L18" s="18">
        <v>1</v>
      </c>
      <c r="M18" s="16"/>
      <c r="N18" s="17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E16" sqref="E16"/>
    </sheetView>
  </sheetViews>
  <sheetFormatPr defaultRowHeight="14.4"/>
  <cols>
    <col min="1" max="1" width="11.44140625" bestFit="1" customWidth="1"/>
    <col min="2" max="2" width="15.33203125" customWidth="1"/>
    <col min="3" max="11" width="7.109375" bestFit="1" customWidth="1"/>
    <col min="12" max="12" width="8.44140625" bestFit="1" customWidth="1"/>
    <col min="13" max="13" width="9.6640625" bestFit="1" customWidth="1"/>
    <col min="257" max="257" width="11.44140625" bestFit="1" customWidth="1"/>
    <col min="258" max="258" width="15.33203125" customWidth="1"/>
    <col min="259" max="267" width="7.109375" bestFit="1" customWidth="1"/>
    <col min="268" max="268" width="8.44140625" bestFit="1" customWidth="1"/>
    <col min="269" max="269" width="9.6640625" bestFit="1" customWidth="1"/>
    <col min="513" max="513" width="11.44140625" bestFit="1" customWidth="1"/>
    <col min="514" max="514" width="15.33203125" customWidth="1"/>
    <col min="515" max="523" width="7.109375" bestFit="1" customWidth="1"/>
    <col min="524" max="524" width="8.44140625" bestFit="1" customWidth="1"/>
    <col min="525" max="525" width="9.6640625" bestFit="1" customWidth="1"/>
    <col min="769" max="769" width="11.44140625" bestFit="1" customWidth="1"/>
    <col min="770" max="770" width="15.33203125" customWidth="1"/>
    <col min="771" max="779" width="7.109375" bestFit="1" customWidth="1"/>
    <col min="780" max="780" width="8.44140625" bestFit="1" customWidth="1"/>
    <col min="781" max="781" width="9.6640625" bestFit="1" customWidth="1"/>
    <col min="1025" max="1025" width="11.44140625" bestFit="1" customWidth="1"/>
    <col min="1026" max="1026" width="15.33203125" customWidth="1"/>
    <col min="1027" max="1035" width="7.109375" bestFit="1" customWidth="1"/>
    <col min="1036" max="1036" width="8.44140625" bestFit="1" customWidth="1"/>
    <col min="1037" max="1037" width="9.6640625" bestFit="1" customWidth="1"/>
    <col min="1281" max="1281" width="11.44140625" bestFit="1" customWidth="1"/>
    <col min="1282" max="1282" width="15.33203125" customWidth="1"/>
    <col min="1283" max="1291" width="7.109375" bestFit="1" customWidth="1"/>
    <col min="1292" max="1292" width="8.44140625" bestFit="1" customWidth="1"/>
    <col min="1293" max="1293" width="9.6640625" bestFit="1" customWidth="1"/>
    <col min="1537" max="1537" width="11.44140625" bestFit="1" customWidth="1"/>
    <col min="1538" max="1538" width="15.33203125" customWidth="1"/>
    <col min="1539" max="1547" width="7.109375" bestFit="1" customWidth="1"/>
    <col min="1548" max="1548" width="8.44140625" bestFit="1" customWidth="1"/>
    <col min="1549" max="1549" width="9.6640625" bestFit="1" customWidth="1"/>
    <col min="1793" max="1793" width="11.44140625" bestFit="1" customWidth="1"/>
    <col min="1794" max="1794" width="15.33203125" customWidth="1"/>
    <col min="1795" max="1803" width="7.109375" bestFit="1" customWidth="1"/>
    <col min="1804" max="1804" width="8.44140625" bestFit="1" customWidth="1"/>
    <col min="1805" max="1805" width="9.6640625" bestFit="1" customWidth="1"/>
    <col min="2049" max="2049" width="11.44140625" bestFit="1" customWidth="1"/>
    <col min="2050" max="2050" width="15.33203125" customWidth="1"/>
    <col min="2051" max="2059" width="7.109375" bestFit="1" customWidth="1"/>
    <col min="2060" max="2060" width="8.44140625" bestFit="1" customWidth="1"/>
    <col min="2061" max="2061" width="9.6640625" bestFit="1" customWidth="1"/>
    <col min="2305" max="2305" width="11.44140625" bestFit="1" customWidth="1"/>
    <col min="2306" max="2306" width="15.33203125" customWidth="1"/>
    <col min="2307" max="2315" width="7.109375" bestFit="1" customWidth="1"/>
    <col min="2316" max="2316" width="8.44140625" bestFit="1" customWidth="1"/>
    <col min="2317" max="2317" width="9.6640625" bestFit="1" customWidth="1"/>
    <col min="2561" max="2561" width="11.44140625" bestFit="1" customWidth="1"/>
    <col min="2562" max="2562" width="15.33203125" customWidth="1"/>
    <col min="2563" max="2571" width="7.109375" bestFit="1" customWidth="1"/>
    <col min="2572" max="2572" width="8.44140625" bestFit="1" customWidth="1"/>
    <col min="2573" max="2573" width="9.6640625" bestFit="1" customWidth="1"/>
    <col min="2817" max="2817" width="11.44140625" bestFit="1" customWidth="1"/>
    <col min="2818" max="2818" width="15.33203125" customWidth="1"/>
    <col min="2819" max="2827" width="7.109375" bestFit="1" customWidth="1"/>
    <col min="2828" max="2828" width="8.44140625" bestFit="1" customWidth="1"/>
    <col min="2829" max="2829" width="9.6640625" bestFit="1" customWidth="1"/>
    <col min="3073" max="3073" width="11.44140625" bestFit="1" customWidth="1"/>
    <col min="3074" max="3074" width="15.33203125" customWidth="1"/>
    <col min="3075" max="3083" width="7.109375" bestFit="1" customWidth="1"/>
    <col min="3084" max="3084" width="8.44140625" bestFit="1" customWidth="1"/>
    <col min="3085" max="3085" width="9.6640625" bestFit="1" customWidth="1"/>
    <col min="3329" max="3329" width="11.44140625" bestFit="1" customWidth="1"/>
    <col min="3330" max="3330" width="15.33203125" customWidth="1"/>
    <col min="3331" max="3339" width="7.109375" bestFit="1" customWidth="1"/>
    <col min="3340" max="3340" width="8.44140625" bestFit="1" customWidth="1"/>
    <col min="3341" max="3341" width="9.6640625" bestFit="1" customWidth="1"/>
    <col min="3585" max="3585" width="11.44140625" bestFit="1" customWidth="1"/>
    <col min="3586" max="3586" width="15.33203125" customWidth="1"/>
    <col min="3587" max="3595" width="7.109375" bestFit="1" customWidth="1"/>
    <col min="3596" max="3596" width="8.44140625" bestFit="1" customWidth="1"/>
    <col min="3597" max="3597" width="9.6640625" bestFit="1" customWidth="1"/>
    <col min="3841" max="3841" width="11.44140625" bestFit="1" customWidth="1"/>
    <col min="3842" max="3842" width="15.33203125" customWidth="1"/>
    <col min="3843" max="3851" width="7.109375" bestFit="1" customWidth="1"/>
    <col min="3852" max="3852" width="8.44140625" bestFit="1" customWidth="1"/>
    <col min="3853" max="3853" width="9.6640625" bestFit="1" customWidth="1"/>
    <col min="4097" max="4097" width="11.44140625" bestFit="1" customWidth="1"/>
    <col min="4098" max="4098" width="15.33203125" customWidth="1"/>
    <col min="4099" max="4107" width="7.109375" bestFit="1" customWidth="1"/>
    <col min="4108" max="4108" width="8.44140625" bestFit="1" customWidth="1"/>
    <col min="4109" max="4109" width="9.6640625" bestFit="1" customWidth="1"/>
    <col min="4353" max="4353" width="11.44140625" bestFit="1" customWidth="1"/>
    <col min="4354" max="4354" width="15.33203125" customWidth="1"/>
    <col min="4355" max="4363" width="7.109375" bestFit="1" customWidth="1"/>
    <col min="4364" max="4364" width="8.44140625" bestFit="1" customWidth="1"/>
    <col min="4365" max="4365" width="9.6640625" bestFit="1" customWidth="1"/>
    <col min="4609" max="4609" width="11.44140625" bestFit="1" customWidth="1"/>
    <col min="4610" max="4610" width="15.33203125" customWidth="1"/>
    <col min="4611" max="4619" width="7.109375" bestFit="1" customWidth="1"/>
    <col min="4620" max="4620" width="8.44140625" bestFit="1" customWidth="1"/>
    <col min="4621" max="4621" width="9.6640625" bestFit="1" customWidth="1"/>
    <col min="4865" max="4865" width="11.44140625" bestFit="1" customWidth="1"/>
    <col min="4866" max="4866" width="15.33203125" customWidth="1"/>
    <col min="4867" max="4875" width="7.109375" bestFit="1" customWidth="1"/>
    <col min="4876" max="4876" width="8.44140625" bestFit="1" customWidth="1"/>
    <col min="4877" max="4877" width="9.6640625" bestFit="1" customWidth="1"/>
    <col min="5121" max="5121" width="11.44140625" bestFit="1" customWidth="1"/>
    <col min="5122" max="5122" width="15.33203125" customWidth="1"/>
    <col min="5123" max="5131" width="7.109375" bestFit="1" customWidth="1"/>
    <col min="5132" max="5132" width="8.44140625" bestFit="1" customWidth="1"/>
    <col min="5133" max="5133" width="9.6640625" bestFit="1" customWidth="1"/>
    <col min="5377" max="5377" width="11.44140625" bestFit="1" customWidth="1"/>
    <col min="5378" max="5378" width="15.33203125" customWidth="1"/>
    <col min="5379" max="5387" width="7.109375" bestFit="1" customWidth="1"/>
    <col min="5388" max="5388" width="8.44140625" bestFit="1" customWidth="1"/>
    <col min="5389" max="5389" width="9.6640625" bestFit="1" customWidth="1"/>
    <col min="5633" max="5633" width="11.44140625" bestFit="1" customWidth="1"/>
    <col min="5634" max="5634" width="15.33203125" customWidth="1"/>
    <col min="5635" max="5643" width="7.109375" bestFit="1" customWidth="1"/>
    <col min="5644" max="5644" width="8.44140625" bestFit="1" customWidth="1"/>
    <col min="5645" max="5645" width="9.6640625" bestFit="1" customWidth="1"/>
    <col min="5889" max="5889" width="11.44140625" bestFit="1" customWidth="1"/>
    <col min="5890" max="5890" width="15.33203125" customWidth="1"/>
    <col min="5891" max="5899" width="7.109375" bestFit="1" customWidth="1"/>
    <col min="5900" max="5900" width="8.44140625" bestFit="1" customWidth="1"/>
    <col min="5901" max="5901" width="9.6640625" bestFit="1" customWidth="1"/>
    <col min="6145" max="6145" width="11.44140625" bestFit="1" customWidth="1"/>
    <col min="6146" max="6146" width="15.33203125" customWidth="1"/>
    <col min="6147" max="6155" width="7.109375" bestFit="1" customWidth="1"/>
    <col min="6156" max="6156" width="8.44140625" bestFit="1" customWidth="1"/>
    <col min="6157" max="6157" width="9.6640625" bestFit="1" customWidth="1"/>
    <col min="6401" max="6401" width="11.44140625" bestFit="1" customWidth="1"/>
    <col min="6402" max="6402" width="15.33203125" customWidth="1"/>
    <col min="6403" max="6411" width="7.109375" bestFit="1" customWidth="1"/>
    <col min="6412" max="6412" width="8.44140625" bestFit="1" customWidth="1"/>
    <col min="6413" max="6413" width="9.6640625" bestFit="1" customWidth="1"/>
    <col min="6657" max="6657" width="11.44140625" bestFit="1" customWidth="1"/>
    <col min="6658" max="6658" width="15.33203125" customWidth="1"/>
    <col min="6659" max="6667" width="7.109375" bestFit="1" customWidth="1"/>
    <col min="6668" max="6668" width="8.44140625" bestFit="1" customWidth="1"/>
    <col min="6669" max="6669" width="9.6640625" bestFit="1" customWidth="1"/>
    <col min="6913" max="6913" width="11.44140625" bestFit="1" customWidth="1"/>
    <col min="6914" max="6914" width="15.33203125" customWidth="1"/>
    <col min="6915" max="6923" width="7.109375" bestFit="1" customWidth="1"/>
    <col min="6924" max="6924" width="8.44140625" bestFit="1" customWidth="1"/>
    <col min="6925" max="6925" width="9.6640625" bestFit="1" customWidth="1"/>
    <col min="7169" max="7169" width="11.44140625" bestFit="1" customWidth="1"/>
    <col min="7170" max="7170" width="15.33203125" customWidth="1"/>
    <col min="7171" max="7179" width="7.109375" bestFit="1" customWidth="1"/>
    <col min="7180" max="7180" width="8.44140625" bestFit="1" customWidth="1"/>
    <col min="7181" max="7181" width="9.6640625" bestFit="1" customWidth="1"/>
    <col min="7425" max="7425" width="11.44140625" bestFit="1" customWidth="1"/>
    <col min="7426" max="7426" width="15.33203125" customWidth="1"/>
    <col min="7427" max="7435" width="7.109375" bestFit="1" customWidth="1"/>
    <col min="7436" max="7436" width="8.44140625" bestFit="1" customWidth="1"/>
    <col min="7437" max="7437" width="9.6640625" bestFit="1" customWidth="1"/>
    <col min="7681" max="7681" width="11.44140625" bestFit="1" customWidth="1"/>
    <col min="7682" max="7682" width="15.33203125" customWidth="1"/>
    <col min="7683" max="7691" width="7.109375" bestFit="1" customWidth="1"/>
    <col min="7692" max="7692" width="8.44140625" bestFit="1" customWidth="1"/>
    <col min="7693" max="7693" width="9.6640625" bestFit="1" customWidth="1"/>
    <col min="7937" max="7937" width="11.44140625" bestFit="1" customWidth="1"/>
    <col min="7938" max="7938" width="15.33203125" customWidth="1"/>
    <col min="7939" max="7947" width="7.109375" bestFit="1" customWidth="1"/>
    <col min="7948" max="7948" width="8.44140625" bestFit="1" customWidth="1"/>
    <col min="7949" max="7949" width="9.6640625" bestFit="1" customWidth="1"/>
    <col min="8193" max="8193" width="11.44140625" bestFit="1" customWidth="1"/>
    <col min="8194" max="8194" width="15.33203125" customWidth="1"/>
    <col min="8195" max="8203" width="7.109375" bestFit="1" customWidth="1"/>
    <col min="8204" max="8204" width="8.44140625" bestFit="1" customWidth="1"/>
    <col min="8205" max="8205" width="9.6640625" bestFit="1" customWidth="1"/>
    <col min="8449" max="8449" width="11.44140625" bestFit="1" customWidth="1"/>
    <col min="8450" max="8450" width="15.33203125" customWidth="1"/>
    <col min="8451" max="8459" width="7.109375" bestFit="1" customWidth="1"/>
    <col min="8460" max="8460" width="8.44140625" bestFit="1" customWidth="1"/>
    <col min="8461" max="8461" width="9.6640625" bestFit="1" customWidth="1"/>
    <col min="8705" max="8705" width="11.44140625" bestFit="1" customWidth="1"/>
    <col min="8706" max="8706" width="15.33203125" customWidth="1"/>
    <col min="8707" max="8715" width="7.109375" bestFit="1" customWidth="1"/>
    <col min="8716" max="8716" width="8.44140625" bestFit="1" customWidth="1"/>
    <col min="8717" max="8717" width="9.6640625" bestFit="1" customWidth="1"/>
    <col min="8961" max="8961" width="11.44140625" bestFit="1" customWidth="1"/>
    <col min="8962" max="8962" width="15.33203125" customWidth="1"/>
    <col min="8963" max="8971" width="7.109375" bestFit="1" customWidth="1"/>
    <col min="8972" max="8972" width="8.44140625" bestFit="1" customWidth="1"/>
    <col min="8973" max="8973" width="9.6640625" bestFit="1" customWidth="1"/>
    <col min="9217" max="9217" width="11.44140625" bestFit="1" customWidth="1"/>
    <col min="9218" max="9218" width="15.33203125" customWidth="1"/>
    <col min="9219" max="9227" width="7.109375" bestFit="1" customWidth="1"/>
    <col min="9228" max="9228" width="8.44140625" bestFit="1" customWidth="1"/>
    <col min="9229" max="9229" width="9.6640625" bestFit="1" customWidth="1"/>
    <col min="9473" max="9473" width="11.44140625" bestFit="1" customWidth="1"/>
    <col min="9474" max="9474" width="15.33203125" customWidth="1"/>
    <col min="9475" max="9483" width="7.109375" bestFit="1" customWidth="1"/>
    <col min="9484" max="9484" width="8.44140625" bestFit="1" customWidth="1"/>
    <col min="9485" max="9485" width="9.6640625" bestFit="1" customWidth="1"/>
    <col min="9729" max="9729" width="11.44140625" bestFit="1" customWidth="1"/>
    <col min="9730" max="9730" width="15.33203125" customWidth="1"/>
    <col min="9731" max="9739" width="7.109375" bestFit="1" customWidth="1"/>
    <col min="9740" max="9740" width="8.44140625" bestFit="1" customWidth="1"/>
    <col min="9741" max="9741" width="9.6640625" bestFit="1" customWidth="1"/>
    <col min="9985" max="9985" width="11.44140625" bestFit="1" customWidth="1"/>
    <col min="9986" max="9986" width="15.33203125" customWidth="1"/>
    <col min="9987" max="9995" width="7.109375" bestFit="1" customWidth="1"/>
    <col min="9996" max="9996" width="8.44140625" bestFit="1" customWidth="1"/>
    <col min="9997" max="9997" width="9.6640625" bestFit="1" customWidth="1"/>
    <col min="10241" max="10241" width="11.44140625" bestFit="1" customWidth="1"/>
    <col min="10242" max="10242" width="15.33203125" customWidth="1"/>
    <col min="10243" max="10251" width="7.109375" bestFit="1" customWidth="1"/>
    <col min="10252" max="10252" width="8.44140625" bestFit="1" customWidth="1"/>
    <col min="10253" max="10253" width="9.6640625" bestFit="1" customWidth="1"/>
    <col min="10497" max="10497" width="11.44140625" bestFit="1" customWidth="1"/>
    <col min="10498" max="10498" width="15.33203125" customWidth="1"/>
    <col min="10499" max="10507" width="7.109375" bestFit="1" customWidth="1"/>
    <col min="10508" max="10508" width="8.44140625" bestFit="1" customWidth="1"/>
    <col min="10509" max="10509" width="9.6640625" bestFit="1" customWidth="1"/>
    <col min="10753" max="10753" width="11.44140625" bestFit="1" customWidth="1"/>
    <col min="10754" max="10754" width="15.33203125" customWidth="1"/>
    <col min="10755" max="10763" width="7.109375" bestFit="1" customWidth="1"/>
    <col min="10764" max="10764" width="8.44140625" bestFit="1" customWidth="1"/>
    <col min="10765" max="10765" width="9.6640625" bestFit="1" customWidth="1"/>
    <col min="11009" max="11009" width="11.44140625" bestFit="1" customWidth="1"/>
    <col min="11010" max="11010" width="15.33203125" customWidth="1"/>
    <col min="11011" max="11019" width="7.109375" bestFit="1" customWidth="1"/>
    <col min="11020" max="11020" width="8.44140625" bestFit="1" customWidth="1"/>
    <col min="11021" max="11021" width="9.6640625" bestFit="1" customWidth="1"/>
    <col min="11265" max="11265" width="11.44140625" bestFit="1" customWidth="1"/>
    <col min="11266" max="11266" width="15.33203125" customWidth="1"/>
    <col min="11267" max="11275" width="7.109375" bestFit="1" customWidth="1"/>
    <col min="11276" max="11276" width="8.44140625" bestFit="1" customWidth="1"/>
    <col min="11277" max="11277" width="9.6640625" bestFit="1" customWidth="1"/>
    <col min="11521" max="11521" width="11.44140625" bestFit="1" customWidth="1"/>
    <col min="11522" max="11522" width="15.33203125" customWidth="1"/>
    <col min="11523" max="11531" width="7.109375" bestFit="1" customWidth="1"/>
    <col min="11532" max="11532" width="8.44140625" bestFit="1" customWidth="1"/>
    <col min="11533" max="11533" width="9.6640625" bestFit="1" customWidth="1"/>
    <col min="11777" max="11777" width="11.44140625" bestFit="1" customWidth="1"/>
    <col min="11778" max="11778" width="15.33203125" customWidth="1"/>
    <col min="11779" max="11787" width="7.109375" bestFit="1" customWidth="1"/>
    <col min="11788" max="11788" width="8.44140625" bestFit="1" customWidth="1"/>
    <col min="11789" max="11789" width="9.6640625" bestFit="1" customWidth="1"/>
    <col min="12033" max="12033" width="11.44140625" bestFit="1" customWidth="1"/>
    <col min="12034" max="12034" width="15.33203125" customWidth="1"/>
    <col min="12035" max="12043" width="7.109375" bestFit="1" customWidth="1"/>
    <col min="12044" max="12044" width="8.44140625" bestFit="1" customWidth="1"/>
    <col min="12045" max="12045" width="9.6640625" bestFit="1" customWidth="1"/>
    <col min="12289" max="12289" width="11.44140625" bestFit="1" customWidth="1"/>
    <col min="12290" max="12290" width="15.33203125" customWidth="1"/>
    <col min="12291" max="12299" width="7.109375" bestFit="1" customWidth="1"/>
    <col min="12300" max="12300" width="8.44140625" bestFit="1" customWidth="1"/>
    <col min="12301" max="12301" width="9.6640625" bestFit="1" customWidth="1"/>
    <col min="12545" max="12545" width="11.44140625" bestFit="1" customWidth="1"/>
    <col min="12546" max="12546" width="15.33203125" customWidth="1"/>
    <col min="12547" max="12555" width="7.109375" bestFit="1" customWidth="1"/>
    <col min="12556" max="12556" width="8.44140625" bestFit="1" customWidth="1"/>
    <col min="12557" max="12557" width="9.6640625" bestFit="1" customWidth="1"/>
    <col min="12801" max="12801" width="11.44140625" bestFit="1" customWidth="1"/>
    <col min="12802" max="12802" width="15.33203125" customWidth="1"/>
    <col min="12803" max="12811" width="7.109375" bestFit="1" customWidth="1"/>
    <col min="12812" max="12812" width="8.44140625" bestFit="1" customWidth="1"/>
    <col min="12813" max="12813" width="9.6640625" bestFit="1" customWidth="1"/>
    <col min="13057" max="13057" width="11.44140625" bestFit="1" customWidth="1"/>
    <col min="13058" max="13058" width="15.33203125" customWidth="1"/>
    <col min="13059" max="13067" width="7.109375" bestFit="1" customWidth="1"/>
    <col min="13068" max="13068" width="8.44140625" bestFit="1" customWidth="1"/>
    <col min="13069" max="13069" width="9.6640625" bestFit="1" customWidth="1"/>
    <col min="13313" max="13313" width="11.44140625" bestFit="1" customWidth="1"/>
    <col min="13314" max="13314" width="15.33203125" customWidth="1"/>
    <col min="13315" max="13323" width="7.109375" bestFit="1" customWidth="1"/>
    <col min="13324" max="13324" width="8.44140625" bestFit="1" customWidth="1"/>
    <col min="13325" max="13325" width="9.6640625" bestFit="1" customWidth="1"/>
    <col min="13569" max="13569" width="11.44140625" bestFit="1" customWidth="1"/>
    <col min="13570" max="13570" width="15.33203125" customWidth="1"/>
    <col min="13571" max="13579" width="7.109375" bestFit="1" customWidth="1"/>
    <col min="13580" max="13580" width="8.44140625" bestFit="1" customWidth="1"/>
    <col min="13581" max="13581" width="9.6640625" bestFit="1" customWidth="1"/>
    <col min="13825" max="13825" width="11.44140625" bestFit="1" customWidth="1"/>
    <col min="13826" max="13826" width="15.33203125" customWidth="1"/>
    <col min="13827" max="13835" width="7.109375" bestFit="1" customWidth="1"/>
    <col min="13836" max="13836" width="8.44140625" bestFit="1" customWidth="1"/>
    <col min="13837" max="13837" width="9.6640625" bestFit="1" customWidth="1"/>
    <col min="14081" max="14081" width="11.44140625" bestFit="1" customWidth="1"/>
    <col min="14082" max="14082" width="15.33203125" customWidth="1"/>
    <col min="14083" max="14091" width="7.109375" bestFit="1" customWidth="1"/>
    <col min="14092" max="14092" width="8.44140625" bestFit="1" customWidth="1"/>
    <col min="14093" max="14093" width="9.6640625" bestFit="1" customWidth="1"/>
    <col min="14337" max="14337" width="11.44140625" bestFit="1" customWidth="1"/>
    <col min="14338" max="14338" width="15.33203125" customWidth="1"/>
    <col min="14339" max="14347" width="7.109375" bestFit="1" customWidth="1"/>
    <col min="14348" max="14348" width="8.44140625" bestFit="1" customWidth="1"/>
    <col min="14349" max="14349" width="9.6640625" bestFit="1" customWidth="1"/>
    <col min="14593" max="14593" width="11.44140625" bestFit="1" customWidth="1"/>
    <col min="14594" max="14594" width="15.33203125" customWidth="1"/>
    <col min="14595" max="14603" width="7.109375" bestFit="1" customWidth="1"/>
    <col min="14604" max="14604" width="8.44140625" bestFit="1" customWidth="1"/>
    <col min="14605" max="14605" width="9.6640625" bestFit="1" customWidth="1"/>
    <col min="14849" max="14849" width="11.44140625" bestFit="1" customWidth="1"/>
    <col min="14850" max="14850" width="15.33203125" customWidth="1"/>
    <col min="14851" max="14859" width="7.109375" bestFit="1" customWidth="1"/>
    <col min="14860" max="14860" width="8.44140625" bestFit="1" customWidth="1"/>
    <col min="14861" max="14861" width="9.6640625" bestFit="1" customWidth="1"/>
    <col min="15105" max="15105" width="11.44140625" bestFit="1" customWidth="1"/>
    <col min="15106" max="15106" width="15.33203125" customWidth="1"/>
    <col min="15107" max="15115" width="7.109375" bestFit="1" customWidth="1"/>
    <col min="15116" max="15116" width="8.44140625" bestFit="1" customWidth="1"/>
    <col min="15117" max="15117" width="9.6640625" bestFit="1" customWidth="1"/>
    <col min="15361" max="15361" width="11.44140625" bestFit="1" customWidth="1"/>
    <col min="15362" max="15362" width="15.33203125" customWidth="1"/>
    <col min="15363" max="15371" width="7.109375" bestFit="1" customWidth="1"/>
    <col min="15372" max="15372" width="8.44140625" bestFit="1" customWidth="1"/>
    <col min="15373" max="15373" width="9.6640625" bestFit="1" customWidth="1"/>
    <col min="15617" max="15617" width="11.44140625" bestFit="1" customWidth="1"/>
    <col min="15618" max="15618" width="15.33203125" customWidth="1"/>
    <col min="15619" max="15627" width="7.109375" bestFit="1" customWidth="1"/>
    <col min="15628" max="15628" width="8.44140625" bestFit="1" customWidth="1"/>
    <col min="15629" max="15629" width="9.6640625" bestFit="1" customWidth="1"/>
    <col min="15873" max="15873" width="11.44140625" bestFit="1" customWidth="1"/>
    <col min="15874" max="15874" width="15.33203125" customWidth="1"/>
    <col min="15875" max="15883" width="7.109375" bestFit="1" customWidth="1"/>
    <col min="15884" max="15884" width="8.44140625" bestFit="1" customWidth="1"/>
    <col min="15885" max="15885" width="9.6640625" bestFit="1" customWidth="1"/>
    <col min="16129" max="16129" width="11.44140625" bestFit="1" customWidth="1"/>
    <col min="16130" max="16130" width="15.33203125" customWidth="1"/>
    <col min="16131" max="16139" width="7.109375" bestFit="1" customWidth="1"/>
    <col min="16140" max="16140" width="8.44140625" bestFit="1" customWidth="1"/>
    <col min="16141" max="16141" width="9.6640625" bestFit="1" customWidth="1"/>
  </cols>
  <sheetData>
    <row r="1" spans="1:12" ht="22.8">
      <c r="A1" s="75" t="s">
        <v>75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2" ht="15.6">
      <c r="A2" s="14" t="s">
        <v>30</v>
      </c>
      <c r="B2" s="14" t="s">
        <v>31</v>
      </c>
      <c r="C2" s="14" t="s">
        <v>32</v>
      </c>
      <c r="D2" s="14" t="s">
        <v>33</v>
      </c>
      <c r="E2" s="14" t="s">
        <v>34</v>
      </c>
      <c r="F2" s="14" t="s">
        <v>35</v>
      </c>
      <c r="G2" s="14" t="s">
        <v>36</v>
      </c>
      <c r="H2" s="14" t="s">
        <v>37</v>
      </c>
      <c r="I2" s="14" t="s">
        <v>38</v>
      </c>
      <c r="J2" s="14" t="s">
        <v>39</v>
      </c>
      <c r="K2" s="14" t="s">
        <v>40</v>
      </c>
      <c r="L2" s="14" t="s">
        <v>41</v>
      </c>
    </row>
    <row r="3" spans="1:12" ht="15.6">
      <c r="A3" s="76" t="s">
        <v>76</v>
      </c>
      <c r="B3" s="77"/>
      <c r="C3" s="19" t="s">
        <v>77</v>
      </c>
      <c r="D3" s="19" t="s">
        <v>78</v>
      </c>
      <c r="E3" s="19" t="s">
        <v>79</v>
      </c>
      <c r="F3" s="19" t="s">
        <v>77</v>
      </c>
      <c r="G3" s="19" t="s">
        <v>80</v>
      </c>
      <c r="H3" s="19" t="s">
        <v>77</v>
      </c>
      <c r="I3" s="19" t="s">
        <v>77</v>
      </c>
      <c r="J3" s="19" t="s">
        <v>79</v>
      </c>
      <c r="K3" s="19" t="s">
        <v>81</v>
      </c>
      <c r="L3" s="19" t="s">
        <v>77</v>
      </c>
    </row>
    <row r="4" spans="1:12" ht="15.6">
      <c r="A4" s="78" t="s">
        <v>82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2">
      <c r="A5" s="20" t="s">
        <v>44</v>
      </c>
      <c r="B5" s="20" t="s">
        <v>45</v>
      </c>
      <c r="C5" s="16" t="s">
        <v>77</v>
      </c>
      <c r="D5" s="16" t="s">
        <v>78</v>
      </c>
      <c r="E5" s="16" t="s">
        <v>79</v>
      </c>
      <c r="F5" s="16" t="s">
        <v>77</v>
      </c>
      <c r="G5" s="16" t="s">
        <v>78</v>
      </c>
      <c r="H5" s="16" t="s">
        <v>77</v>
      </c>
      <c r="I5" s="16" t="s">
        <v>77</v>
      </c>
      <c r="J5" s="16" t="s">
        <v>79</v>
      </c>
      <c r="K5" s="16" t="s">
        <v>81</v>
      </c>
      <c r="L5" s="16" t="s">
        <v>77</v>
      </c>
    </row>
    <row r="6" spans="1:12">
      <c r="A6" s="20" t="s">
        <v>46</v>
      </c>
      <c r="B6" s="20" t="s">
        <v>47</v>
      </c>
      <c r="C6" s="18" t="s">
        <v>78</v>
      </c>
      <c r="D6" s="18" t="s">
        <v>78</v>
      </c>
      <c r="E6" s="18" t="s">
        <v>79</v>
      </c>
      <c r="F6" s="18" t="s">
        <v>77</v>
      </c>
      <c r="G6" s="18" t="s">
        <v>78</v>
      </c>
      <c r="H6" s="18" t="s">
        <v>77</v>
      </c>
      <c r="I6" s="18" t="s">
        <v>77</v>
      </c>
      <c r="J6" s="18" t="s">
        <v>79</v>
      </c>
      <c r="K6" s="18" t="s">
        <v>81</v>
      </c>
      <c r="L6" s="18" t="s">
        <v>77</v>
      </c>
    </row>
    <row r="7" spans="1:12">
      <c r="A7" s="20" t="s">
        <v>83</v>
      </c>
      <c r="B7" s="20" t="s">
        <v>49</v>
      </c>
      <c r="C7" s="18" t="s">
        <v>79</v>
      </c>
      <c r="D7" s="18" t="s">
        <v>78</v>
      </c>
      <c r="E7" s="18" t="s">
        <v>79</v>
      </c>
      <c r="F7" s="18" t="s">
        <v>77</v>
      </c>
      <c r="G7" s="18" t="s">
        <v>78</v>
      </c>
      <c r="H7" s="18" t="s">
        <v>77</v>
      </c>
      <c r="I7" s="18" t="s">
        <v>77</v>
      </c>
      <c r="J7" s="18" t="s">
        <v>79</v>
      </c>
      <c r="K7" s="18" t="s">
        <v>81</v>
      </c>
      <c r="L7" s="18" t="s">
        <v>77</v>
      </c>
    </row>
    <row r="8" spans="1:12">
      <c r="A8" s="20" t="s">
        <v>50</v>
      </c>
      <c r="B8" s="20" t="s">
        <v>51</v>
      </c>
      <c r="C8" s="18" t="s">
        <v>77</v>
      </c>
      <c r="D8" s="18" t="s">
        <v>78</v>
      </c>
      <c r="E8" s="18" t="s">
        <v>79</v>
      </c>
      <c r="F8" s="18" t="s">
        <v>77</v>
      </c>
      <c r="G8" s="18" t="s">
        <v>80</v>
      </c>
      <c r="H8" s="18" t="s">
        <v>77</v>
      </c>
      <c r="I8" s="18" t="s">
        <v>77</v>
      </c>
      <c r="J8" s="18" t="s">
        <v>79</v>
      </c>
      <c r="K8" s="18" t="s">
        <v>81</v>
      </c>
      <c r="L8" s="18" t="s">
        <v>79</v>
      </c>
    </row>
    <row r="9" spans="1:12">
      <c r="A9" s="20" t="s">
        <v>52</v>
      </c>
      <c r="B9" s="20" t="s">
        <v>53</v>
      </c>
      <c r="C9" s="18" t="s">
        <v>77</v>
      </c>
      <c r="D9" s="18" t="s">
        <v>77</v>
      </c>
      <c r="E9" s="18" t="s">
        <v>79</v>
      </c>
      <c r="F9" s="18" t="s">
        <v>77</v>
      </c>
      <c r="G9" s="18" t="s">
        <v>80</v>
      </c>
      <c r="H9" s="18" t="s">
        <v>77</v>
      </c>
      <c r="I9" s="18" t="s">
        <v>77</v>
      </c>
      <c r="J9" s="18" t="s">
        <v>79</v>
      </c>
      <c r="K9" s="18" t="s">
        <v>77</v>
      </c>
      <c r="L9" s="18" t="s">
        <v>77</v>
      </c>
    </row>
    <row r="10" spans="1:12">
      <c r="A10" s="20" t="s">
        <v>54</v>
      </c>
      <c r="B10" s="20" t="s">
        <v>55</v>
      </c>
      <c r="C10" s="18" t="s">
        <v>78</v>
      </c>
      <c r="D10" s="18" t="s">
        <v>78</v>
      </c>
      <c r="E10" s="18" t="s">
        <v>79</v>
      </c>
      <c r="F10" s="18" t="s">
        <v>77</v>
      </c>
      <c r="G10" s="18" t="s">
        <v>80</v>
      </c>
      <c r="H10" s="18" t="s">
        <v>77</v>
      </c>
      <c r="I10" s="18" t="s">
        <v>77</v>
      </c>
      <c r="J10" s="18" t="s">
        <v>77</v>
      </c>
      <c r="K10" s="18" t="s">
        <v>77</v>
      </c>
      <c r="L10" s="18" t="s">
        <v>77</v>
      </c>
    </row>
    <row r="11" spans="1:12">
      <c r="A11" s="20" t="s">
        <v>56</v>
      </c>
      <c r="B11" s="20" t="s">
        <v>57</v>
      </c>
      <c r="C11" s="18" t="s">
        <v>80</v>
      </c>
      <c r="D11" s="18" t="s">
        <v>78</v>
      </c>
      <c r="E11" s="18" t="s">
        <v>77</v>
      </c>
      <c r="F11" s="18" t="s">
        <v>80</v>
      </c>
      <c r="G11" s="18" t="s">
        <v>80</v>
      </c>
      <c r="H11" s="18" t="s">
        <v>77</v>
      </c>
      <c r="I11" s="18" t="s">
        <v>77</v>
      </c>
      <c r="J11" s="18" t="s">
        <v>77</v>
      </c>
      <c r="K11" s="18" t="s">
        <v>78</v>
      </c>
      <c r="L11" s="18" t="s">
        <v>77</v>
      </c>
    </row>
    <row r="12" spans="1:12">
      <c r="A12" s="20" t="s">
        <v>58</v>
      </c>
      <c r="B12" s="20" t="s">
        <v>59</v>
      </c>
      <c r="C12" s="18" t="s">
        <v>77</v>
      </c>
      <c r="D12" s="18" t="s">
        <v>78</v>
      </c>
      <c r="E12" s="18" t="s">
        <v>79</v>
      </c>
      <c r="F12" s="18" t="s">
        <v>77</v>
      </c>
      <c r="G12" s="18" t="s">
        <v>80</v>
      </c>
      <c r="H12" s="18" t="s">
        <v>79</v>
      </c>
      <c r="I12" s="18" t="s">
        <v>77</v>
      </c>
      <c r="J12" s="18" t="s">
        <v>80</v>
      </c>
      <c r="K12" s="18" t="s">
        <v>79</v>
      </c>
      <c r="L12" s="18" t="s">
        <v>81</v>
      </c>
    </row>
    <row r="13" spans="1:12">
      <c r="A13" s="20" t="s">
        <v>60</v>
      </c>
      <c r="B13" s="20" t="s">
        <v>61</v>
      </c>
      <c r="C13" s="18" t="s">
        <v>77</v>
      </c>
      <c r="D13" s="18" t="s">
        <v>77</v>
      </c>
      <c r="E13" s="18" t="s">
        <v>79</v>
      </c>
      <c r="F13" s="18" t="s">
        <v>77</v>
      </c>
      <c r="G13" s="18" t="s">
        <v>80</v>
      </c>
      <c r="H13" s="18" t="s">
        <v>79</v>
      </c>
      <c r="I13" s="18" t="s">
        <v>77</v>
      </c>
      <c r="J13" s="18" t="s">
        <v>80</v>
      </c>
      <c r="K13" s="18" t="s">
        <v>77</v>
      </c>
      <c r="L13" s="18" t="s">
        <v>81</v>
      </c>
    </row>
    <row r="14" spans="1:12">
      <c r="A14" s="20" t="s">
        <v>62</v>
      </c>
      <c r="B14" s="20" t="s">
        <v>63</v>
      </c>
      <c r="C14" s="18" t="s">
        <v>78</v>
      </c>
      <c r="D14" s="18" t="s">
        <v>77</v>
      </c>
      <c r="E14" s="18" t="s">
        <v>80</v>
      </c>
      <c r="F14" s="18" t="s">
        <v>77</v>
      </c>
      <c r="G14" s="18" t="s">
        <v>80</v>
      </c>
      <c r="H14" s="18" t="s">
        <v>79</v>
      </c>
      <c r="I14" s="18" t="s">
        <v>77</v>
      </c>
      <c r="J14" s="18" t="s">
        <v>80</v>
      </c>
      <c r="K14" s="18" t="s">
        <v>81</v>
      </c>
      <c r="L14" s="18" t="s">
        <v>80</v>
      </c>
    </row>
    <row r="15" spans="1:12">
      <c r="A15" s="20" t="s">
        <v>7</v>
      </c>
      <c r="B15" s="20" t="s">
        <v>64</v>
      </c>
      <c r="C15" s="18" t="s">
        <v>77</v>
      </c>
      <c r="D15" s="18" t="s">
        <v>80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78</v>
      </c>
      <c r="K15" s="18" t="s">
        <v>81</v>
      </c>
      <c r="L15" s="18" t="s">
        <v>81</v>
      </c>
    </row>
    <row r="16" spans="1:12">
      <c r="A16" s="20" t="s">
        <v>65</v>
      </c>
      <c r="B16" s="20" t="s">
        <v>66</v>
      </c>
      <c r="C16" s="18" t="s">
        <v>80</v>
      </c>
      <c r="D16" s="18" t="s">
        <v>78</v>
      </c>
      <c r="E16" s="18" t="s">
        <v>77</v>
      </c>
      <c r="F16" s="18" t="s">
        <v>77</v>
      </c>
      <c r="G16" s="18" t="s">
        <v>77</v>
      </c>
      <c r="H16" s="18" t="s">
        <v>77</v>
      </c>
      <c r="I16" s="18" t="s">
        <v>77</v>
      </c>
      <c r="J16" s="18" t="s">
        <v>77</v>
      </c>
      <c r="K16" s="18" t="s">
        <v>81</v>
      </c>
      <c r="L16" s="18" t="s">
        <v>77</v>
      </c>
    </row>
    <row r="17" spans="1:14">
      <c r="A17" s="20" t="s">
        <v>67</v>
      </c>
      <c r="B17" s="20" t="s">
        <v>68</v>
      </c>
      <c r="C17" s="18" t="s">
        <v>77</v>
      </c>
      <c r="D17" s="18" t="s">
        <v>78</v>
      </c>
      <c r="E17" s="18" t="s">
        <v>77</v>
      </c>
      <c r="F17" s="18" t="s">
        <v>77</v>
      </c>
      <c r="G17" s="18" t="s">
        <v>80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</row>
    <row r="18" spans="1:14">
      <c r="A18" s="20" t="s">
        <v>69</v>
      </c>
      <c r="B18" s="20" t="s">
        <v>70</v>
      </c>
      <c r="C18" s="18" t="s">
        <v>77</v>
      </c>
      <c r="D18" s="18" t="s">
        <v>81</v>
      </c>
      <c r="E18" s="18" t="s">
        <v>79</v>
      </c>
      <c r="F18" s="18" t="s">
        <v>77</v>
      </c>
      <c r="G18" s="18" t="s">
        <v>78</v>
      </c>
      <c r="H18" s="18" t="s">
        <v>79</v>
      </c>
      <c r="I18" s="18" t="s">
        <v>77</v>
      </c>
      <c r="J18" s="18" t="s">
        <v>79</v>
      </c>
      <c r="K18" s="18" t="s">
        <v>77</v>
      </c>
      <c r="L18" s="18" t="s">
        <v>77</v>
      </c>
    </row>
    <row r="19" spans="1:14">
      <c r="A19" s="20" t="s">
        <v>71</v>
      </c>
      <c r="B19" s="20" t="s">
        <v>72</v>
      </c>
      <c r="C19" s="18" t="s">
        <v>77</v>
      </c>
      <c r="D19" s="18" t="s">
        <v>79</v>
      </c>
      <c r="E19" s="18" t="s">
        <v>80</v>
      </c>
      <c r="F19" s="18" t="s">
        <v>77</v>
      </c>
      <c r="G19" s="18" t="s">
        <v>80</v>
      </c>
      <c r="H19" s="18" t="s">
        <v>77</v>
      </c>
      <c r="I19" s="18" t="s">
        <v>78</v>
      </c>
      <c r="J19" s="18" t="s">
        <v>79</v>
      </c>
      <c r="K19" s="18" t="s">
        <v>81</v>
      </c>
      <c r="L19" s="18" t="s">
        <v>77</v>
      </c>
    </row>
    <row r="20" spans="1:14">
      <c r="A20" s="20" t="s">
        <v>71</v>
      </c>
      <c r="B20" s="20" t="s">
        <v>73</v>
      </c>
      <c r="C20" s="18" t="s">
        <v>77</v>
      </c>
      <c r="D20" s="18" t="s">
        <v>78</v>
      </c>
      <c r="E20" s="18" t="s">
        <v>78</v>
      </c>
      <c r="F20" s="18" t="s">
        <v>77</v>
      </c>
      <c r="G20" s="18" t="s">
        <v>80</v>
      </c>
      <c r="H20" s="18" t="s">
        <v>77</v>
      </c>
      <c r="I20" s="18" t="s">
        <v>79</v>
      </c>
      <c r="J20" s="18" t="s">
        <v>79</v>
      </c>
      <c r="K20" s="18" t="s">
        <v>81</v>
      </c>
      <c r="L20" s="18" t="s">
        <v>77</v>
      </c>
    </row>
    <row r="21" spans="1:14" ht="15.6">
      <c r="A21" s="79" t="s">
        <v>84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14" t="s">
        <v>85</v>
      </c>
      <c r="N21" s="21"/>
    </row>
    <row r="22" spans="1:14">
      <c r="A22" s="20" t="s">
        <v>44</v>
      </c>
      <c r="B22" s="20" t="s">
        <v>45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4">
      <c r="A23" s="20" t="s">
        <v>46</v>
      </c>
      <c r="B23" s="20" t="s">
        <v>47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7"/>
    </row>
    <row r="24" spans="1:14">
      <c r="A24" s="20" t="s">
        <v>83</v>
      </c>
      <c r="B24" s="20" t="s">
        <v>49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7"/>
    </row>
    <row r="25" spans="1:14">
      <c r="A25" s="20" t="s">
        <v>50</v>
      </c>
      <c r="B25" s="20" t="s">
        <v>51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7"/>
    </row>
    <row r="26" spans="1:14">
      <c r="A26" s="20" t="s">
        <v>52</v>
      </c>
      <c r="B26" s="20" t="s">
        <v>53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7"/>
    </row>
    <row r="27" spans="1:14">
      <c r="A27" s="20" t="s">
        <v>54</v>
      </c>
      <c r="B27" s="20" t="s">
        <v>55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7"/>
    </row>
    <row r="28" spans="1:14">
      <c r="A28" s="20" t="s">
        <v>56</v>
      </c>
      <c r="B28" s="20" t="s">
        <v>57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7"/>
    </row>
    <row r="29" spans="1:14">
      <c r="A29" s="20" t="s">
        <v>58</v>
      </c>
      <c r="B29" s="20" t="s">
        <v>59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7"/>
    </row>
    <row r="30" spans="1:14">
      <c r="A30" s="20" t="s">
        <v>60</v>
      </c>
      <c r="B30" s="20" t="s">
        <v>61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7"/>
    </row>
    <row r="31" spans="1:14">
      <c r="A31" s="20" t="s">
        <v>62</v>
      </c>
      <c r="B31" s="20" t="s">
        <v>63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7"/>
    </row>
    <row r="32" spans="1:14">
      <c r="A32" s="20" t="s">
        <v>7</v>
      </c>
      <c r="B32" s="20" t="s">
        <v>64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7"/>
    </row>
    <row r="33" spans="1:13">
      <c r="A33" s="20" t="s">
        <v>65</v>
      </c>
      <c r="B33" s="20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7"/>
    </row>
    <row r="34" spans="1:13">
      <c r="A34" s="20" t="s">
        <v>67</v>
      </c>
      <c r="B34" s="20" t="s">
        <v>68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>
      <c r="A35" s="20" t="s">
        <v>69</v>
      </c>
      <c r="B35" s="20" t="s">
        <v>70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7"/>
    </row>
    <row r="36" spans="1:13">
      <c r="A36" s="20" t="s">
        <v>71</v>
      </c>
      <c r="B36" s="20" t="s">
        <v>72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7"/>
    </row>
    <row r="37" spans="1:13">
      <c r="A37" s="20" t="s">
        <v>71</v>
      </c>
      <c r="B37" s="20" t="s">
        <v>73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7"/>
    </row>
    <row r="38" spans="1:13">
      <c r="A38" s="81" t="s">
        <v>86</v>
      </c>
      <c r="B38" s="8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</sheetData>
  <mergeCells count="5">
    <mergeCell ref="A1:L1"/>
    <mergeCell ref="A3:B3"/>
    <mergeCell ref="A4:L4"/>
    <mergeCell ref="A21:L21"/>
    <mergeCell ref="A38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6" sqref="G16"/>
    </sheetView>
  </sheetViews>
  <sheetFormatPr defaultRowHeight="14.4"/>
  <cols>
    <col min="1" max="1" width="16.77734375" customWidth="1"/>
    <col min="2" max="2" width="22.109375" bestFit="1" customWidth="1"/>
    <col min="3" max="3" width="22.33203125" bestFit="1" customWidth="1"/>
    <col min="4" max="4" width="11.44140625" customWidth="1"/>
    <col min="5" max="5" width="15.6640625" customWidth="1"/>
    <col min="6" max="6" width="23.33203125" bestFit="1" customWidth="1"/>
  </cols>
  <sheetData>
    <row r="1" spans="1:7" s="23" customFormat="1" ht="30.6" thickBot="1">
      <c r="A1" s="22"/>
      <c r="B1" s="83" t="s">
        <v>87</v>
      </c>
      <c r="C1" s="84"/>
      <c r="D1" s="22"/>
      <c r="E1" s="22"/>
      <c r="F1" s="22"/>
      <c r="G1" s="22"/>
    </row>
    <row r="2" spans="1:7" s="23" customFormat="1" ht="17.399999999999999">
      <c r="A2" s="22"/>
      <c r="B2" s="22"/>
      <c r="C2" s="22"/>
      <c r="D2" s="22"/>
      <c r="E2" s="22"/>
      <c r="F2" s="22"/>
      <c r="G2" s="22"/>
    </row>
    <row r="3" spans="1:7" s="23" customFormat="1" ht="17.399999999999999">
      <c r="A3" s="22"/>
      <c r="B3" s="22"/>
      <c r="C3" s="22"/>
      <c r="D3" s="33" t="s">
        <v>88</v>
      </c>
      <c r="E3" s="33"/>
      <c r="F3" s="33">
        <v>30</v>
      </c>
      <c r="G3" s="22"/>
    </row>
    <row r="4" spans="1:7" s="23" customFormat="1" ht="17.399999999999999">
      <c r="A4" s="22"/>
      <c r="B4" s="22"/>
      <c r="C4" s="22"/>
      <c r="D4" s="33" t="s">
        <v>89</v>
      </c>
      <c r="E4" s="33"/>
      <c r="F4" s="39">
        <v>0.1</v>
      </c>
      <c r="G4" s="22"/>
    </row>
    <row r="5" spans="1:7" s="23" customFormat="1" ht="18" thickBot="1">
      <c r="A5" s="22"/>
      <c r="B5" s="22"/>
      <c r="C5" s="22"/>
      <c r="D5" s="22"/>
      <c r="E5" s="22"/>
      <c r="F5" s="24"/>
      <c r="G5" s="22"/>
    </row>
    <row r="6" spans="1:7" s="23" customFormat="1" ht="35.4" thickBot="1">
      <c r="A6" s="25" t="s">
        <v>90</v>
      </c>
      <c r="B6" s="26" t="s">
        <v>91</v>
      </c>
      <c r="C6" s="25" t="s">
        <v>92</v>
      </c>
      <c r="D6" s="25" t="s">
        <v>93</v>
      </c>
      <c r="E6" s="25" t="s">
        <v>94</v>
      </c>
      <c r="F6" s="27" t="s">
        <v>95</v>
      </c>
      <c r="G6" s="22"/>
    </row>
    <row r="7" spans="1:7" s="23" customFormat="1" ht="18" thickBot="1">
      <c r="A7" s="28" t="s">
        <v>96</v>
      </c>
      <c r="B7" s="29">
        <f ca="1">TODAY()-88</f>
        <v>44555</v>
      </c>
      <c r="C7" s="30">
        <f ca="1">TODAY()-10</f>
        <v>44633</v>
      </c>
      <c r="D7" s="31"/>
      <c r="E7" s="28"/>
      <c r="F7" s="32"/>
      <c r="G7" s="22"/>
    </row>
    <row r="8" spans="1:7" s="23" customFormat="1" ht="18" thickBot="1">
      <c r="A8" s="33" t="s">
        <v>97</v>
      </c>
      <c r="B8" s="29">
        <f ca="1">TODAY()-8</f>
        <v>44635</v>
      </c>
      <c r="C8" s="30">
        <f ca="1">TODAY()-1</f>
        <v>44642</v>
      </c>
      <c r="D8" s="31"/>
      <c r="E8" s="28"/>
      <c r="F8" s="32"/>
      <c r="G8" s="22"/>
    </row>
    <row r="9" spans="1:7" s="23" customFormat="1" ht="18" thickBot="1">
      <c r="A9" s="28" t="s">
        <v>98</v>
      </c>
      <c r="B9" s="29">
        <f ca="1">TODAY()-188</f>
        <v>44455</v>
      </c>
      <c r="C9" s="30">
        <f t="shared" ref="C9:C17" ca="1" si="0">TODAY()-10</f>
        <v>44633</v>
      </c>
      <c r="D9" s="31"/>
      <c r="E9" s="28"/>
      <c r="F9" s="32"/>
      <c r="G9" s="22"/>
    </row>
    <row r="10" spans="1:7" s="23" customFormat="1" ht="18" thickBot="1">
      <c r="A10" s="33" t="s">
        <v>99</v>
      </c>
      <c r="B10" s="29">
        <f ca="1">TODAY()-29</f>
        <v>44614</v>
      </c>
      <c r="C10" s="30">
        <f t="shared" ca="1" si="0"/>
        <v>44633</v>
      </c>
      <c r="D10" s="31"/>
      <c r="E10" s="28"/>
      <c r="F10" s="32"/>
      <c r="G10" s="22"/>
    </row>
    <row r="11" spans="1:7" s="23" customFormat="1" ht="18" thickBot="1">
      <c r="A11" s="28" t="s">
        <v>100</v>
      </c>
      <c r="B11" s="29">
        <f ca="1">TODAY()-44</f>
        <v>44599</v>
      </c>
      <c r="C11" s="30">
        <f t="shared" ca="1" si="0"/>
        <v>44633</v>
      </c>
      <c r="D11" s="31"/>
      <c r="E11" s="28"/>
      <c r="F11" s="32"/>
      <c r="G11" s="22"/>
    </row>
    <row r="12" spans="1:7" s="23" customFormat="1" ht="18" thickBot="1">
      <c r="A12" s="33" t="s">
        <v>101</v>
      </c>
      <c r="B12" s="29">
        <f t="shared" ref="B12:B16" ca="1" si="1">TODAY()-31</f>
        <v>44612</v>
      </c>
      <c r="C12" s="30">
        <f t="shared" ca="1" si="0"/>
        <v>44633</v>
      </c>
      <c r="D12" s="31"/>
      <c r="E12" s="28"/>
      <c r="F12" s="32"/>
      <c r="G12" s="22"/>
    </row>
    <row r="13" spans="1:7" s="23" customFormat="1" ht="18" thickBot="1">
      <c r="A13" s="28" t="s">
        <v>102</v>
      </c>
      <c r="B13" s="29">
        <f ca="1">TODAY()-44</f>
        <v>44599</v>
      </c>
      <c r="C13" s="30">
        <f t="shared" ca="1" si="0"/>
        <v>44633</v>
      </c>
      <c r="D13" s="31"/>
      <c r="E13" s="28"/>
      <c r="F13" s="32"/>
      <c r="G13" s="22"/>
    </row>
    <row r="14" spans="1:7" ht="18" thickBot="1">
      <c r="A14" s="33" t="s">
        <v>103</v>
      </c>
      <c r="B14" s="29">
        <f t="shared" ca="1" si="1"/>
        <v>44612</v>
      </c>
      <c r="C14" s="30">
        <f t="shared" ca="1" si="0"/>
        <v>44633</v>
      </c>
      <c r="D14" s="31"/>
      <c r="E14" s="28"/>
      <c r="F14" s="32"/>
    </row>
    <row r="15" spans="1:7" ht="18" thickBot="1">
      <c r="A15" s="28" t="s">
        <v>104</v>
      </c>
      <c r="B15" s="29">
        <f t="shared" ref="B15" ca="1" si="2">TODAY()-44</f>
        <v>44599</v>
      </c>
      <c r="C15" s="30">
        <f t="shared" ca="1" si="0"/>
        <v>44633</v>
      </c>
      <c r="D15" s="31"/>
      <c r="E15" s="28"/>
      <c r="F15" s="32"/>
      <c r="G15" s="34"/>
    </row>
    <row r="16" spans="1:7" ht="18" thickBot="1">
      <c r="A16" s="33" t="s">
        <v>105</v>
      </c>
      <c r="B16" s="29">
        <f t="shared" ca="1" si="1"/>
        <v>44612</v>
      </c>
      <c r="C16" s="30">
        <f t="shared" ca="1" si="0"/>
        <v>44633</v>
      </c>
      <c r="D16" s="31"/>
      <c r="E16" s="28"/>
      <c r="F16" s="32"/>
      <c r="G16" s="35"/>
    </row>
    <row r="17" spans="1:7" ht="18" thickBot="1">
      <c r="A17" s="28" t="s">
        <v>106</v>
      </c>
      <c r="B17" s="29">
        <f ca="1">TODAY()-244</f>
        <v>44399</v>
      </c>
      <c r="C17" s="30">
        <f t="shared" ca="1" si="0"/>
        <v>44633</v>
      </c>
      <c r="D17" s="31"/>
      <c r="E17" s="28"/>
      <c r="F17" s="32"/>
    </row>
    <row r="18" spans="1:7" ht="17.399999999999999">
      <c r="A18" s="33" t="s">
        <v>107</v>
      </c>
      <c r="B18" s="29">
        <f ca="1">TODAY()-240</f>
        <v>44403</v>
      </c>
      <c r="C18" s="30">
        <f ca="1">TODAY()-230</f>
        <v>44413</v>
      </c>
      <c r="D18" s="31"/>
      <c r="E18" s="28"/>
      <c r="F18" s="32"/>
    </row>
    <row r="20" spans="1:7" ht="15" thickBot="1"/>
    <row r="21" spans="1:7" s="23" customFormat="1" ht="18" thickBot="1">
      <c r="A21" s="22"/>
      <c r="B21" s="22"/>
      <c r="C21" s="22"/>
      <c r="D21" s="36" t="s">
        <v>108</v>
      </c>
      <c r="E21" s="37"/>
      <c r="F21" s="38">
        <f>SUM(F7:F11)</f>
        <v>0</v>
      </c>
      <c r="G21" s="22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zoomScale="175" zoomScaleNormal="175" workbookViewId="0">
      <selection activeCell="E19" sqref="E19"/>
    </sheetView>
  </sheetViews>
  <sheetFormatPr defaultRowHeight="14.4"/>
  <cols>
    <col min="1" max="1" width="13.33203125" bestFit="1" customWidth="1"/>
    <col min="2" max="2" width="13.88671875" bestFit="1" customWidth="1"/>
    <col min="3" max="3" width="13.88671875" customWidth="1"/>
    <col min="4" max="4" width="15.6640625" style="42" bestFit="1" customWidth="1"/>
    <col min="5" max="5" width="12" customWidth="1"/>
    <col min="9" max="9" width="10.109375" bestFit="1" customWidth="1"/>
    <col min="257" max="257" width="13.33203125" bestFit="1" customWidth="1"/>
    <col min="258" max="258" width="13.88671875" bestFit="1" customWidth="1"/>
    <col min="259" max="259" width="13.88671875" customWidth="1"/>
    <col min="260" max="260" width="15.6640625" bestFit="1" customWidth="1"/>
    <col min="261" max="261" width="12" customWidth="1"/>
    <col min="265" max="265" width="10.109375" bestFit="1" customWidth="1"/>
    <col min="513" max="513" width="13.33203125" bestFit="1" customWidth="1"/>
    <col min="514" max="514" width="13.88671875" bestFit="1" customWidth="1"/>
    <col min="515" max="515" width="13.88671875" customWidth="1"/>
    <col min="516" max="516" width="15.6640625" bestFit="1" customWidth="1"/>
    <col min="517" max="517" width="12" customWidth="1"/>
    <col min="521" max="521" width="10.109375" bestFit="1" customWidth="1"/>
    <col min="769" max="769" width="13.33203125" bestFit="1" customWidth="1"/>
    <col min="770" max="770" width="13.88671875" bestFit="1" customWidth="1"/>
    <col min="771" max="771" width="13.88671875" customWidth="1"/>
    <col min="772" max="772" width="15.6640625" bestFit="1" customWidth="1"/>
    <col min="773" max="773" width="12" customWidth="1"/>
    <col min="777" max="777" width="10.109375" bestFit="1" customWidth="1"/>
    <col min="1025" max="1025" width="13.33203125" bestFit="1" customWidth="1"/>
    <col min="1026" max="1026" width="13.88671875" bestFit="1" customWidth="1"/>
    <col min="1027" max="1027" width="13.88671875" customWidth="1"/>
    <col min="1028" max="1028" width="15.6640625" bestFit="1" customWidth="1"/>
    <col min="1029" max="1029" width="12" customWidth="1"/>
    <col min="1033" max="1033" width="10.109375" bestFit="1" customWidth="1"/>
    <col min="1281" max="1281" width="13.33203125" bestFit="1" customWidth="1"/>
    <col min="1282" max="1282" width="13.88671875" bestFit="1" customWidth="1"/>
    <col min="1283" max="1283" width="13.88671875" customWidth="1"/>
    <col min="1284" max="1284" width="15.6640625" bestFit="1" customWidth="1"/>
    <col min="1285" max="1285" width="12" customWidth="1"/>
    <col min="1289" max="1289" width="10.109375" bestFit="1" customWidth="1"/>
    <col min="1537" max="1537" width="13.33203125" bestFit="1" customWidth="1"/>
    <col min="1538" max="1538" width="13.88671875" bestFit="1" customWidth="1"/>
    <col min="1539" max="1539" width="13.88671875" customWidth="1"/>
    <col min="1540" max="1540" width="15.6640625" bestFit="1" customWidth="1"/>
    <col min="1541" max="1541" width="12" customWidth="1"/>
    <col min="1545" max="1545" width="10.109375" bestFit="1" customWidth="1"/>
    <col min="1793" max="1793" width="13.33203125" bestFit="1" customWidth="1"/>
    <col min="1794" max="1794" width="13.88671875" bestFit="1" customWidth="1"/>
    <col min="1795" max="1795" width="13.88671875" customWidth="1"/>
    <col min="1796" max="1796" width="15.6640625" bestFit="1" customWidth="1"/>
    <col min="1797" max="1797" width="12" customWidth="1"/>
    <col min="1801" max="1801" width="10.109375" bestFit="1" customWidth="1"/>
    <col min="2049" max="2049" width="13.33203125" bestFit="1" customWidth="1"/>
    <col min="2050" max="2050" width="13.88671875" bestFit="1" customWidth="1"/>
    <col min="2051" max="2051" width="13.88671875" customWidth="1"/>
    <col min="2052" max="2052" width="15.6640625" bestFit="1" customWidth="1"/>
    <col min="2053" max="2053" width="12" customWidth="1"/>
    <col min="2057" max="2057" width="10.109375" bestFit="1" customWidth="1"/>
    <col min="2305" max="2305" width="13.33203125" bestFit="1" customWidth="1"/>
    <col min="2306" max="2306" width="13.88671875" bestFit="1" customWidth="1"/>
    <col min="2307" max="2307" width="13.88671875" customWidth="1"/>
    <col min="2308" max="2308" width="15.6640625" bestFit="1" customWidth="1"/>
    <col min="2309" max="2309" width="12" customWidth="1"/>
    <col min="2313" max="2313" width="10.109375" bestFit="1" customWidth="1"/>
    <col min="2561" max="2561" width="13.33203125" bestFit="1" customWidth="1"/>
    <col min="2562" max="2562" width="13.88671875" bestFit="1" customWidth="1"/>
    <col min="2563" max="2563" width="13.88671875" customWidth="1"/>
    <col min="2564" max="2564" width="15.6640625" bestFit="1" customWidth="1"/>
    <col min="2565" max="2565" width="12" customWidth="1"/>
    <col min="2569" max="2569" width="10.109375" bestFit="1" customWidth="1"/>
    <col min="2817" max="2817" width="13.33203125" bestFit="1" customWidth="1"/>
    <col min="2818" max="2818" width="13.88671875" bestFit="1" customWidth="1"/>
    <col min="2819" max="2819" width="13.88671875" customWidth="1"/>
    <col min="2820" max="2820" width="15.6640625" bestFit="1" customWidth="1"/>
    <col min="2821" max="2821" width="12" customWidth="1"/>
    <col min="2825" max="2825" width="10.109375" bestFit="1" customWidth="1"/>
    <col min="3073" max="3073" width="13.33203125" bestFit="1" customWidth="1"/>
    <col min="3074" max="3074" width="13.88671875" bestFit="1" customWidth="1"/>
    <col min="3075" max="3075" width="13.88671875" customWidth="1"/>
    <col min="3076" max="3076" width="15.6640625" bestFit="1" customWidth="1"/>
    <col min="3077" max="3077" width="12" customWidth="1"/>
    <col min="3081" max="3081" width="10.109375" bestFit="1" customWidth="1"/>
    <col min="3329" max="3329" width="13.33203125" bestFit="1" customWidth="1"/>
    <col min="3330" max="3330" width="13.88671875" bestFit="1" customWidth="1"/>
    <col min="3331" max="3331" width="13.88671875" customWidth="1"/>
    <col min="3332" max="3332" width="15.6640625" bestFit="1" customWidth="1"/>
    <col min="3333" max="3333" width="12" customWidth="1"/>
    <col min="3337" max="3337" width="10.109375" bestFit="1" customWidth="1"/>
    <col min="3585" max="3585" width="13.33203125" bestFit="1" customWidth="1"/>
    <col min="3586" max="3586" width="13.88671875" bestFit="1" customWidth="1"/>
    <col min="3587" max="3587" width="13.88671875" customWidth="1"/>
    <col min="3588" max="3588" width="15.6640625" bestFit="1" customWidth="1"/>
    <col min="3589" max="3589" width="12" customWidth="1"/>
    <col min="3593" max="3593" width="10.109375" bestFit="1" customWidth="1"/>
    <col min="3841" max="3841" width="13.33203125" bestFit="1" customWidth="1"/>
    <col min="3842" max="3842" width="13.88671875" bestFit="1" customWidth="1"/>
    <col min="3843" max="3843" width="13.88671875" customWidth="1"/>
    <col min="3844" max="3844" width="15.6640625" bestFit="1" customWidth="1"/>
    <col min="3845" max="3845" width="12" customWidth="1"/>
    <col min="3849" max="3849" width="10.109375" bestFit="1" customWidth="1"/>
    <col min="4097" max="4097" width="13.33203125" bestFit="1" customWidth="1"/>
    <col min="4098" max="4098" width="13.88671875" bestFit="1" customWidth="1"/>
    <col min="4099" max="4099" width="13.88671875" customWidth="1"/>
    <col min="4100" max="4100" width="15.6640625" bestFit="1" customWidth="1"/>
    <col min="4101" max="4101" width="12" customWidth="1"/>
    <col min="4105" max="4105" width="10.109375" bestFit="1" customWidth="1"/>
    <col min="4353" max="4353" width="13.33203125" bestFit="1" customWidth="1"/>
    <col min="4354" max="4354" width="13.88671875" bestFit="1" customWidth="1"/>
    <col min="4355" max="4355" width="13.88671875" customWidth="1"/>
    <col min="4356" max="4356" width="15.6640625" bestFit="1" customWidth="1"/>
    <col min="4357" max="4357" width="12" customWidth="1"/>
    <col min="4361" max="4361" width="10.109375" bestFit="1" customWidth="1"/>
    <col min="4609" max="4609" width="13.33203125" bestFit="1" customWidth="1"/>
    <col min="4610" max="4610" width="13.88671875" bestFit="1" customWidth="1"/>
    <col min="4611" max="4611" width="13.88671875" customWidth="1"/>
    <col min="4612" max="4612" width="15.6640625" bestFit="1" customWidth="1"/>
    <col min="4613" max="4613" width="12" customWidth="1"/>
    <col min="4617" max="4617" width="10.109375" bestFit="1" customWidth="1"/>
    <col min="4865" max="4865" width="13.33203125" bestFit="1" customWidth="1"/>
    <col min="4866" max="4866" width="13.88671875" bestFit="1" customWidth="1"/>
    <col min="4867" max="4867" width="13.88671875" customWidth="1"/>
    <col min="4868" max="4868" width="15.6640625" bestFit="1" customWidth="1"/>
    <col min="4869" max="4869" width="12" customWidth="1"/>
    <col min="4873" max="4873" width="10.109375" bestFit="1" customWidth="1"/>
    <col min="5121" max="5121" width="13.33203125" bestFit="1" customWidth="1"/>
    <col min="5122" max="5122" width="13.88671875" bestFit="1" customWidth="1"/>
    <col min="5123" max="5123" width="13.88671875" customWidth="1"/>
    <col min="5124" max="5124" width="15.6640625" bestFit="1" customWidth="1"/>
    <col min="5125" max="5125" width="12" customWidth="1"/>
    <col min="5129" max="5129" width="10.109375" bestFit="1" customWidth="1"/>
    <col min="5377" max="5377" width="13.33203125" bestFit="1" customWidth="1"/>
    <col min="5378" max="5378" width="13.88671875" bestFit="1" customWidth="1"/>
    <col min="5379" max="5379" width="13.88671875" customWidth="1"/>
    <col min="5380" max="5380" width="15.6640625" bestFit="1" customWidth="1"/>
    <col min="5381" max="5381" width="12" customWidth="1"/>
    <col min="5385" max="5385" width="10.109375" bestFit="1" customWidth="1"/>
    <col min="5633" max="5633" width="13.33203125" bestFit="1" customWidth="1"/>
    <col min="5634" max="5634" width="13.88671875" bestFit="1" customWidth="1"/>
    <col min="5635" max="5635" width="13.88671875" customWidth="1"/>
    <col min="5636" max="5636" width="15.6640625" bestFit="1" customWidth="1"/>
    <col min="5637" max="5637" width="12" customWidth="1"/>
    <col min="5641" max="5641" width="10.109375" bestFit="1" customWidth="1"/>
    <col min="5889" max="5889" width="13.33203125" bestFit="1" customWidth="1"/>
    <col min="5890" max="5890" width="13.88671875" bestFit="1" customWidth="1"/>
    <col min="5891" max="5891" width="13.88671875" customWidth="1"/>
    <col min="5892" max="5892" width="15.6640625" bestFit="1" customWidth="1"/>
    <col min="5893" max="5893" width="12" customWidth="1"/>
    <col min="5897" max="5897" width="10.109375" bestFit="1" customWidth="1"/>
    <col min="6145" max="6145" width="13.33203125" bestFit="1" customWidth="1"/>
    <col min="6146" max="6146" width="13.88671875" bestFit="1" customWidth="1"/>
    <col min="6147" max="6147" width="13.88671875" customWidth="1"/>
    <col min="6148" max="6148" width="15.6640625" bestFit="1" customWidth="1"/>
    <col min="6149" max="6149" width="12" customWidth="1"/>
    <col min="6153" max="6153" width="10.109375" bestFit="1" customWidth="1"/>
    <col min="6401" max="6401" width="13.33203125" bestFit="1" customWidth="1"/>
    <col min="6402" max="6402" width="13.88671875" bestFit="1" customWidth="1"/>
    <col min="6403" max="6403" width="13.88671875" customWidth="1"/>
    <col min="6404" max="6404" width="15.6640625" bestFit="1" customWidth="1"/>
    <col min="6405" max="6405" width="12" customWidth="1"/>
    <col min="6409" max="6409" width="10.109375" bestFit="1" customWidth="1"/>
    <col min="6657" max="6657" width="13.33203125" bestFit="1" customWidth="1"/>
    <col min="6658" max="6658" width="13.88671875" bestFit="1" customWidth="1"/>
    <col min="6659" max="6659" width="13.88671875" customWidth="1"/>
    <col min="6660" max="6660" width="15.6640625" bestFit="1" customWidth="1"/>
    <col min="6661" max="6661" width="12" customWidth="1"/>
    <col min="6665" max="6665" width="10.109375" bestFit="1" customWidth="1"/>
    <col min="6913" max="6913" width="13.33203125" bestFit="1" customWidth="1"/>
    <col min="6914" max="6914" width="13.88671875" bestFit="1" customWidth="1"/>
    <col min="6915" max="6915" width="13.88671875" customWidth="1"/>
    <col min="6916" max="6916" width="15.6640625" bestFit="1" customWidth="1"/>
    <col min="6917" max="6917" width="12" customWidth="1"/>
    <col min="6921" max="6921" width="10.109375" bestFit="1" customWidth="1"/>
    <col min="7169" max="7169" width="13.33203125" bestFit="1" customWidth="1"/>
    <col min="7170" max="7170" width="13.88671875" bestFit="1" customWidth="1"/>
    <col min="7171" max="7171" width="13.88671875" customWidth="1"/>
    <col min="7172" max="7172" width="15.6640625" bestFit="1" customWidth="1"/>
    <col min="7173" max="7173" width="12" customWidth="1"/>
    <col min="7177" max="7177" width="10.109375" bestFit="1" customWidth="1"/>
    <col min="7425" max="7425" width="13.33203125" bestFit="1" customWidth="1"/>
    <col min="7426" max="7426" width="13.88671875" bestFit="1" customWidth="1"/>
    <col min="7427" max="7427" width="13.88671875" customWidth="1"/>
    <col min="7428" max="7428" width="15.6640625" bestFit="1" customWidth="1"/>
    <col min="7429" max="7429" width="12" customWidth="1"/>
    <col min="7433" max="7433" width="10.109375" bestFit="1" customWidth="1"/>
    <col min="7681" max="7681" width="13.33203125" bestFit="1" customWidth="1"/>
    <col min="7682" max="7682" width="13.88671875" bestFit="1" customWidth="1"/>
    <col min="7683" max="7683" width="13.88671875" customWidth="1"/>
    <col min="7684" max="7684" width="15.6640625" bestFit="1" customWidth="1"/>
    <col min="7685" max="7685" width="12" customWidth="1"/>
    <col min="7689" max="7689" width="10.109375" bestFit="1" customWidth="1"/>
    <col min="7937" max="7937" width="13.33203125" bestFit="1" customWidth="1"/>
    <col min="7938" max="7938" width="13.88671875" bestFit="1" customWidth="1"/>
    <col min="7939" max="7939" width="13.88671875" customWidth="1"/>
    <col min="7940" max="7940" width="15.6640625" bestFit="1" customWidth="1"/>
    <col min="7941" max="7941" width="12" customWidth="1"/>
    <col min="7945" max="7945" width="10.109375" bestFit="1" customWidth="1"/>
    <col min="8193" max="8193" width="13.33203125" bestFit="1" customWidth="1"/>
    <col min="8194" max="8194" width="13.88671875" bestFit="1" customWidth="1"/>
    <col min="8195" max="8195" width="13.88671875" customWidth="1"/>
    <col min="8196" max="8196" width="15.6640625" bestFit="1" customWidth="1"/>
    <col min="8197" max="8197" width="12" customWidth="1"/>
    <col min="8201" max="8201" width="10.109375" bestFit="1" customWidth="1"/>
    <col min="8449" max="8449" width="13.33203125" bestFit="1" customWidth="1"/>
    <col min="8450" max="8450" width="13.88671875" bestFit="1" customWidth="1"/>
    <col min="8451" max="8451" width="13.88671875" customWidth="1"/>
    <col min="8452" max="8452" width="15.6640625" bestFit="1" customWidth="1"/>
    <col min="8453" max="8453" width="12" customWidth="1"/>
    <col min="8457" max="8457" width="10.109375" bestFit="1" customWidth="1"/>
    <col min="8705" max="8705" width="13.33203125" bestFit="1" customWidth="1"/>
    <col min="8706" max="8706" width="13.88671875" bestFit="1" customWidth="1"/>
    <col min="8707" max="8707" width="13.88671875" customWidth="1"/>
    <col min="8708" max="8708" width="15.6640625" bestFit="1" customWidth="1"/>
    <col min="8709" max="8709" width="12" customWidth="1"/>
    <col min="8713" max="8713" width="10.109375" bestFit="1" customWidth="1"/>
    <col min="8961" max="8961" width="13.33203125" bestFit="1" customWidth="1"/>
    <col min="8962" max="8962" width="13.88671875" bestFit="1" customWidth="1"/>
    <col min="8963" max="8963" width="13.88671875" customWidth="1"/>
    <col min="8964" max="8964" width="15.6640625" bestFit="1" customWidth="1"/>
    <col min="8965" max="8965" width="12" customWidth="1"/>
    <col min="8969" max="8969" width="10.109375" bestFit="1" customWidth="1"/>
    <col min="9217" max="9217" width="13.33203125" bestFit="1" customWidth="1"/>
    <col min="9218" max="9218" width="13.88671875" bestFit="1" customWidth="1"/>
    <col min="9219" max="9219" width="13.88671875" customWidth="1"/>
    <col min="9220" max="9220" width="15.6640625" bestFit="1" customWidth="1"/>
    <col min="9221" max="9221" width="12" customWidth="1"/>
    <col min="9225" max="9225" width="10.109375" bestFit="1" customWidth="1"/>
    <col min="9473" max="9473" width="13.33203125" bestFit="1" customWidth="1"/>
    <col min="9474" max="9474" width="13.88671875" bestFit="1" customWidth="1"/>
    <col min="9475" max="9475" width="13.88671875" customWidth="1"/>
    <col min="9476" max="9476" width="15.6640625" bestFit="1" customWidth="1"/>
    <col min="9477" max="9477" width="12" customWidth="1"/>
    <col min="9481" max="9481" width="10.109375" bestFit="1" customWidth="1"/>
    <col min="9729" max="9729" width="13.33203125" bestFit="1" customWidth="1"/>
    <col min="9730" max="9730" width="13.88671875" bestFit="1" customWidth="1"/>
    <col min="9731" max="9731" width="13.88671875" customWidth="1"/>
    <col min="9732" max="9732" width="15.6640625" bestFit="1" customWidth="1"/>
    <col min="9733" max="9733" width="12" customWidth="1"/>
    <col min="9737" max="9737" width="10.109375" bestFit="1" customWidth="1"/>
    <col min="9985" max="9985" width="13.33203125" bestFit="1" customWidth="1"/>
    <col min="9986" max="9986" width="13.88671875" bestFit="1" customWidth="1"/>
    <col min="9987" max="9987" width="13.88671875" customWidth="1"/>
    <col min="9988" max="9988" width="15.6640625" bestFit="1" customWidth="1"/>
    <col min="9989" max="9989" width="12" customWidth="1"/>
    <col min="9993" max="9993" width="10.109375" bestFit="1" customWidth="1"/>
    <col min="10241" max="10241" width="13.33203125" bestFit="1" customWidth="1"/>
    <col min="10242" max="10242" width="13.88671875" bestFit="1" customWidth="1"/>
    <col min="10243" max="10243" width="13.88671875" customWidth="1"/>
    <col min="10244" max="10244" width="15.6640625" bestFit="1" customWidth="1"/>
    <col min="10245" max="10245" width="12" customWidth="1"/>
    <col min="10249" max="10249" width="10.109375" bestFit="1" customWidth="1"/>
    <col min="10497" max="10497" width="13.33203125" bestFit="1" customWidth="1"/>
    <col min="10498" max="10498" width="13.88671875" bestFit="1" customWidth="1"/>
    <col min="10499" max="10499" width="13.88671875" customWidth="1"/>
    <col min="10500" max="10500" width="15.6640625" bestFit="1" customWidth="1"/>
    <col min="10501" max="10501" width="12" customWidth="1"/>
    <col min="10505" max="10505" width="10.109375" bestFit="1" customWidth="1"/>
    <col min="10753" max="10753" width="13.33203125" bestFit="1" customWidth="1"/>
    <col min="10754" max="10754" width="13.88671875" bestFit="1" customWidth="1"/>
    <col min="10755" max="10755" width="13.88671875" customWidth="1"/>
    <col min="10756" max="10756" width="15.6640625" bestFit="1" customWidth="1"/>
    <col min="10757" max="10757" width="12" customWidth="1"/>
    <col min="10761" max="10761" width="10.109375" bestFit="1" customWidth="1"/>
    <col min="11009" max="11009" width="13.33203125" bestFit="1" customWidth="1"/>
    <col min="11010" max="11010" width="13.88671875" bestFit="1" customWidth="1"/>
    <col min="11011" max="11011" width="13.88671875" customWidth="1"/>
    <col min="11012" max="11012" width="15.6640625" bestFit="1" customWidth="1"/>
    <col min="11013" max="11013" width="12" customWidth="1"/>
    <col min="11017" max="11017" width="10.109375" bestFit="1" customWidth="1"/>
    <col min="11265" max="11265" width="13.33203125" bestFit="1" customWidth="1"/>
    <col min="11266" max="11266" width="13.88671875" bestFit="1" customWidth="1"/>
    <col min="11267" max="11267" width="13.88671875" customWidth="1"/>
    <col min="11268" max="11268" width="15.6640625" bestFit="1" customWidth="1"/>
    <col min="11269" max="11269" width="12" customWidth="1"/>
    <col min="11273" max="11273" width="10.109375" bestFit="1" customWidth="1"/>
    <col min="11521" max="11521" width="13.33203125" bestFit="1" customWidth="1"/>
    <col min="11522" max="11522" width="13.88671875" bestFit="1" customWidth="1"/>
    <col min="11523" max="11523" width="13.88671875" customWidth="1"/>
    <col min="11524" max="11524" width="15.6640625" bestFit="1" customWidth="1"/>
    <col min="11525" max="11525" width="12" customWidth="1"/>
    <col min="11529" max="11529" width="10.109375" bestFit="1" customWidth="1"/>
    <col min="11777" max="11777" width="13.33203125" bestFit="1" customWidth="1"/>
    <col min="11778" max="11778" width="13.88671875" bestFit="1" customWidth="1"/>
    <col min="11779" max="11779" width="13.88671875" customWidth="1"/>
    <col min="11780" max="11780" width="15.6640625" bestFit="1" customWidth="1"/>
    <col min="11781" max="11781" width="12" customWidth="1"/>
    <col min="11785" max="11785" width="10.109375" bestFit="1" customWidth="1"/>
    <col min="12033" max="12033" width="13.33203125" bestFit="1" customWidth="1"/>
    <col min="12034" max="12034" width="13.88671875" bestFit="1" customWidth="1"/>
    <col min="12035" max="12035" width="13.88671875" customWidth="1"/>
    <col min="12036" max="12036" width="15.6640625" bestFit="1" customWidth="1"/>
    <col min="12037" max="12037" width="12" customWidth="1"/>
    <col min="12041" max="12041" width="10.109375" bestFit="1" customWidth="1"/>
    <col min="12289" max="12289" width="13.33203125" bestFit="1" customWidth="1"/>
    <col min="12290" max="12290" width="13.88671875" bestFit="1" customWidth="1"/>
    <col min="12291" max="12291" width="13.88671875" customWidth="1"/>
    <col min="12292" max="12292" width="15.6640625" bestFit="1" customWidth="1"/>
    <col min="12293" max="12293" width="12" customWidth="1"/>
    <col min="12297" max="12297" width="10.109375" bestFit="1" customWidth="1"/>
    <col min="12545" max="12545" width="13.33203125" bestFit="1" customWidth="1"/>
    <col min="12546" max="12546" width="13.88671875" bestFit="1" customWidth="1"/>
    <col min="12547" max="12547" width="13.88671875" customWidth="1"/>
    <col min="12548" max="12548" width="15.6640625" bestFit="1" customWidth="1"/>
    <col min="12549" max="12549" width="12" customWidth="1"/>
    <col min="12553" max="12553" width="10.109375" bestFit="1" customWidth="1"/>
    <col min="12801" max="12801" width="13.33203125" bestFit="1" customWidth="1"/>
    <col min="12802" max="12802" width="13.88671875" bestFit="1" customWidth="1"/>
    <col min="12803" max="12803" width="13.88671875" customWidth="1"/>
    <col min="12804" max="12804" width="15.6640625" bestFit="1" customWidth="1"/>
    <col min="12805" max="12805" width="12" customWidth="1"/>
    <col min="12809" max="12809" width="10.109375" bestFit="1" customWidth="1"/>
    <col min="13057" max="13057" width="13.33203125" bestFit="1" customWidth="1"/>
    <col min="13058" max="13058" width="13.88671875" bestFit="1" customWidth="1"/>
    <col min="13059" max="13059" width="13.88671875" customWidth="1"/>
    <col min="13060" max="13060" width="15.6640625" bestFit="1" customWidth="1"/>
    <col min="13061" max="13061" width="12" customWidth="1"/>
    <col min="13065" max="13065" width="10.109375" bestFit="1" customWidth="1"/>
    <col min="13313" max="13313" width="13.33203125" bestFit="1" customWidth="1"/>
    <col min="13314" max="13314" width="13.88671875" bestFit="1" customWidth="1"/>
    <col min="13315" max="13315" width="13.88671875" customWidth="1"/>
    <col min="13316" max="13316" width="15.6640625" bestFit="1" customWidth="1"/>
    <col min="13317" max="13317" width="12" customWidth="1"/>
    <col min="13321" max="13321" width="10.109375" bestFit="1" customWidth="1"/>
    <col min="13569" max="13569" width="13.33203125" bestFit="1" customWidth="1"/>
    <col min="13570" max="13570" width="13.88671875" bestFit="1" customWidth="1"/>
    <col min="13571" max="13571" width="13.88671875" customWidth="1"/>
    <col min="13572" max="13572" width="15.6640625" bestFit="1" customWidth="1"/>
    <col min="13573" max="13573" width="12" customWidth="1"/>
    <col min="13577" max="13577" width="10.109375" bestFit="1" customWidth="1"/>
    <col min="13825" max="13825" width="13.33203125" bestFit="1" customWidth="1"/>
    <col min="13826" max="13826" width="13.88671875" bestFit="1" customWidth="1"/>
    <col min="13827" max="13827" width="13.88671875" customWidth="1"/>
    <col min="13828" max="13828" width="15.6640625" bestFit="1" customWidth="1"/>
    <col min="13829" max="13829" width="12" customWidth="1"/>
    <col min="13833" max="13833" width="10.109375" bestFit="1" customWidth="1"/>
    <col min="14081" max="14081" width="13.33203125" bestFit="1" customWidth="1"/>
    <col min="14082" max="14082" width="13.88671875" bestFit="1" customWidth="1"/>
    <col min="14083" max="14083" width="13.88671875" customWidth="1"/>
    <col min="14084" max="14084" width="15.6640625" bestFit="1" customWidth="1"/>
    <col min="14085" max="14085" width="12" customWidth="1"/>
    <col min="14089" max="14089" width="10.109375" bestFit="1" customWidth="1"/>
    <col min="14337" max="14337" width="13.33203125" bestFit="1" customWidth="1"/>
    <col min="14338" max="14338" width="13.88671875" bestFit="1" customWidth="1"/>
    <col min="14339" max="14339" width="13.88671875" customWidth="1"/>
    <col min="14340" max="14340" width="15.6640625" bestFit="1" customWidth="1"/>
    <col min="14341" max="14341" width="12" customWidth="1"/>
    <col min="14345" max="14345" width="10.109375" bestFit="1" customWidth="1"/>
    <col min="14593" max="14593" width="13.33203125" bestFit="1" customWidth="1"/>
    <col min="14594" max="14594" width="13.88671875" bestFit="1" customWidth="1"/>
    <col min="14595" max="14595" width="13.88671875" customWidth="1"/>
    <col min="14596" max="14596" width="15.6640625" bestFit="1" customWidth="1"/>
    <col min="14597" max="14597" width="12" customWidth="1"/>
    <col min="14601" max="14601" width="10.109375" bestFit="1" customWidth="1"/>
    <col min="14849" max="14849" width="13.33203125" bestFit="1" customWidth="1"/>
    <col min="14850" max="14850" width="13.88671875" bestFit="1" customWidth="1"/>
    <col min="14851" max="14851" width="13.88671875" customWidth="1"/>
    <col min="14852" max="14852" width="15.6640625" bestFit="1" customWidth="1"/>
    <col min="14853" max="14853" width="12" customWidth="1"/>
    <col min="14857" max="14857" width="10.109375" bestFit="1" customWidth="1"/>
    <col min="15105" max="15105" width="13.33203125" bestFit="1" customWidth="1"/>
    <col min="15106" max="15106" width="13.88671875" bestFit="1" customWidth="1"/>
    <col min="15107" max="15107" width="13.88671875" customWidth="1"/>
    <col min="15108" max="15108" width="15.6640625" bestFit="1" customWidth="1"/>
    <col min="15109" max="15109" width="12" customWidth="1"/>
    <col min="15113" max="15113" width="10.109375" bestFit="1" customWidth="1"/>
    <col min="15361" max="15361" width="13.33203125" bestFit="1" customWidth="1"/>
    <col min="15362" max="15362" width="13.88671875" bestFit="1" customWidth="1"/>
    <col min="15363" max="15363" width="13.88671875" customWidth="1"/>
    <col min="15364" max="15364" width="15.6640625" bestFit="1" customWidth="1"/>
    <col min="15365" max="15365" width="12" customWidth="1"/>
    <col min="15369" max="15369" width="10.109375" bestFit="1" customWidth="1"/>
    <col min="15617" max="15617" width="13.33203125" bestFit="1" customWidth="1"/>
    <col min="15618" max="15618" width="13.88671875" bestFit="1" customWidth="1"/>
    <col min="15619" max="15619" width="13.88671875" customWidth="1"/>
    <col min="15620" max="15620" width="15.6640625" bestFit="1" customWidth="1"/>
    <col min="15621" max="15621" width="12" customWidth="1"/>
    <col min="15625" max="15625" width="10.109375" bestFit="1" customWidth="1"/>
    <col min="15873" max="15873" width="13.33203125" bestFit="1" customWidth="1"/>
    <col min="15874" max="15874" width="13.88671875" bestFit="1" customWidth="1"/>
    <col min="15875" max="15875" width="13.88671875" customWidth="1"/>
    <col min="15876" max="15876" width="15.6640625" bestFit="1" customWidth="1"/>
    <col min="15877" max="15877" width="12" customWidth="1"/>
    <col min="15881" max="15881" width="10.109375" bestFit="1" customWidth="1"/>
    <col min="16129" max="16129" width="13.33203125" bestFit="1" customWidth="1"/>
    <col min="16130" max="16130" width="13.88671875" bestFit="1" customWidth="1"/>
    <col min="16131" max="16131" width="13.88671875" customWidth="1"/>
    <col min="16132" max="16132" width="15.6640625" bestFit="1" customWidth="1"/>
    <col min="16133" max="16133" width="12" customWidth="1"/>
    <col min="16137" max="16137" width="10.109375" bestFit="1" customWidth="1"/>
  </cols>
  <sheetData>
    <row r="1" spans="1:9" ht="15" thickBot="1">
      <c r="A1" s="40" t="s">
        <v>109</v>
      </c>
      <c r="B1" s="41">
        <f ca="1">TODAY()</f>
        <v>44643</v>
      </c>
    </row>
    <row r="2" spans="1:9" ht="20.399999999999999">
      <c r="A2" s="43" t="s">
        <v>110</v>
      </c>
      <c r="B2" s="44" t="s">
        <v>30</v>
      </c>
      <c r="C2" s="45" t="s">
        <v>111</v>
      </c>
      <c r="D2" s="46" t="s">
        <v>112</v>
      </c>
      <c r="E2" s="47" t="s">
        <v>113</v>
      </c>
    </row>
    <row r="3" spans="1:9">
      <c r="A3" s="18">
        <v>1</v>
      </c>
      <c r="B3" s="48" t="s">
        <v>44</v>
      </c>
      <c r="C3" s="48" t="s">
        <v>114</v>
      </c>
      <c r="D3" s="49">
        <f ca="1">TODAY()-ROUND(RAND()*40*365+19*366,0)</f>
        <v>35797</v>
      </c>
      <c r="E3" s="18"/>
      <c r="F3" s="50" t="s">
        <v>115</v>
      </c>
    </row>
    <row r="4" spans="1:9">
      <c r="A4" s="18">
        <v>2</v>
      </c>
      <c r="B4" s="48" t="s">
        <v>46</v>
      </c>
      <c r="C4" s="48" t="s">
        <v>45</v>
      </c>
      <c r="D4" s="49">
        <f t="shared" ref="D4:D67" ca="1" si="0">TODAY()-ROUND(RAND()*40*365+19*366,0)</f>
        <v>34897</v>
      </c>
      <c r="E4" s="18"/>
    </row>
    <row r="5" spans="1:9">
      <c r="A5" s="18">
        <v>3</v>
      </c>
      <c r="B5" s="48" t="s">
        <v>83</v>
      </c>
      <c r="C5" s="48" t="s">
        <v>116</v>
      </c>
      <c r="D5" s="49">
        <f t="shared" ca="1" si="0"/>
        <v>25200</v>
      </c>
      <c r="E5" s="18"/>
    </row>
    <row r="6" spans="1:9">
      <c r="A6" s="18">
        <v>4</v>
      </c>
      <c r="B6" s="48" t="s">
        <v>50</v>
      </c>
      <c r="C6" s="48" t="s">
        <v>117</v>
      </c>
      <c r="D6" s="49">
        <f t="shared" ca="1" si="0"/>
        <v>35904</v>
      </c>
      <c r="E6" s="18"/>
    </row>
    <row r="7" spans="1:9">
      <c r="A7" s="18">
        <v>5</v>
      </c>
      <c r="B7" s="48" t="s">
        <v>52</v>
      </c>
      <c r="C7" s="48" t="s">
        <v>51</v>
      </c>
      <c r="D7" s="49">
        <f t="shared" ca="1" si="0"/>
        <v>37632</v>
      </c>
      <c r="E7" s="18"/>
    </row>
    <row r="8" spans="1:9">
      <c r="A8" s="18">
        <v>6</v>
      </c>
      <c r="B8" s="48" t="s">
        <v>54</v>
      </c>
      <c r="C8" s="48" t="s">
        <v>53</v>
      </c>
      <c r="D8" s="49">
        <f t="shared" ca="1" si="0"/>
        <v>34325</v>
      </c>
      <c r="E8" s="18"/>
    </row>
    <row r="9" spans="1:9">
      <c r="A9" s="18">
        <v>7</v>
      </c>
      <c r="B9" s="48" t="s">
        <v>56</v>
      </c>
      <c r="C9" s="48" t="s">
        <v>55</v>
      </c>
      <c r="D9" s="49">
        <f t="shared" ca="1" si="0"/>
        <v>37302</v>
      </c>
      <c r="E9" s="18"/>
      <c r="I9" s="51"/>
    </row>
    <row r="10" spans="1:9">
      <c r="A10" s="18">
        <v>8</v>
      </c>
      <c r="B10" s="48" t="s">
        <v>58</v>
      </c>
      <c r="C10" s="48" t="s">
        <v>57</v>
      </c>
      <c r="D10" s="49">
        <f t="shared" ca="1" si="0"/>
        <v>34521</v>
      </c>
      <c r="E10" s="18"/>
    </row>
    <row r="11" spans="1:9">
      <c r="A11" s="18">
        <v>9</v>
      </c>
      <c r="B11" s="48" t="s">
        <v>60</v>
      </c>
      <c r="C11" s="48" t="s">
        <v>59</v>
      </c>
      <c r="D11" s="49">
        <f t="shared" ca="1" si="0"/>
        <v>32626</v>
      </c>
      <c r="E11" s="18"/>
    </row>
    <row r="12" spans="1:9">
      <c r="A12" s="18">
        <v>10</v>
      </c>
      <c r="B12" s="48" t="s">
        <v>62</v>
      </c>
      <c r="C12" s="48" t="s">
        <v>61</v>
      </c>
      <c r="D12" s="49">
        <f t="shared" ca="1" si="0"/>
        <v>34268</v>
      </c>
      <c r="E12" s="18"/>
    </row>
    <row r="13" spans="1:9">
      <c r="A13" s="18">
        <v>11</v>
      </c>
      <c r="B13" s="48" t="s">
        <v>7</v>
      </c>
      <c r="C13" s="48" t="s">
        <v>63</v>
      </c>
      <c r="D13" s="49">
        <f t="shared" ca="1" si="0"/>
        <v>36731</v>
      </c>
      <c r="E13" s="18"/>
    </row>
    <row r="14" spans="1:9">
      <c r="A14" s="18">
        <v>12</v>
      </c>
      <c r="B14" s="48" t="s">
        <v>65</v>
      </c>
      <c r="C14" s="48" t="s">
        <v>64</v>
      </c>
      <c r="D14" s="49">
        <f t="shared" ca="1" si="0"/>
        <v>24991</v>
      </c>
      <c r="E14" s="18"/>
    </row>
    <row r="15" spans="1:9">
      <c r="A15" s="18">
        <v>13</v>
      </c>
      <c r="B15" s="48" t="s">
        <v>67</v>
      </c>
      <c r="C15" s="48" t="s">
        <v>66</v>
      </c>
      <c r="D15" s="49">
        <f t="shared" ca="1" si="0"/>
        <v>29446</v>
      </c>
      <c r="E15" s="18"/>
    </row>
    <row r="16" spans="1:9">
      <c r="A16" s="18">
        <v>14</v>
      </c>
      <c r="B16" s="48" t="s">
        <v>71</v>
      </c>
      <c r="C16" s="48" t="s">
        <v>72</v>
      </c>
      <c r="D16" s="49">
        <f t="shared" ca="1" si="0"/>
        <v>35793</v>
      </c>
      <c r="E16" s="18"/>
    </row>
    <row r="17" spans="1:5">
      <c r="A17" s="18">
        <v>15</v>
      </c>
      <c r="B17" s="48" t="s">
        <v>118</v>
      </c>
      <c r="C17" s="48" t="s">
        <v>72</v>
      </c>
      <c r="D17" s="49">
        <f t="shared" ca="1" si="0"/>
        <v>34889</v>
      </c>
      <c r="E17" s="18"/>
    </row>
    <row r="18" spans="1:5">
      <c r="A18" s="18">
        <v>16</v>
      </c>
      <c r="B18" s="48" t="s">
        <v>119</v>
      </c>
      <c r="C18" s="48" t="s">
        <v>120</v>
      </c>
      <c r="D18" s="49">
        <f t="shared" ca="1" si="0"/>
        <v>29260</v>
      </c>
      <c r="E18" s="18"/>
    </row>
    <row r="19" spans="1:5">
      <c r="A19" s="18">
        <v>17</v>
      </c>
      <c r="B19" s="48" t="s">
        <v>121</v>
      </c>
      <c r="C19" s="48" t="s">
        <v>122</v>
      </c>
      <c r="D19" s="49">
        <f t="shared" ca="1" si="0"/>
        <v>28733</v>
      </c>
      <c r="E19" s="18"/>
    </row>
    <row r="20" spans="1:5">
      <c r="A20" s="18">
        <v>18</v>
      </c>
      <c r="B20" s="48" t="s">
        <v>123</v>
      </c>
      <c r="C20" s="48" t="s">
        <v>124</v>
      </c>
      <c r="D20" s="49">
        <f t="shared" ca="1" si="0"/>
        <v>29758</v>
      </c>
      <c r="E20" s="18"/>
    </row>
    <row r="21" spans="1:5">
      <c r="A21" s="18">
        <v>19</v>
      </c>
      <c r="B21" s="48" t="s">
        <v>125</v>
      </c>
      <c r="C21" s="48" t="s">
        <v>126</v>
      </c>
      <c r="D21" s="49">
        <f t="shared" ca="1" si="0"/>
        <v>33447</v>
      </c>
      <c r="E21" s="18"/>
    </row>
    <row r="22" spans="1:5">
      <c r="A22" s="18">
        <v>20</v>
      </c>
      <c r="B22" s="48" t="s">
        <v>127</v>
      </c>
      <c r="C22" s="48" t="s">
        <v>128</v>
      </c>
      <c r="D22" s="49">
        <f t="shared" ca="1" si="0"/>
        <v>36133</v>
      </c>
      <c r="E22" s="18"/>
    </row>
    <row r="23" spans="1:5">
      <c r="A23" s="18">
        <v>21</v>
      </c>
      <c r="B23" s="48" t="s">
        <v>129</v>
      </c>
      <c r="C23" s="48" t="s">
        <v>130</v>
      </c>
      <c r="D23" s="49">
        <f t="shared" ca="1" si="0"/>
        <v>36226</v>
      </c>
      <c r="E23" s="18"/>
    </row>
    <row r="24" spans="1:5">
      <c r="A24" s="18">
        <v>22</v>
      </c>
      <c r="B24" s="48" t="s">
        <v>131</v>
      </c>
      <c r="C24" s="48" t="s">
        <v>132</v>
      </c>
      <c r="D24" s="49">
        <f t="shared" ca="1" si="0"/>
        <v>27900</v>
      </c>
      <c r="E24" s="18"/>
    </row>
    <row r="25" spans="1:5">
      <c r="A25" s="18">
        <v>23</v>
      </c>
      <c r="B25" s="48" t="s">
        <v>133</v>
      </c>
      <c r="C25" s="48" t="s">
        <v>134</v>
      </c>
      <c r="D25" s="49">
        <f t="shared" ca="1" si="0"/>
        <v>35775</v>
      </c>
      <c r="E25" s="18"/>
    </row>
    <row r="26" spans="1:5">
      <c r="A26" s="18">
        <v>24</v>
      </c>
      <c r="B26" s="48" t="s">
        <v>135</v>
      </c>
      <c r="C26" s="48" t="s">
        <v>73</v>
      </c>
      <c r="D26" s="49">
        <f t="shared" ca="1" si="0"/>
        <v>24643</v>
      </c>
      <c r="E26" s="18"/>
    </row>
    <row r="27" spans="1:5">
      <c r="A27" s="18">
        <v>25</v>
      </c>
      <c r="B27" s="48" t="s">
        <v>136</v>
      </c>
      <c r="C27" s="48" t="s">
        <v>137</v>
      </c>
      <c r="D27" s="49">
        <f t="shared" ca="1" si="0"/>
        <v>29355</v>
      </c>
      <c r="E27" s="18"/>
    </row>
    <row r="28" spans="1:5">
      <c r="A28" s="18">
        <v>26</v>
      </c>
      <c r="B28" s="48" t="s">
        <v>138</v>
      </c>
      <c r="C28" s="48" t="s">
        <v>139</v>
      </c>
      <c r="D28" s="49">
        <f t="shared" ca="1" si="0"/>
        <v>35106</v>
      </c>
      <c r="E28" s="18"/>
    </row>
    <row r="29" spans="1:5">
      <c r="A29" s="18">
        <v>27</v>
      </c>
      <c r="B29" s="48" t="s">
        <v>140</v>
      </c>
      <c r="C29" s="48" t="s">
        <v>61</v>
      </c>
      <c r="D29" s="49">
        <f t="shared" ca="1" si="0"/>
        <v>37329</v>
      </c>
      <c r="E29" s="18"/>
    </row>
    <row r="30" spans="1:5">
      <c r="A30" s="18">
        <v>28</v>
      </c>
      <c r="B30" s="48" t="s">
        <v>141</v>
      </c>
      <c r="C30" s="48" t="s">
        <v>142</v>
      </c>
      <c r="D30" s="49">
        <f t="shared" ca="1" si="0"/>
        <v>32503</v>
      </c>
      <c r="E30" s="18"/>
    </row>
    <row r="31" spans="1:5">
      <c r="A31" s="18">
        <v>29</v>
      </c>
      <c r="B31" s="48" t="s">
        <v>143</v>
      </c>
      <c r="C31" s="48" t="s">
        <v>126</v>
      </c>
      <c r="D31" s="49">
        <f t="shared" ca="1" si="0"/>
        <v>23945</v>
      </c>
      <c r="E31" s="18"/>
    </row>
    <row r="32" spans="1:5">
      <c r="A32" s="18">
        <v>30</v>
      </c>
      <c r="B32" s="48" t="s">
        <v>144</v>
      </c>
      <c r="C32" s="48" t="s">
        <v>73</v>
      </c>
      <c r="D32" s="49">
        <f t="shared" ca="1" si="0"/>
        <v>25300</v>
      </c>
      <c r="E32" s="18"/>
    </row>
    <row r="33" spans="1:5">
      <c r="A33" s="18">
        <v>31</v>
      </c>
      <c r="B33" s="48" t="s">
        <v>145</v>
      </c>
      <c r="C33" s="48" t="s">
        <v>146</v>
      </c>
      <c r="D33" s="49">
        <f t="shared" ca="1" si="0"/>
        <v>23093</v>
      </c>
      <c r="E33" s="18"/>
    </row>
    <row r="34" spans="1:5">
      <c r="A34" s="18">
        <v>32</v>
      </c>
      <c r="B34" s="48" t="s">
        <v>147</v>
      </c>
      <c r="C34" s="48" t="s">
        <v>148</v>
      </c>
      <c r="D34" s="49">
        <f t="shared" ca="1" si="0"/>
        <v>29654</v>
      </c>
      <c r="E34" s="18"/>
    </row>
    <row r="35" spans="1:5">
      <c r="A35" s="18">
        <v>33</v>
      </c>
      <c r="B35" s="48" t="s">
        <v>149</v>
      </c>
      <c r="C35" s="48" t="s">
        <v>150</v>
      </c>
      <c r="D35" s="49">
        <f t="shared" ca="1" si="0"/>
        <v>30758</v>
      </c>
      <c r="E35" s="18"/>
    </row>
    <row r="36" spans="1:5">
      <c r="A36" s="18">
        <v>34</v>
      </c>
      <c r="B36" s="48" t="s">
        <v>151</v>
      </c>
      <c r="C36" s="48" t="s">
        <v>152</v>
      </c>
      <c r="D36" s="49">
        <f t="shared" ca="1" si="0"/>
        <v>30011</v>
      </c>
      <c r="E36" s="18"/>
    </row>
    <row r="37" spans="1:5">
      <c r="A37" s="18">
        <v>35</v>
      </c>
      <c r="B37" s="48" t="s">
        <v>153</v>
      </c>
      <c r="C37" s="48" t="s">
        <v>154</v>
      </c>
      <c r="D37" s="49">
        <f t="shared" ca="1" si="0"/>
        <v>30597</v>
      </c>
      <c r="E37" s="18"/>
    </row>
    <row r="38" spans="1:5">
      <c r="A38" s="18">
        <v>36</v>
      </c>
      <c r="B38" s="48" t="s">
        <v>155</v>
      </c>
      <c r="C38" s="48" t="s">
        <v>156</v>
      </c>
      <c r="D38" s="49">
        <f t="shared" ca="1" si="0"/>
        <v>23110</v>
      </c>
      <c r="E38" s="18"/>
    </row>
    <row r="39" spans="1:5">
      <c r="A39" s="18">
        <v>37</v>
      </c>
      <c r="B39" s="48" t="s">
        <v>157</v>
      </c>
      <c r="C39" s="48" t="s">
        <v>158</v>
      </c>
      <c r="D39" s="49">
        <f t="shared" ca="1" si="0"/>
        <v>23247</v>
      </c>
      <c r="E39" s="18"/>
    </row>
    <row r="40" spans="1:5">
      <c r="A40" s="18">
        <v>38</v>
      </c>
      <c r="B40" s="48" t="s">
        <v>159</v>
      </c>
      <c r="C40" s="48" t="s">
        <v>61</v>
      </c>
      <c r="D40" s="49">
        <f t="shared" ca="1" si="0"/>
        <v>29585</v>
      </c>
      <c r="E40" s="18"/>
    </row>
    <row r="41" spans="1:5">
      <c r="A41" s="18">
        <v>39</v>
      </c>
      <c r="B41" s="48" t="s">
        <v>160</v>
      </c>
      <c r="C41" s="48" t="s">
        <v>161</v>
      </c>
      <c r="D41" s="49">
        <f t="shared" ca="1" si="0"/>
        <v>23605</v>
      </c>
      <c r="E41" s="18"/>
    </row>
    <row r="42" spans="1:5">
      <c r="A42" s="18">
        <v>40</v>
      </c>
      <c r="B42" s="48" t="s">
        <v>162</v>
      </c>
      <c r="C42" s="48" t="s">
        <v>163</v>
      </c>
      <c r="D42" s="49">
        <f t="shared" ca="1" si="0"/>
        <v>27551</v>
      </c>
      <c r="E42" s="18"/>
    </row>
    <row r="43" spans="1:5">
      <c r="A43" s="18">
        <v>41</v>
      </c>
      <c r="B43" s="48" t="s">
        <v>164</v>
      </c>
      <c r="C43" s="48" t="s">
        <v>156</v>
      </c>
      <c r="D43" s="49">
        <f t="shared" ca="1" si="0"/>
        <v>36882</v>
      </c>
      <c r="E43" s="18"/>
    </row>
    <row r="44" spans="1:5">
      <c r="A44" s="18">
        <v>42</v>
      </c>
      <c r="B44" s="48" t="s">
        <v>165</v>
      </c>
      <c r="C44" s="48" t="s">
        <v>166</v>
      </c>
      <c r="D44" s="49">
        <f t="shared" ca="1" si="0"/>
        <v>30392</v>
      </c>
      <c r="E44" s="18"/>
    </row>
    <row r="45" spans="1:5">
      <c r="A45" s="18">
        <v>43</v>
      </c>
      <c r="B45" s="48" t="s">
        <v>167</v>
      </c>
      <c r="C45" s="48" t="s">
        <v>45</v>
      </c>
      <c r="D45" s="49">
        <f t="shared" ca="1" si="0"/>
        <v>29799</v>
      </c>
      <c r="E45" s="18"/>
    </row>
    <row r="46" spans="1:5">
      <c r="A46" s="18">
        <v>44</v>
      </c>
      <c r="B46" s="48" t="s">
        <v>168</v>
      </c>
      <c r="C46" s="48" t="s">
        <v>169</v>
      </c>
      <c r="D46" s="49">
        <f t="shared" ca="1" si="0"/>
        <v>33710</v>
      </c>
      <c r="E46" s="18"/>
    </row>
    <row r="47" spans="1:5">
      <c r="A47" s="18">
        <v>45</v>
      </c>
      <c r="B47" s="48" t="s">
        <v>170</v>
      </c>
      <c r="C47" s="48" t="s">
        <v>171</v>
      </c>
      <c r="D47" s="49">
        <f t="shared" ca="1" si="0"/>
        <v>29517</v>
      </c>
      <c r="E47" s="18"/>
    </row>
    <row r="48" spans="1:5">
      <c r="A48" s="18">
        <v>46</v>
      </c>
      <c r="B48" s="48" t="s">
        <v>172</v>
      </c>
      <c r="C48" s="48" t="s">
        <v>173</v>
      </c>
      <c r="D48" s="49">
        <f t="shared" ca="1" si="0"/>
        <v>29128</v>
      </c>
      <c r="E48" s="18"/>
    </row>
    <row r="49" spans="1:5">
      <c r="A49" s="18">
        <v>47</v>
      </c>
      <c r="B49" s="48" t="s">
        <v>174</v>
      </c>
      <c r="C49" s="48" t="s">
        <v>175</v>
      </c>
      <c r="D49" s="49">
        <f t="shared" ca="1" si="0"/>
        <v>35942</v>
      </c>
      <c r="E49" s="18"/>
    </row>
    <row r="50" spans="1:5">
      <c r="A50" s="18">
        <v>48</v>
      </c>
      <c r="B50" s="48" t="s">
        <v>176</v>
      </c>
      <c r="C50" s="48" t="s">
        <v>177</v>
      </c>
      <c r="D50" s="49">
        <f t="shared" ca="1" si="0"/>
        <v>36278</v>
      </c>
      <c r="E50" s="18"/>
    </row>
    <row r="51" spans="1:5">
      <c r="A51" s="18">
        <v>49</v>
      </c>
      <c r="B51" s="48" t="s">
        <v>178</v>
      </c>
      <c r="C51" s="48" t="s">
        <v>179</v>
      </c>
      <c r="D51" s="49">
        <f t="shared" ca="1" si="0"/>
        <v>32683</v>
      </c>
      <c r="E51" s="18"/>
    </row>
    <row r="52" spans="1:5">
      <c r="A52" s="18">
        <v>50</v>
      </c>
      <c r="B52" s="48" t="s">
        <v>180</v>
      </c>
      <c r="C52" s="48" t="s">
        <v>179</v>
      </c>
      <c r="D52" s="49">
        <f t="shared" ca="1" si="0"/>
        <v>36578</v>
      </c>
      <c r="E52" s="18"/>
    </row>
    <row r="53" spans="1:5">
      <c r="A53" s="18">
        <v>51</v>
      </c>
      <c r="B53" s="48" t="s">
        <v>181</v>
      </c>
      <c r="C53" s="48" t="s">
        <v>182</v>
      </c>
      <c r="D53" s="49">
        <f t="shared" ca="1" si="0"/>
        <v>23849</v>
      </c>
      <c r="E53" s="18"/>
    </row>
    <row r="54" spans="1:5">
      <c r="A54" s="18">
        <v>52</v>
      </c>
      <c r="B54" s="48" t="s">
        <v>183</v>
      </c>
      <c r="C54" s="48" t="s">
        <v>184</v>
      </c>
      <c r="D54" s="49">
        <f t="shared" ca="1" si="0"/>
        <v>33959</v>
      </c>
      <c r="E54" s="18"/>
    </row>
    <row r="55" spans="1:5">
      <c r="A55" s="18">
        <v>53</v>
      </c>
      <c r="B55" s="48" t="s">
        <v>185</v>
      </c>
      <c r="C55" s="48" t="s">
        <v>154</v>
      </c>
      <c r="D55" s="49">
        <f t="shared" ca="1" si="0"/>
        <v>30221</v>
      </c>
      <c r="E55" s="18"/>
    </row>
    <row r="56" spans="1:5">
      <c r="A56" s="18">
        <v>54</v>
      </c>
      <c r="B56" s="48" t="s">
        <v>186</v>
      </c>
      <c r="C56" s="48" t="s">
        <v>187</v>
      </c>
      <c r="D56" s="49">
        <f t="shared" ca="1" si="0"/>
        <v>24435</v>
      </c>
      <c r="E56" s="18"/>
    </row>
    <row r="57" spans="1:5">
      <c r="A57" s="18">
        <v>55</v>
      </c>
      <c r="B57" s="48" t="s">
        <v>188</v>
      </c>
      <c r="C57" s="48" t="s">
        <v>158</v>
      </c>
      <c r="D57" s="49">
        <f t="shared" ca="1" si="0"/>
        <v>30800</v>
      </c>
      <c r="E57" s="18"/>
    </row>
    <row r="58" spans="1:5">
      <c r="A58" s="18">
        <v>56</v>
      </c>
      <c r="B58" s="48" t="s">
        <v>189</v>
      </c>
      <c r="C58" s="48" t="s">
        <v>126</v>
      </c>
      <c r="D58" s="49">
        <f t="shared" ca="1" si="0"/>
        <v>26903</v>
      </c>
      <c r="E58" s="18"/>
    </row>
    <row r="59" spans="1:5">
      <c r="A59" s="18">
        <v>57</v>
      </c>
      <c r="B59" s="48" t="s">
        <v>190</v>
      </c>
      <c r="C59" s="48" t="s">
        <v>191</v>
      </c>
      <c r="D59" s="49">
        <f t="shared" ca="1" si="0"/>
        <v>28369</v>
      </c>
      <c r="E59" s="18"/>
    </row>
    <row r="60" spans="1:5">
      <c r="A60" s="18">
        <v>58</v>
      </c>
      <c r="B60" s="48" t="s">
        <v>192</v>
      </c>
      <c r="C60" s="48" t="s">
        <v>193</v>
      </c>
      <c r="D60" s="49">
        <f t="shared" ca="1" si="0"/>
        <v>37302</v>
      </c>
      <c r="E60" s="18"/>
    </row>
    <row r="61" spans="1:5">
      <c r="A61" s="18">
        <v>59</v>
      </c>
      <c r="B61" s="48" t="s">
        <v>194</v>
      </c>
      <c r="C61" s="48" t="s">
        <v>195</v>
      </c>
      <c r="D61" s="49">
        <f t="shared" ca="1" si="0"/>
        <v>24957</v>
      </c>
      <c r="E61" s="18"/>
    </row>
    <row r="62" spans="1:5">
      <c r="A62" s="18">
        <v>60</v>
      </c>
      <c r="B62" s="48" t="s">
        <v>196</v>
      </c>
      <c r="C62" s="48" t="s">
        <v>197</v>
      </c>
      <c r="D62" s="49">
        <f t="shared" ca="1" si="0"/>
        <v>25388</v>
      </c>
      <c r="E62" s="18"/>
    </row>
    <row r="63" spans="1:5">
      <c r="A63" s="18">
        <v>61</v>
      </c>
      <c r="B63" s="48" t="s">
        <v>198</v>
      </c>
      <c r="C63" s="48" t="s">
        <v>199</v>
      </c>
      <c r="D63" s="49">
        <f t="shared" ca="1" si="0"/>
        <v>25885</v>
      </c>
      <c r="E63" s="18"/>
    </row>
    <row r="64" spans="1:5">
      <c r="A64" s="18">
        <v>62</v>
      </c>
      <c r="B64" s="48" t="s">
        <v>200</v>
      </c>
      <c r="C64" s="48" t="s">
        <v>201</v>
      </c>
      <c r="D64" s="49">
        <f t="shared" ca="1" si="0"/>
        <v>31794</v>
      </c>
      <c r="E64" s="18"/>
    </row>
    <row r="65" spans="1:5">
      <c r="A65" s="18">
        <v>63</v>
      </c>
      <c r="B65" s="48" t="s">
        <v>200</v>
      </c>
      <c r="C65" s="48" t="s">
        <v>202</v>
      </c>
      <c r="D65" s="49">
        <f t="shared" ca="1" si="0"/>
        <v>32526</v>
      </c>
      <c r="E65" s="18"/>
    </row>
    <row r="66" spans="1:5">
      <c r="A66" s="18">
        <v>64</v>
      </c>
      <c r="B66" s="48" t="s">
        <v>200</v>
      </c>
      <c r="C66" s="48" t="s">
        <v>203</v>
      </c>
      <c r="D66" s="49">
        <f t="shared" ca="1" si="0"/>
        <v>24076</v>
      </c>
      <c r="E66" s="18"/>
    </row>
    <row r="67" spans="1:5">
      <c r="A67" s="18">
        <v>65</v>
      </c>
      <c r="B67" s="48" t="s">
        <v>204</v>
      </c>
      <c r="C67" s="48" t="s">
        <v>197</v>
      </c>
      <c r="D67" s="49">
        <f t="shared" ca="1" si="0"/>
        <v>26232</v>
      </c>
      <c r="E67" s="18"/>
    </row>
    <row r="68" spans="1:5">
      <c r="A68" s="18">
        <v>66</v>
      </c>
      <c r="B68" s="48" t="s">
        <v>205</v>
      </c>
      <c r="C68" s="48" t="s">
        <v>206</v>
      </c>
      <c r="D68" s="49">
        <f t="shared" ref="D68:D108" ca="1" si="1">TODAY()-ROUND(RAND()*40*365+19*366,0)</f>
        <v>26513</v>
      </c>
      <c r="E68" s="18"/>
    </row>
    <row r="69" spans="1:5">
      <c r="A69" s="18">
        <v>67</v>
      </c>
      <c r="B69" s="48" t="s">
        <v>207</v>
      </c>
      <c r="C69" s="48" t="s">
        <v>45</v>
      </c>
      <c r="D69" s="49">
        <f t="shared" ca="1" si="1"/>
        <v>35203</v>
      </c>
      <c r="E69" s="18"/>
    </row>
    <row r="70" spans="1:5">
      <c r="A70" s="18">
        <v>68</v>
      </c>
      <c r="B70" s="48" t="s">
        <v>208</v>
      </c>
      <c r="C70" s="48" t="s">
        <v>128</v>
      </c>
      <c r="D70" s="49">
        <f t="shared" ca="1" si="1"/>
        <v>29309</v>
      </c>
      <c r="E70" s="18"/>
    </row>
    <row r="71" spans="1:5">
      <c r="A71" s="18">
        <v>69</v>
      </c>
      <c r="B71" s="48" t="s">
        <v>209</v>
      </c>
      <c r="C71" s="48" t="s">
        <v>210</v>
      </c>
      <c r="D71" s="49">
        <f t="shared" ca="1" si="1"/>
        <v>26846</v>
      </c>
      <c r="E71" s="18"/>
    </row>
    <row r="72" spans="1:5">
      <c r="A72" s="18">
        <v>70</v>
      </c>
      <c r="B72" s="48" t="s">
        <v>211</v>
      </c>
      <c r="C72" s="48" t="s">
        <v>212</v>
      </c>
      <c r="D72" s="49">
        <f t="shared" ca="1" si="1"/>
        <v>28389</v>
      </c>
      <c r="E72" s="18"/>
    </row>
    <row r="73" spans="1:5">
      <c r="A73" s="18">
        <v>71</v>
      </c>
      <c r="B73" s="48" t="s">
        <v>213</v>
      </c>
      <c r="C73" s="48" t="s">
        <v>128</v>
      </c>
      <c r="D73" s="49">
        <f t="shared" ca="1" si="1"/>
        <v>31832</v>
      </c>
      <c r="E73" s="18"/>
    </row>
    <row r="74" spans="1:5">
      <c r="A74" s="18">
        <v>72</v>
      </c>
      <c r="B74" s="48" t="s">
        <v>214</v>
      </c>
      <c r="C74" s="48" t="s">
        <v>61</v>
      </c>
      <c r="D74" s="49">
        <f t="shared" ca="1" si="1"/>
        <v>33373</v>
      </c>
      <c r="E74" s="18"/>
    </row>
    <row r="75" spans="1:5">
      <c r="A75" s="18">
        <v>73</v>
      </c>
      <c r="B75" s="48" t="s">
        <v>215</v>
      </c>
      <c r="C75" s="48" t="s">
        <v>193</v>
      </c>
      <c r="D75" s="49">
        <f t="shared" ca="1" si="1"/>
        <v>31723</v>
      </c>
      <c r="E75" s="18"/>
    </row>
    <row r="76" spans="1:5">
      <c r="A76" s="18">
        <v>74</v>
      </c>
      <c r="B76" s="48" t="s">
        <v>216</v>
      </c>
      <c r="C76" s="48" t="s">
        <v>195</v>
      </c>
      <c r="D76" s="49">
        <f t="shared" ca="1" si="1"/>
        <v>37333</v>
      </c>
      <c r="E76" s="18"/>
    </row>
    <row r="77" spans="1:5">
      <c r="A77" s="18">
        <v>75</v>
      </c>
      <c r="B77" s="48" t="s">
        <v>217</v>
      </c>
      <c r="C77" s="48" t="s">
        <v>218</v>
      </c>
      <c r="D77" s="49">
        <f t="shared" ca="1" si="1"/>
        <v>37064</v>
      </c>
      <c r="E77" s="18"/>
    </row>
    <row r="78" spans="1:5">
      <c r="A78" s="18">
        <v>76</v>
      </c>
      <c r="B78" s="48" t="s">
        <v>219</v>
      </c>
      <c r="C78" s="48" t="s">
        <v>66</v>
      </c>
      <c r="D78" s="49">
        <f t="shared" ca="1" si="1"/>
        <v>24581</v>
      </c>
      <c r="E78" s="18"/>
    </row>
    <row r="79" spans="1:5">
      <c r="A79" s="18">
        <v>77</v>
      </c>
      <c r="B79" s="48" t="s">
        <v>220</v>
      </c>
      <c r="C79" s="48" t="s">
        <v>221</v>
      </c>
      <c r="D79" s="49">
        <f t="shared" ca="1" si="1"/>
        <v>29014</v>
      </c>
      <c r="E79" s="18"/>
    </row>
    <row r="80" spans="1:5">
      <c r="A80" s="18">
        <v>78</v>
      </c>
      <c r="B80" s="48" t="s">
        <v>222</v>
      </c>
      <c r="C80" s="48" t="s">
        <v>148</v>
      </c>
      <c r="D80" s="49">
        <f t="shared" ca="1" si="1"/>
        <v>24445</v>
      </c>
      <c r="E80" s="18"/>
    </row>
    <row r="81" spans="1:5">
      <c r="A81" s="18">
        <v>79</v>
      </c>
      <c r="B81" s="48" t="s">
        <v>223</v>
      </c>
      <c r="C81" s="48" t="s">
        <v>152</v>
      </c>
      <c r="D81" s="49">
        <f t="shared" ca="1" si="1"/>
        <v>25988</v>
      </c>
      <c r="E81" s="18"/>
    </row>
    <row r="82" spans="1:5">
      <c r="A82" s="18">
        <v>80</v>
      </c>
      <c r="B82" s="48" t="s">
        <v>224</v>
      </c>
      <c r="C82" s="48" t="s">
        <v>225</v>
      </c>
      <c r="D82" s="49">
        <f t="shared" ca="1" si="1"/>
        <v>26412</v>
      </c>
      <c r="E82" s="18"/>
    </row>
    <row r="83" spans="1:5">
      <c r="A83" s="18">
        <v>81</v>
      </c>
      <c r="B83" s="48" t="s">
        <v>226</v>
      </c>
      <c r="C83" s="48" t="s">
        <v>227</v>
      </c>
      <c r="D83" s="49">
        <f t="shared" ca="1" si="1"/>
        <v>24146</v>
      </c>
      <c r="E83" s="18"/>
    </row>
    <row r="84" spans="1:5">
      <c r="A84" s="18">
        <v>82</v>
      </c>
      <c r="B84" s="48" t="s">
        <v>228</v>
      </c>
      <c r="C84" s="48" t="s">
        <v>229</v>
      </c>
      <c r="D84" s="49">
        <f t="shared" ca="1" si="1"/>
        <v>37214</v>
      </c>
      <c r="E84" s="18"/>
    </row>
    <row r="85" spans="1:5">
      <c r="A85" s="18">
        <v>83</v>
      </c>
      <c r="B85" s="48" t="s">
        <v>228</v>
      </c>
      <c r="C85" s="48" t="s">
        <v>230</v>
      </c>
      <c r="D85" s="49">
        <f t="shared" ca="1" si="1"/>
        <v>32505</v>
      </c>
      <c r="E85" s="18"/>
    </row>
    <row r="86" spans="1:5">
      <c r="A86" s="18">
        <v>84</v>
      </c>
      <c r="B86" s="48" t="s">
        <v>231</v>
      </c>
      <c r="C86" s="48" t="s">
        <v>59</v>
      </c>
      <c r="D86" s="49">
        <f t="shared" ca="1" si="1"/>
        <v>33247</v>
      </c>
      <c r="E86" s="18"/>
    </row>
    <row r="87" spans="1:5">
      <c r="A87" s="18">
        <v>85</v>
      </c>
      <c r="B87" s="48" t="s">
        <v>232</v>
      </c>
      <c r="C87" s="48" t="s">
        <v>73</v>
      </c>
      <c r="D87" s="49">
        <f t="shared" ca="1" si="1"/>
        <v>34540</v>
      </c>
      <c r="E87" s="18"/>
    </row>
    <row r="88" spans="1:5">
      <c r="A88" s="18">
        <v>86</v>
      </c>
      <c r="B88" s="48" t="s">
        <v>233</v>
      </c>
      <c r="C88" s="48" t="s">
        <v>234</v>
      </c>
      <c r="D88" s="49">
        <f t="shared" ca="1" si="1"/>
        <v>27420</v>
      </c>
      <c r="E88" s="18"/>
    </row>
    <row r="89" spans="1:5">
      <c r="A89" s="18">
        <v>87</v>
      </c>
      <c r="B89" s="48" t="s">
        <v>233</v>
      </c>
      <c r="C89" s="48" t="s">
        <v>235</v>
      </c>
      <c r="D89" s="49">
        <f t="shared" ca="1" si="1"/>
        <v>36414</v>
      </c>
      <c r="E89" s="18"/>
    </row>
    <row r="90" spans="1:5">
      <c r="A90" s="18">
        <v>88</v>
      </c>
      <c r="B90" s="48" t="s">
        <v>236</v>
      </c>
      <c r="C90" s="48" t="s">
        <v>237</v>
      </c>
      <c r="D90" s="49">
        <f t="shared" ca="1" si="1"/>
        <v>32855</v>
      </c>
      <c r="E90" s="18"/>
    </row>
    <row r="91" spans="1:5">
      <c r="A91" s="18">
        <v>89</v>
      </c>
      <c r="B91" s="48" t="s">
        <v>238</v>
      </c>
      <c r="C91" s="48" t="s">
        <v>239</v>
      </c>
      <c r="D91" s="49">
        <f t="shared" ca="1" si="1"/>
        <v>34750</v>
      </c>
      <c r="E91" s="18"/>
    </row>
    <row r="92" spans="1:5">
      <c r="A92" s="18">
        <v>90</v>
      </c>
      <c r="B92" s="48" t="s">
        <v>240</v>
      </c>
      <c r="C92" s="48" t="s">
        <v>241</v>
      </c>
      <c r="D92" s="49">
        <f t="shared" ca="1" si="1"/>
        <v>24699</v>
      </c>
      <c r="E92" s="18"/>
    </row>
    <row r="93" spans="1:5">
      <c r="A93" s="18">
        <v>91</v>
      </c>
      <c r="B93" s="48" t="s">
        <v>242</v>
      </c>
      <c r="C93" s="48" t="s">
        <v>148</v>
      </c>
      <c r="D93" s="49">
        <f t="shared" ca="1" si="1"/>
        <v>25425</v>
      </c>
      <c r="E93" s="18"/>
    </row>
    <row r="94" spans="1:5">
      <c r="A94" s="18">
        <v>92</v>
      </c>
      <c r="B94" s="48" t="s">
        <v>243</v>
      </c>
      <c r="C94" s="48" t="s">
        <v>244</v>
      </c>
      <c r="D94" s="49">
        <f t="shared" ca="1" si="1"/>
        <v>37079</v>
      </c>
      <c r="E94" s="18"/>
    </row>
    <row r="95" spans="1:5">
      <c r="A95" s="18">
        <v>93</v>
      </c>
      <c r="B95" s="48" t="s">
        <v>243</v>
      </c>
      <c r="C95" s="48" t="s">
        <v>146</v>
      </c>
      <c r="D95" s="49">
        <f t="shared" ca="1" si="1"/>
        <v>27236</v>
      </c>
      <c r="E95" s="18"/>
    </row>
    <row r="96" spans="1:5">
      <c r="A96" s="18">
        <v>94</v>
      </c>
      <c r="B96" s="48" t="s">
        <v>243</v>
      </c>
      <c r="C96" s="48" t="s">
        <v>245</v>
      </c>
      <c r="D96" s="49">
        <f t="shared" ca="1" si="1"/>
        <v>27758</v>
      </c>
      <c r="E96" s="18"/>
    </row>
    <row r="97" spans="1:5">
      <c r="A97" s="18">
        <v>95</v>
      </c>
      <c r="B97" s="48" t="s">
        <v>246</v>
      </c>
      <c r="C97" s="48" t="s">
        <v>234</v>
      </c>
      <c r="D97" s="49">
        <f t="shared" ca="1" si="1"/>
        <v>34661</v>
      </c>
      <c r="E97" s="18"/>
    </row>
    <row r="98" spans="1:5">
      <c r="A98" s="18">
        <v>96</v>
      </c>
      <c r="B98" s="48" t="s">
        <v>247</v>
      </c>
      <c r="C98" s="48" t="s">
        <v>128</v>
      </c>
      <c r="D98" s="49">
        <f t="shared" ca="1" si="1"/>
        <v>35065</v>
      </c>
      <c r="E98" s="18"/>
    </row>
    <row r="99" spans="1:5">
      <c r="A99" s="18">
        <v>97</v>
      </c>
      <c r="B99" s="48" t="s">
        <v>248</v>
      </c>
      <c r="C99" s="48" t="s">
        <v>249</v>
      </c>
      <c r="D99" s="49">
        <f t="shared" ca="1" si="1"/>
        <v>27030</v>
      </c>
      <c r="E99" s="18"/>
    </row>
    <row r="100" spans="1:5">
      <c r="A100" s="18">
        <v>98</v>
      </c>
      <c r="B100" s="48" t="s">
        <v>250</v>
      </c>
      <c r="C100" s="48" t="s">
        <v>225</v>
      </c>
      <c r="D100" s="49">
        <f t="shared" ca="1" si="1"/>
        <v>34494</v>
      </c>
      <c r="E100" s="18"/>
    </row>
    <row r="101" spans="1:5">
      <c r="A101" s="18">
        <v>99</v>
      </c>
      <c r="B101" s="48" t="s">
        <v>251</v>
      </c>
      <c r="C101" s="48" t="s">
        <v>252</v>
      </c>
      <c r="D101" s="49">
        <f t="shared" ca="1" si="1"/>
        <v>25317</v>
      </c>
      <c r="E101" s="18"/>
    </row>
    <row r="102" spans="1:5">
      <c r="A102" s="18">
        <v>100</v>
      </c>
      <c r="B102" s="48" t="s">
        <v>253</v>
      </c>
      <c r="C102" s="48" t="s">
        <v>132</v>
      </c>
      <c r="D102" s="49">
        <f t="shared" ca="1" si="1"/>
        <v>30318</v>
      </c>
      <c r="E102" s="18"/>
    </row>
    <row r="103" spans="1:5">
      <c r="A103" s="18">
        <v>101</v>
      </c>
      <c r="B103" s="48" t="s">
        <v>254</v>
      </c>
      <c r="C103" s="48" t="s">
        <v>68</v>
      </c>
      <c r="D103" s="49">
        <f t="shared" ca="1" si="1"/>
        <v>29570</v>
      </c>
      <c r="E103" s="18"/>
    </row>
    <row r="104" spans="1:5">
      <c r="A104" s="18">
        <v>102</v>
      </c>
      <c r="B104" s="48" t="s">
        <v>255</v>
      </c>
      <c r="C104" s="48" t="s">
        <v>152</v>
      </c>
      <c r="D104" s="49">
        <f t="shared" ca="1" si="1"/>
        <v>34046</v>
      </c>
      <c r="E104" s="18"/>
    </row>
    <row r="105" spans="1:5">
      <c r="A105" s="18">
        <v>103</v>
      </c>
      <c r="B105" s="48" t="s">
        <v>256</v>
      </c>
      <c r="C105" s="48" t="s">
        <v>257</v>
      </c>
      <c r="D105" s="49">
        <f t="shared" ca="1" si="1"/>
        <v>37651</v>
      </c>
      <c r="E105" s="18"/>
    </row>
    <row r="106" spans="1:5">
      <c r="A106" s="18">
        <v>104</v>
      </c>
      <c r="B106" s="48" t="s">
        <v>258</v>
      </c>
      <c r="C106" s="48" t="s">
        <v>193</v>
      </c>
      <c r="D106" s="49">
        <f t="shared" ca="1" si="1"/>
        <v>32964</v>
      </c>
      <c r="E106" s="18"/>
    </row>
    <row r="107" spans="1:5">
      <c r="A107" s="18">
        <v>105</v>
      </c>
      <c r="B107" s="48" t="s">
        <v>259</v>
      </c>
      <c r="C107" s="48" t="s">
        <v>260</v>
      </c>
      <c r="D107" s="49">
        <f t="shared" ca="1" si="1"/>
        <v>32163</v>
      </c>
      <c r="E107" s="18"/>
    </row>
    <row r="108" spans="1:5">
      <c r="A108" s="18">
        <v>106</v>
      </c>
      <c r="B108" s="48" t="s">
        <v>261</v>
      </c>
      <c r="C108" s="48" t="s">
        <v>262</v>
      </c>
      <c r="D108" s="49">
        <f t="shared" ca="1" si="1"/>
        <v>27612</v>
      </c>
      <c r="E108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0" sqref="I10"/>
    </sheetView>
  </sheetViews>
  <sheetFormatPr defaultRowHeight="14.4"/>
  <cols>
    <col min="1" max="1" width="10.88671875" customWidth="1"/>
    <col min="2" max="2" width="14.88671875" customWidth="1"/>
    <col min="3" max="3" width="36.88671875" customWidth="1"/>
    <col min="4" max="4" width="21.88671875" customWidth="1"/>
    <col min="5" max="5" width="13.6640625" customWidth="1"/>
    <col min="257" max="257" width="10.88671875" customWidth="1"/>
    <col min="258" max="258" width="14.88671875" customWidth="1"/>
    <col min="259" max="259" width="36.88671875" customWidth="1"/>
    <col min="260" max="260" width="21.88671875" customWidth="1"/>
    <col min="261" max="261" width="13.6640625" customWidth="1"/>
    <col min="513" max="513" width="10.88671875" customWidth="1"/>
    <col min="514" max="514" width="14.88671875" customWidth="1"/>
    <col min="515" max="515" width="36.88671875" customWidth="1"/>
    <col min="516" max="516" width="21.88671875" customWidth="1"/>
    <col min="517" max="517" width="13.6640625" customWidth="1"/>
    <col min="769" max="769" width="10.88671875" customWidth="1"/>
    <col min="770" max="770" width="14.88671875" customWidth="1"/>
    <col min="771" max="771" width="36.88671875" customWidth="1"/>
    <col min="772" max="772" width="21.88671875" customWidth="1"/>
    <col min="773" max="773" width="13.6640625" customWidth="1"/>
    <col min="1025" max="1025" width="10.88671875" customWidth="1"/>
    <col min="1026" max="1026" width="14.88671875" customWidth="1"/>
    <col min="1027" max="1027" width="36.88671875" customWidth="1"/>
    <col min="1028" max="1028" width="21.88671875" customWidth="1"/>
    <col min="1029" max="1029" width="13.6640625" customWidth="1"/>
    <col min="1281" max="1281" width="10.88671875" customWidth="1"/>
    <col min="1282" max="1282" width="14.88671875" customWidth="1"/>
    <col min="1283" max="1283" width="36.88671875" customWidth="1"/>
    <col min="1284" max="1284" width="21.88671875" customWidth="1"/>
    <col min="1285" max="1285" width="13.6640625" customWidth="1"/>
    <col min="1537" max="1537" width="10.88671875" customWidth="1"/>
    <col min="1538" max="1538" width="14.88671875" customWidth="1"/>
    <col min="1539" max="1539" width="36.88671875" customWidth="1"/>
    <col min="1540" max="1540" width="21.88671875" customWidth="1"/>
    <col min="1541" max="1541" width="13.6640625" customWidth="1"/>
    <col min="1793" max="1793" width="10.88671875" customWidth="1"/>
    <col min="1794" max="1794" width="14.88671875" customWidth="1"/>
    <col min="1795" max="1795" width="36.88671875" customWidth="1"/>
    <col min="1796" max="1796" width="21.88671875" customWidth="1"/>
    <col min="1797" max="1797" width="13.6640625" customWidth="1"/>
    <col min="2049" max="2049" width="10.88671875" customWidth="1"/>
    <col min="2050" max="2050" width="14.88671875" customWidth="1"/>
    <col min="2051" max="2051" width="36.88671875" customWidth="1"/>
    <col min="2052" max="2052" width="21.88671875" customWidth="1"/>
    <col min="2053" max="2053" width="13.6640625" customWidth="1"/>
    <col min="2305" max="2305" width="10.88671875" customWidth="1"/>
    <col min="2306" max="2306" width="14.88671875" customWidth="1"/>
    <col min="2307" max="2307" width="36.88671875" customWidth="1"/>
    <col min="2308" max="2308" width="21.88671875" customWidth="1"/>
    <col min="2309" max="2309" width="13.6640625" customWidth="1"/>
    <col min="2561" max="2561" width="10.88671875" customWidth="1"/>
    <col min="2562" max="2562" width="14.88671875" customWidth="1"/>
    <col min="2563" max="2563" width="36.88671875" customWidth="1"/>
    <col min="2564" max="2564" width="21.88671875" customWidth="1"/>
    <col min="2565" max="2565" width="13.6640625" customWidth="1"/>
    <col min="2817" max="2817" width="10.88671875" customWidth="1"/>
    <col min="2818" max="2818" width="14.88671875" customWidth="1"/>
    <col min="2819" max="2819" width="36.88671875" customWidth="1"/>
    <col min="2820" max="2820" width="21.88671875" customWidth="1"/>
    <col min="2821" max="2821" width="13.6640625" customWidth="1"/>
    <col min="3073" max="3073" width="10.88671875" customWidth="1"/>
    <col min="3074" max="3074" width="14.88671875" customWidth="1"/>
    <col min="3075" max="3075" width="36.88671875" customWidth="1"/>
    <col min="3076" max="3076" width="21.88671875" customWidth="1"/>
    <col min="3077" max="3077" width="13.6640625" customWidth="1"/>
    <col min="3329" max="3329" width="10.88671875" customWidth="1"/>
    <col min="3330" max="3330" width="14.88671875" customWidth="1"/>
    <col min="3331" max="3331" width="36.88671875" customWidth="1"/>
    <col min="3332" max="3332" width="21.88671875" customWidth="1"/>
    <col min="3333" max="3333" width="13.6640625" customWidth="1"/>
    <col min="3585" max="3585" width="10.88671875" customWidth="1"/>
    <col min="3586" max="3586" width="14.88671875" customWidth="1"/>
    <col min="3587" max="3587" width="36.88671875" customWidth="1"/>
    <col min="3588" max="3588" width="21.88671875" customWidth="1"/>
    <col min="3589" max="3589" width="13.6640625" customWidth="1"/>
    <col min="3841" max="3841" width="10.88671875" customWidth="1"/>
    <col min="3842" max="3842" width="14.88671875" customWidth="1"/>
    <col min="3843" max="3843" width="36.88671875" customWidth="1"/>
    <col min="3844" max="3844" width="21.88671875" customWidth="1"/>
    <col min="3845" max="3845" width="13.6640625" customWidth="1"/>
    <col min="4097" max="4097" width="10.88671875" customWidth="1"/>
    <col min="4098" max="4098" width="14.88671875" customWidth="1"/>
    <col min="4099" max="4099" width="36.88671875" customWidth="1"/>
    <col min="4100" max="4100" width="21.88671875" customWidth="1"/>
    <col min="4101" max="4101" width="13.6640625" customWidth="1"/>
    <col min="4353" max="4353" width="10.88671875" customWidth="1"/>
    <col min="4354" max="4354" width="14.88671875" customWidth="1"/>
    <col min="4355" max="4355" width="36.88671875" customWidth="1"/>
    <col min="4356" max="4356" width="21.88671875" customWidth="1"/>
    <col min="4357" max="4357" width="13.6640625" customWidth="1"/>
    <col min="4609" max="4609" width="10.88671875" customWidth="1"/>
    <col min="4610" max="4610" width="14.88671875" customWidth="1"/>
    <col min="4611" max="4611" width="36.88671875" customWidth="1"/>
    <col min="4612" max="4612" width="21.88671875" customWidth="1"/>
    <col min="4613" max="4613" width="13.6640625" customWidth="1"/>
    <col min="4865" max="4865" width="10.88671875" customWidth="1"/>
    <col min="4866" max="4866" width="14.88671875" customWidth="1"/>
    <col min="4867" max="4867" width="36.88671875" customWidth="1"/>
    <col min="4868" max="4868" width="21.88671875" customWidth="1"/>
    <col min="4869" max="4869" width="13.6640625" customWidth="1"/>
    <col min="5121" max="5121" width="10.88671875" customWidth="1"/>
    <col min="5122" max="5122" width="14.88671875" customWidth="1"/>
    <col min="5123" max="5123" width="36.88671875" customWidth="1"/>
    <col min="5124" max="5124" width="21.88671875" customWidth="1"/>
    <col min="5125" max="5125" width="13.6640625" customWidth="1"/>
    <col min="5377" max="5377" width="10.88671875" customWidth="1"/>
    <col min="5378" max="5378" width="14.88671875" customWidth="1"/>
    <col min="5379" max="5379" width="36.88671875" customWidth="1"/>
    <col min="5380" max="5380" width="21.88671875" customWidth="1"/>
    <col min="5381" max="5381" width="13.6640625" customWidth="1"/>
    <col min="5633" max="5633" width="10.88671875" customWidth="1"/>
    <col min="5634" max="5634" width="14.88671875" customWidth="1"/>
    <col min="5635" max="5635" width="36.88671875" customWidth="1"/>
    <col min="5636" max="5636" width="21.88671875" customWidth="1"/>
    <col min="5637" max="5637" width="13.6640625" customWidth="1"/>
    <col min="5889" max="5889" width="10.88671875" customWidth="1"/>
    <col min="5890" max="5890" width="14.88671875" customWidth="1"/>
    <col min="5891" max="5891" width="36.88671875" customWidth="1"/>
    <col min="5892" max="5892" width="21.88671875" customWidth="1"/>
    <col min="5893" max="5893" width="13.6640625" customWidth="1"/>
    <col min="6145" max="6145" width="10.88671875" customWidth="1"/>
    <col min="6146" max="6146" width="14.88671875" customWidth="1"/>
    <col min="6147" max="6147" width="36.88671875" customWidth="1"/>
    <col min="6148" max="6148" width="21.88671875" customWidth="1"/>
    <col min="6149" max="6149" width="13.6640625" customWidth="1"/>
    <col min="6401" max="6401" width="10.88671875" customWidth="1"/>
    <col min="6402" max="6402" width="14.88671875" customWidth="1"/>
    <col min="6403" max="6403" width="36.88671875" customWidth="1"/>
    <col min="6404" max="6404" width="21.88671875" customWidth="1"/>
    <col min="6405" max="6405" width="13.6640625" customWidth="1"/>
    <col min="6657" max="6657" width="10.88671875" customWidth="1"/>
    <col min="6658" max="6658" width="14.88671875" customWidth="1"/>
    <col min="6659" max="6659" width="36.88671875" customWidth="1"/>
    <col min="6660" max="6660" width="21.88671875" customWidth="1"/>
    <col min="6661" max="6661" width="13.6640625" customWidth="1"/>
    <col min="6913" max="6913" width="10.88671875" customWidth="1"/>
    <col min="6914" max="6914" width="14.88671875" customWidth="1"/>
    <col min="6915" max="6915" width="36.88671875" customWidth="1"/>
    <col min="6916" max="6916" width="21.88671875" customWidth="1"/>
    <col min="6917" max="6917" width="13.6640625" customWidth="1"/>
    <col min="7169" max="7169" width="10.88671875" customWidth="1"/>
    <col min="7170" max="7170" width="14.88671875" customWidth="1"/>
    <col min="7171" max="7171" width="36.88671875" customWidth="1"/>
    <col min="7172" max="7172" width="21.88671875" customWidth="1"/>
    <col min="7173" max="7173" width="13.6640625" customWidth="1"/>
    <col min="7425" max="7425" width="10.88671875" customWidth="1"/>
    <col min="7426" max="7426" width="14.88671875" customWidth="1"/>
    <col min="7427" max="7427" width="36.88671875" customWidth="1"/>
    <col min="7428" max="7428" width="21.88671875" customWidth="1"/>
    <col min="7429" max="7429" width="13.6640625" customWidth="1"/>
    <col min="7681" max="7681" width="10.88671875" customWidth="1"/>
    <col min="7682" max="7682" width="14.88671875" customWidth="1"/>
    <col min="7683" max="7683" width="36.88671875" customWidth="1"/>
    <col min="7684" max="7684" width="21.88671875" customWidth="1"/>
    <col min="7685" max="7685" width="13.6640625" customWidth="1"/>
    <col min="7937" max="7937" width="10.88671875" customWidth="1"/>
    <col min="7938" max="7938" width="14.88671875" customWidth="1"/>
    <col min="7939" max="7939" width="36.88671875" customWidth="1"/>
    <col min="7940" max="7940" width="21.88671875" customWidth="1"/>
    <col min="7941" max="7941" width="13.6640625" customWidth="1"/>
    <col min="8193" max="8193" width="10.88671875" customWidth="1"/>
    <col min="8194" max="8194" width="14.88671875" customWidth="1"/>
    <col min="8195" max="8195" width="36.88671875" customWidth="1"/>
    <col min="8196" max="8196" width="21.88671875" customWidth="1"/>
    <col min="8197" max="8197" width="13.6640625" customWidth="1"/>
    <col min="8449" max="8449" width="10.88671875" customWidth="1"/>
    <col min="8450" max="8450" width="14.88671875" customWidth="1"/>
    <col min="8451" max="8451" width="36.88671875" customWidth="1"/>
    <col min="8452" max="8452" width="21.88671875" customWidth="1"/>
    <col min="8453" max="8453" width="13.6640625" customWidth="1"/>
    <col min="8705" max="8705" width="10.88671875" customWidth="1"/>
    <col min="8706" max="8706" width="14.88671875" customWidth="1"/>
    <col min="8707" max="8707" width="36.88671875" customWidth="1"/>
    <col min="8708" max="8708" width="21.88671875" customWidth="1"/>
    <col min="8709" max="8709" width="13.6640625" customWidth="1"/>
    <col min="8961" max="8961" width="10.88671875" customWidth="1"/>
    <col min="8962" max="8962" width="14.88671875" customWidth="1"/>
    <col min="8963" max="8963" width="36.88671875" customWidth="1"/>
    <col min="8964" max="8964" width="21.88671875" customWidth="1"/>
    <col min="8965" max="8965" width="13.6640625" customWidth="1"/>
    <col min="9217" max="9217" width="10.88671875" customWidth="1"/>
    <col min="9218" max="9218" width="14.88671875" customWidth="1"/>
    <col min="9219" max="9219" width="36.88671875" customWidth="1"/>
    <col min="9220" max="9220" width="21.88671875" customWidth="1"/>
    <col min="9221" max="9221" width="13.6640625" customWidth="1"/>
    <col min="9473" max="9473" width="10.88671875" customWidth="1"/>
    <col min="9474" max="9474" width="14.88671875" customWidth="1"/>
    <col min="9475" max="9475" width="36.88671875" customWidth="1"/>
    <col min="9476" max="9476" width="21.88671875" customWidth="1"/>
    <col min="9477" max="9477" width="13.6640625" customWidth="1"/>
    <col min="9729" max="9729" width="10.88671875" customWidth="1"/>
    <col min="9730" max="9730" width="14.88671875" customWidth="1"/>
    <col min="9731" max="9731" width="36.88671875" customWidth="1"/>
    <col min="9732" max="9732" width="21.88671875" customWidth="1"/>
    <col min="9733" max="9733" width="13.6640625" customWidth="1"/>
    <col min="9985" max="9985" width="10.88671875" customWidth="1"/>
    <col min="9986" max="9986" width="14.88671875" customWidth="1"/>
    <col min="9987" max="9987" width="36.88671875" customWidth="1"/>
    <col min="9988" max="9988" width="21.88671875" customWidth="1"/>
    <col min="9989" max="9989" width="13.6640625" customWidth="1"/>
    <col min="10241" max="10241" width="10.88671875" customWidth="1"/>
    <col min="10242" max="10242" width="14.88671875" customWidth="1"/>
    <col min="10243" max="10243" width="36.88671875" customWidth="1"/>
    <col min="10244" max="10244" width="21.88671875" customWidth="1"/>
    <col min="10245" max="10245" width="13.6640625" customWidth="1"/>
    <col min="10497" max="10497" width="10.88671875" customWidth="1"/>
    <col min="10498" max="10498" width="14.88671875" customWidth="1"/>
    <col min="10499" max="10499" width="36.88671875" customWidth="1"/>
    <col min="10500" max="10500" width="21.88671875" customWidth="1"/>
    <col min="10501" max="10501" width="13.6640625" customWidth="1"/>
    <col min="10753" max="10753" width="10.88671875" customWidth="1"/>
    <col min="10754" max="10754" width="14.88671875" customWidth="1"/>
    <col min="10755" max="10755" width="36.88671875" customWidth="1"/>
    <col min="10756" max="10756" width="21.88671875" customWidth="1"/>
    <col min="10757" max="10757" width="13.6640625" customWidth="1"/>
    <col min="11009" max="11009" width="10.88671875" customWidth="1"/>
    <col min="11010" max="11010" width="14.88671875" customWidth="1"/>
    <col min="11011" max="11011" width="36.88671875" customWidth="1"/>
    <col min="11012" max="11012" width="21.88671875" customWidth="1"/>
    <col min="11013" max="11013" width="13.6640625" customWidth="1"/>
    <col min="11265" max="11265" width="10.88671875" customWidth="1"/>
    <col min="11266" max="11266" width="14.88671875" customWidth="1"/>
    <col min="11267" max="11267" width="36.88671875" customWidth="1"/>
    <col min="11268" max="11268" width="21.88671875" customWidth="1"/>
    <col min="11269" max="11269" width="13.6640625" customWidth="1"/>
    <col min="11521" max="11521" width="10.88671875" customWidth="1"/>
    <col min="11522" max="11522" width="14.88671875" customWidth="1"/>
    <col min="11523" max="11523" width="36.88671875" customWidth="1"/>
    <col min="11524" max="11524" width="21.88671875" customWidth="1"/>
    <col min="11525" max="11525" width="13.6640625" customWidth="1"/>
    <col min="11777" max="11777" width="10.88671875" customWidth="1"/>
    <col min="11778" max="11778" width="14.88671875" customWidth="1"/>
    <col min="11779" max="11779" width="36.88671875" customWidth="1"/>
    <col min="11780" max="11780" width="21.88671875" customWidth="1"/>
    <col min="11781" max="11781" width="13.6640625" customWidth="1"/>
    <col min="12033" max="12033" width="10.88671875" customWidth="1"/>
    <col min="12034" max="12034" width="14.88671875" customWidth="1"/>
    <col min="12035" max="12035" width="36.88671875" customWidth="1"/>
    <col min="12036" max="12036" width="21.88671875" customWidth="1"/>
    <col min="12037" max="12037" width="13.6640625" customWidth="1"/>
    <col min="12289" max="12289" width="10.88671875" customWidth="1"/>
    <col min="12290" max="12290" width="14.88671875" customWidth="1"/>
    <col min="12291" max="12291" width="36.88671875" customWidth="1"/>
    <col min="12292" max="12292" width="21.88671875" customWidth="1"/>
    <col min="12293" max="12293" width="13.6640625" customWidth="1"/>
    <col min="12545" max="12545" width="10.88671875" customWidth="1"/>
    <col min="12546" max="12546" width="14.88671875" customWidth="1"/>
    <col min="12547" max="12547" width="36.88671875" customWidth="1"/>
    <col min="12548" max="12548" width="21.88671875" customWidth="1"/>
    <col min="12549" max="12549" width="13.6640625" customWidth="1"/>
    <col min="12801" max="12801" width="10.88671875" customWidth="1"/>
    <col min="12802" max="12802" width="14.88671875" customWidth="1"/>
    <col min="12803" max="12803" width="36.88671875" customWidth="1"/>
    <col min="12804" max="12804" width="21.88671875" customWidth="1"/>
    <col min="12805" max="12805" width="13.6640625" customWidth="1"/>
    <col min="13057" max="13057" width="10.88671875" customWidth="1"/>
    <col min="13058" max="13058" width="14.88671875" customWidth="1"/>
    <col min="13059" max="13059" width="36.88671875" customWidth="1"/>
    <col min="13060" max="13060" width="21.88671875" customWidth="1"/>
    <col min="13061" max="13061" width="13.6640625" customWidth="1"/>
    <col min="13313" max="13313" width="10.88671875" customWidth="1"/>
    <col min="13314" max="13314" width="14.88671875" customWidth="1"/>
    <col min="13315" max="13315" width="36.88671875" customWidth="1"/>
    <col min="13316" max="13316" width="21.88671875" customWidth="1"/>
    <col min="13317" max="13317" width="13.6640625" customWidth="1"/>
    <col min="13569" max="13569" width="10.88671875" customWidth="1"/>
    <col min="13570" max="13570" width="14.88671875" customWidth="1"/>
    <col min="13571" max="13571" width="36.88671875" customWidth="1"/>
    <col min="13572" max="13572" width="21.88671875" customWidth="1"/>
    <col min="13573" max="13573" width="13.6640625" customWidth="1"/>
    <col min="13825" max="13825" width="10.88671875" customWidth="1"/>
    <col min="13826" max="13826" width="14.88671875" customWidth="1"/>
    <col min="13827" max="13827" width="36.88671875" customWidth="1"/>
    <col min="13828" max="13828" width="21.88671875" customWidth="1"/>
    <col min="13829" max="13829" width="13.6640625" customWidth="1"/>
    <col min="14081" max="14081" width="10.88671875" customWidth="1"/>
    <col min="14082" max="14082" width="14.88671875" customWidth="1"/>
    <col min="14083" max="14083" width="36.88671875" customWidth="1"/>
    <col min="14084" max="14084" width="21.88671875" customWidth="1"/>
    <col min="14085" max="14085" width="13.6640625" customWidth="1"/>
    <col min="14337" max="14337" width="10.88671875" customWidth="1"/>
    <col min="14338" max="14338" width="14.88671875" customWidth="1"/>
    <col min="14339" max="14339" width="36.88671875" customWidth="1"/>
    <col min="14340" max="14340" width="21.88671875" customWidth="1"/>
    <col min="14341" max="14341" width="13.6640625" customWidth="1"/>
    <col min="14593" max="14593" width="10.88671875" customWidth="1"/>
    <col min="14594" max="14594" width="14.88671875" customWidth="1"/>
    <col min="14595" max="14595" width="36.88671875" customWidth="1"/>
    <col min="14596" max="14596" width="21.88671875" customWidth="1"/>
    <col min="14597" max="14597" width="13.6640625" customWidth="1"/>
    <col min="14849" max="14849" width="10.88671875" customWidth="1"/>
    <col min="14850" max="14850" width="14.88671875" customWidth="1"/>
    <col min="14851" max="14851" width="36.88671875" customWidth="1"/>
    <col min="14852" max="14852" width="21.88671875" customWidth="1"/>
    <col min="14853" max="14853" width="13.6640625" customWidth="1"/>
    <col min="15105" max="15105" width="10.88671875" customWidth="1"/>
    <col min="15106" max="15106" width="14.88671875" customWidth="1"/>
    <col min="15107" max="15107" width="36.88671875" customWidth="1"/>
    <col min="15108" max="15108" width="21.88671875" customWidth="1"/>
    <col min="15109" max="15109" width="13.6640625" customWidth="1"/>
    <col min="15361" max="15361" width="10.88671875" customWidth="1"/>
    <col min="15362" max="15362" width="14.88671875" customWidth="1"/>
    <col min="15363" max="15363" width="36.88671875" customWidth="1"/>
    <col min="15364" max="15364" width="21.88671875" customWidth="1"/>
    <col min="15365" max="15365" width="13.6640625" customWidth="1"/>
    <col min="15617" max="15617" width="10.88671875" customWidth="1"/>
    <col min="15618" max="15618" width="14.88671875" customWidth="1"/>
    <col min="15619" max="15619" width="36.88671875" customWidth="1"/>
    <col min="15620" max="15620" width="21.88671875" customWidth="1"/>
    <col min="15621" max="15621" width="13.6640625" customWidth="1"/>
    <col min="15873" max="15873" width="10.88671875" customWidth="1"/>
    <col min="15874" max="15874" width="14.88671875" customWidth="1"/>
    <col min="15875" max="15875" width="36.88671875" customWidth="1"/>
    <col min="15876" max="15876" width="21.88671875" customWidth="1"/>
    <col min="15877" max="15877" width="13.6640625" customWidth="1"/>
    <col min="16129" max="16129" width="10.88671875" customWidth="1"/>
    <col min="16130" max="16130" width="14.88671875" customWidth="1"/>
    <col min="16131" max="16131" width="36.88671875" customWidth="1"/>
    <col min="16132" max="16132" width="21.88671875" customWidth="1"/>
    <col min="16133" max="16133" width="13.6640625" customWidth="1"/>
  </cols>
  <sheetData>
    <row r="1" spans="1:5" ht="18" thickBot="1">
      <c r="A1" s="85" t="s">
        <v>263</v>
      </c>
      <c r="B1" s="85"/>
      <c r="C1" s="86" t="s">
        <v>264</v>
      </c>
    </row>
    <row r="2" spans="1:5" ht="18" thickBot="1">
      <c r="A2" s="52" t="s">
        <v>265</v>
      </c>
      <c r="B2" s="52" t="s">
        <v>266</v>
      </c>
      <c r="C2" s="87"/>
    </row>
    <row r="3" spans="1:5" ht="36.6" thickBot="1">
      <c r="A3" s="53"/>
      <c r="B3" s="54">
        <v>85528</v>
      </c>
      <c r="C3" s="55" t="s">
        <v>267</v>
      </c>
    </row>
    <row r="4" spans="1:5" ht="36.6" thickBot="1">
      <c r="A4" s="54">
        <v>85528</v>
      </c>
      <c r="B4" s="53" t="s">
        <v>268</v>
      </c>
      <c r="C4" s="53" t="s">
        <v>269</v>
      </c>
    </row>
    <row r="7" spans="1:5" ht="36">
      <c r="A7" s="56"/>
      <c r="B7" s="56" t="s">
        <v>30</v>
      </c>
      <c r="C7" s="56" t="s">
        <v>111</v>
      </c>
      <c r="D7" s="57" t="s">
        <v>270</v>
      </c>
      <c r="E7" s="58" t="s">
        <v>271</v>
      </c>
    </row>
    <row r="8" spans="1:5" ht="17.399999999999999">
      <c r="A8" s="59">
        <v>1</v>
      </c>
      <c r="B8" s="59" t="s">
        <v>138</v>
      </c>
      <c r="C8" s="59" t="s">
        <v>139</v>
      </c>
      <c r="D8" s="60">
        <v>56000</v>
      </c>
      <c r="E8" s="60"/>
    </row>
    <row r="9" spans="1:5" ht="17.399999999999999">
      <c r="A9" s="59">
        <v>2</v>
      </c>
      <c r="B9" s="59" t="s">
        <v>208</v>
      </c>
      <c r="C9" s="59" t="s">
        <v>128</v>
      </c>
      <c r="D9" s="61">
        <v>12300</v>
      </c>
      <c r="E9" s="61"/>
    </row>
    <row r="10" spans="1:5" ht="17.399999999999999">
      <c r="A10" s="59">
        <v>3</v>
      </c>
      <c r="B10" s="59" t="s">
        <v>46</v>
      </c>
      <c r="C10" s="59" t="s">
        <v>45</v>
      </c>
      <c r="D10" s="61">
        <v>300000</v>
      </c>
      <c r="E10" s="61"/>
    </row>
    <row r="11" spans="1:5" ht="17.399999999999999">
      <c r="A11" s="59">
        <v>4</v>
      </c>
      <c r="B11" s="59" t="s">
        <v>131</v>
      </c>
      <c r="C11" s="59" t="s">
        <v>132</v>
      </c>
      <c r="D11" s="61">
        <v>55000</v>
      </c>
      <c r="E11" s="61"/>
    </row>
    <row r="12" spans="1:5" ht="17.399999999999999">
      <c r="A12" s="59">
        <v>5</v>
      </c>
      <c r="B12" s="59" t="s">
        <v>69</v>
      </c>
      <c r="C12" s="59" t="s">
        <v>68</v>
      </c>
      <c r="D12" s="61">
        <v>100122</v>
      </c>
      <c r="E12" s="61"/>
    </row>
    <row r="13" spans="1:5" ht="17.399999999999999">
      <c r="A13" s="59">
        <v>6</v>
      </c>
      <c r="B13" s="59" t="s">
        <v>200</v>
      </c>
      <c r="C13" s="59" t="s">
        <v>201</v>
      </c>
      <c r="D13" s="61">
        <v>42000</v>
      </c>
      <c r="E13" s="61"/>
    </row>
    <row r="14" spans="1:5" ht="17.399999999999999">
      <c r="A14" s="59">
        <v>7</v>
      </c>
      <c r="B14" s="59" t="s">
        <v>220</v>
      </c>
      <c r="C14" s="59" t="s">
        <v>221</v>
      </c>
      <c r="D14" s="61">
        <v>10000</v>
      </c>
      <c r="E14" s="61"/>
    </row>
    <row r="15" spans="1:5" ht="17.399999999999999">
      <c r="A15" s="59">
        <v>8</v>
      </c>
      <c r="B15" s="59" t="s">
        <v>253</v>
      </c>
      <c r="C15" s="59" t="s">
        <v>132</v>
      </c>
      <c r="D15" s="61">
        <v>412300</v>
      </c>
      <c r="E15" s="61"/>
    </row>
    <row r="16" spans="1:5" ht="17.399999999999999">
      <c r="A16" s="59">
        <v>9</v>
      </c>
      <c r="B16" s="59" t="s">
        <v>165</v>
      </c>
      <c r="C16" s="59" t="s">
        <v>166</v>
      </c>
      <c r="D16" s="61">
        <v>12000</v>
      </c>
      <c r="E16" s="61"/>
    </row>
  </sheetData>
  <mergeCells count="2">
    <mergeCell ref="A1:B1"/>
    <mergeCell ref="C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6" sqref="B16"/>
    </sheetView>
  </sheetViews>
  <sheetFormatPr defaultRowHeight="14.4"/>
  <cols>
    <col min="1" max="1" width="47.33203125" customWidth="1"/>
    <col min="2" max="2" width="15.5546875" bestFit="1" customWidth="1"/>
    <col min="4" max="4" width="14.6640625" style="51" customWidth="1"/>
    <col min="5" max="5" width="19" customWidth="1"/>
  </cols>
  <sheetData>
    <row r="1" spans="1:5" ht="28.2">
      <c r="A1" s="88" t="s">
        <v>272</v>
      </c>
      <c r="B1" s="89"/>
      <c r="C1" s="89"/>
      <c r="D1" s="89"/>
      <c r="E1" s="89"/>
    </row>
    <row r="2" spans="1:5" ht="34.799999999999997">
      <c r="A2" s="62" t="s">
        <v>273</v>
      </c>
      <c r="B2" s="62" t="s">
        <v>2</v>
      </c>
      <c r="C2" s="62" t="s">
        <v>274</v>
      </c>
      <c r="D2" s="63" t="s">
        <v>275</v>
      </c>
      <c r="E2" s="64" t="s">
        <v>276</v>
      </c>
    </row>
    <row r="3" spans="1:5" ht="17.399999999999999">
      <c r="A3" s="65" t="s">
        <v>277</v>
      </c>
      <c r="B3" s="66">
        <v>1.1499999999999999</v>
      </c>
      <c r="C3" s="67">
        <v>14</v>
      </c>
      <c r="D3" s="68">
        <v>20</v>
      </c>
      <c r="E3" s="69"/>
    </row>
    <row r="4" spans="1:5" ht="17.399999999999999">
      <c r="A4" s="65" t="s">
        <v>278</v>
      </c>
      <c r="B4" s="66">
        <v>2.4</v>
      </c>
      <c r="C4" s="67">
        <v>78</v>
      </c>
      <c r="D4" s="68">
        <v>56</v>
      </c>
      <c r="E4" s="69"/>
    </row>
    <row r="5" spans="1:5" ht="17.399999999999999">
      <c r="A5" s="65" t="s">
        <v>279</v>
      </c>
      <c r="B5" s="66">
        <v>5.7</v>
      </c>
      <c r="C5" s="67">
        <v>16</v>
      </c>
      <c r="D5" s="68">
        <v>11</v>
      </c>
      <c r="E5" s="69"/>
    </row>
    <row r="6" spans="1:5" ht="17.399999999999999">
      <c r="A6" s="65" t="s">
        <v>280</v>
      </c>
      <c r="B6" s="66">
        <v>123</v>
      </c>
      <c r="C6" s="67">
        <v>17</v>
      </c>
      <c r="D6" s="68">
        <v>12</v>
      </c>
      <c r="E6" s="69"/>
    </row>
    <row r="7" spans="1:5" ht="17.399999999999999">
      <c r="A7" s="65" t="s">
        <v>281</v>
      </c>
      <c r="B7" s="66">
        <v>2.2999999999999998</v>
      </c>
      <c r="C7" s="67">
        <v>19</v>
      </c>
      <c r="D7" s="68">
        <v>23</v>
      </c>
      <c r="E7" s="69"/>
    </row>
    <row r="8" spans="1:5" ht="17.399999999999999">
      <c r="A8" s="65" t="s">
        <v>282</v>
      </c>
      <c r="B8" s="66">
        <v>8.9</v>
      </c>
      <c r="C8" s="67">
        <v>20</v>
      </c>
      <c r="D8" s="68">
        <v>25</v>
      </c>
      <c r="E8" s="69"/>
    </row>
    <row r="9" spans="1:5" ht="17.399999999999999">
      <c r="A9" s="65" t="s">
        <v>283</v>
      </c>
      <c r="B9" s="66">
        <v>11.99</v>
      </c>
      <c r="C9" s="67">
        <v>11</v>
      </c>
      <c r="D9" s="68">
        <v>11</v>
      </c>
      <c r="E9" s="69"/>
    </row>
    <row r="10" spans="1:5" ht="17.399999999999999">
      <c r="A10" s="65" t="s">
        <v>284</v>
      </c>
      <c r="B10" s="66">
        <v>28</v>
      </c>
      <c r="C10" s="67">
        <v>6</v>
      </c>
      <c r="D10" s="68">
        <v>6</v>
      </c>
      <c r="E10" s="69"/>
    </row>
    <row r="11" spans="1:5" ht="17.399999999999999">
      <c r="A11" s="65" t="s">
        <v>285</v>
      </c>
      <c r="B11" s="66">
        <v>1.2</v>
      </c>
      <c r="C11" s="67">
        <v>30</v>
      </c>
      <c r="D11" s="68">
        <v>50</v>
      </c>
      <c r="E11" s="69"/>
    </row>
    <row r="13" spans="1:5">
      <c r="A13" s="90" t="s">
        <v>286</v>
      </c>
      <c r="B13" s="91"/>
      <c r="C13" s="91"/>
      <c r="D13" s="92"/>
    </row>
  </sheetData>
  <mergeCells count="2">
    <mergeCell ref="A1:E1"/>
    <mergeCell ref="A13:D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1eb3910-70b8-4fae-b724-804e666167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B4203C422C2449909B67BFE558066C" ma:contentTypeVersion="3" ma:contentTypeDescription="Utwórz nowy dokument." ma:contentTypeScope="" ma:versionID="567d520ecb3e73f3e78d58369d6d3c4a">
  <xsd:schema xmlns:xsd="http://www.w3.org/2001/XMLSchema" xmlns:xs="http://www.w3.org/2001/XMLSchema" xmlns:p="http://schemas.microsoft.com/office/2006/metadata/properties" xmlns:ns2="11eb3910-70b8-4fae-b724-804e66616791" targetNamespace="http://schemas.microsoft.com/office/2006/metadata/properties" ma:root="true" ma:fieldsID="cbe50dd0fc3077362a92a2d3aa8efedb" ns2:_="">
    <xsd:import namespace="11eb3910-70b8-4fae-b724-804e666167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b3910-70b8-4fae-b724-804e6661679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3472DA-B8A1-425C-939F-6510D76F33EA}">
  <ds:schemaRefs>
    <ds:schemaRef ds:uri="http://schemas.microsoft.com/office/2006/metadata/properties"/>
    <ds:schemaRef ds:uri="http://schemas.microsoft.com/office/infopath/2007/PartnerControls"/>
    <ds:schemaRef ds:uri="11eb3910-70b8-4fae-b724-804e66616791"/>
  </ds:schemaRefs>
</ds:datastoreItem>
</file>

<file path=customXml/itemProps2.xml><?xml version="1.0" encoding="utf-8"?>
<ds:datastoreItem xmlns:ds="http://schemas.openxmlformats.org/officeDocument/2006/customXml" ds:itemID="{547729E2-8861-4E8A-B9BC-DE11FB03E1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B5E15E-788E-48C8-BC8D-B2406A1E6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b3910-70b8-4fae-b724-804e66616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sklepik</vt:lpstr>
      <vt:lpstr>koszykowka</vt:lpstr>
      <vt:lpstr>egzamin</vt:lpstr>
      <vt:lpstr>testWyboru</vt:lpstr>
      <vt:lpstr>biblioteka</vt:lpstr>
      <vt:lpstr>emerytura</vt:lpstr>
      <vt:lpstr>podatki</vt:lpstr>
      <vt:lpstr>zamówienia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rafal</dc:creator>
  <cp:lastModifiedBy>Rafał</cp:lastModifiedBy>
  <dcterms:created xsi:type="dcterms:W3CDTF">2021-03-22T14:19:44Z</dcterms:created>
  <dcterms:modified xsi:type="dcterms:W3CDTF">2022-03-23T13:06:27Z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0x0101002DB4203C422C2449909B67BFE558066C</vt:lpwstr>
  </property>
  <property fmtid="{D5CDD505-2E9C-101B-9397-08002B2CF9AE}" pid="3" name="Order">
    <vt:r8>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