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\Projekty Python\Studia\Projekt międzyprzedmiotowy\"/>
    </mc:Choice>
  </mc:AlternateContent>
  <xr:revisionPtr revIDLastSave="0" documentId="13_ncr:1_{412B6970-5F16-4368-8271-11D68554CA23}" xr6:coauthVersionLast="47" xr6:coauthVersionMax="47" xr10:uidLastSave="{00000000-0000-0000-0000-000000000000}"/>
  <bookViews>
    <workbookView xWindow="30" yWindow="135" windowWidth="17205" windowHeight="20715" xr2:uid="{00000000-000D-0000-FFFF-FFFF00000000}"/>
  </bookViews>
  <sheets>
    <sheet name="Dane" sheetId="1" r:id="rId1"/>
    <sheet name="Dane pomocnicze" sheetId="2" r:id="rId2"/>
    <sheet name="Arkusz1" sheetId="3" r:id="rId3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3" l="1"/>
  <c r="C55" i="3"/>
  <c r="D52" i="3"/>
  <c r="C52" i="3"/>
  <c r="D25" i="3"/>
  <c r="D22" i="3"/>
  <c r="C25" i="3"/>
  <c r="C22" i="3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K3" i="2"/>
  <c r="J3" i="2"/>
  <c r="I3" i="2"/>
  <c r="H3" i="2"/>
  <c r="G3" i="2"/>
  <c r="F3" i="2"/>
  <c r="E3" i="2"/>
  <c r="D3" i="2"/>
  <c r="C3" i="2"/>
  <c r="AX22" i="1"/>
  <c r="AL22" i="1"/>
  <c r="AI22" i="1"/>
  <c r="AJ22" i="1"/>
  <c r="AK22" i="1"/>
  <c r="Y22" i="1"/>
  <c r="Z22" i="1"/>
  <c r="AA22" i="1"/>
  <c r="V22" i="1"/>
  <c r="S22" i="1"/>
  <c r="T22" i="1"/>
  <c r="L22" i="1"/>
  <c r="AS22" i="1"/>
  <c r="AT22" i="1"/>
  <c r="AP22" i="1"/>
  <c r="D22" i="1"/>
  <c r="E22" i="1"/>
  <c r="F22" i="1"/>
  <c r="G22" i="1"/>
  <c r="H22" i="1"/>
  <c r="I22" i="1"/>
  <c r="J22" i="1"/>
  <c r="K22" i="1"/>
  <c r="M22" i="1"/>
  <c r="N22" i="1"/>
  <c r="O22" i="1"/>
  <c r="P22" i="1"/>
  <c r="Q22" i="1"/>
  <c r="R22" i="1"/>
  <c r="U22" i="1"/>
  <c r="W22" i="1"/>
  <c r="X22" i="1"/>
  <c r="AB22" i="1"/>
  <c r="AC22" i="1"/>
  <c r="AD22" i="1"/>
  <c r="AE22" i="1"/>
  <c r="AF22" i="1"/>
  <c r="AG22" i="1"/>
  <c r="AH22" i="1"/>
  <c r="AM22" i="1"/>
  <c r="AN22" i="1"/>
  <c r="AO22" i="1"/>
  <c r="AQ22" i="1"/>
  <c r="AR22" i="1"/>
  <c r="AU22" i="1"/>
  <c r="AV22" i="1"/>
  <c r="AW22" i="1"/>
  <c r="C22" i="1"/>
  <c r="D25" i="1"/>
  <c r="E25" i="1"/>
  <c r="F25" i="1"/>
  <c r="G25" i="1"/>
  <c r="H25" i="1"/>
  <c r="I25" i="1"/>
  <c r="J25" i="1"/>
  <c r="K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C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tc={377591DF-0E9E-49BA-B86E-D3D256409326}</author>
    <author>tc={E5D2FDB5-84E2-4D5F-89FB-9BBEC7503C7E}</author>
    <author>tc={D38A6634-E997-4F07-B124-E06F5C105B57}</author>
    <author>tc={FCA4A176-C814-47C9-AF9F-33656C0F0B93}</author>
    <author>tc={752B3E53-0EF0-445F-8060-F26A76BA2D76}</author>
  </authors>
  <commentList>
    <comment ref="B22" authorId="0" shapeId="0" xr:uid="{377591DF-0E9E-49BA-B86E-D3D25640932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Czekamy na średnie dochody</t>
      </text>
    </comment>
    <comment ref="B23" authorId="1" shapeId="0" xr:uid="{E5D2FDB5-84E2-4D5F-89FB-9BBEC7503C7E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Dane z 2021 Roku The world Bank
</t>
      </text>
    </comment>
    <comment ref="L23" authorId="2" shapeId="0" xr:uid="{D38A6634-E997-4F07-B124-E06F5C105B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https://tradingeconomics.com/taiwan/consumer-price-index-cpi</t>
      </text>
    </comment>
    <comment ref="B24" authorId="3" shapeId="0" xr:uid="{FCA4A176-C814-47C9-AF9F-33656C0F0B9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Im mniej tym lepiej. Im więcej tym gorzej. (Może przyjmować wartości ujemne czyli deflacja).
https://tradingeconomics.com/country-list/producer-prices-change</t>
      </text>
    </comment>
    <comment ref="B25" authorId="4" shapeId="0" xr:uid="{752B3E53-0EF0-445F-8060-F26A76BA2D7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jest definiowana jako wartość detalicznej sprzedaży towarów i usług skorygowana, wyrażona cenach z poprzedniego roku.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tc={476A7271-3F21-4660-9BF6-DE3AE1B9041A}</author>
    <author>tc={44BC5ACB-0835-45FA-835A-684633CFDB8D}</author>
    <author>tc={63D4B936-CDAD-48A6-96A8-7F98523910D3}</author>
    <author>tc={C0988A7C-0809-4C81-88E7-ADB38BA83F81}</author>
    <author>tc={369C4D50-DB30-4CD9-B7E4-188654BB1645}</author>
    <author>tc={D6E4C131-B486-4F0C-B441-1695DBEA355A}</author>
  </authors>
  <commentList>
    <comment ref="B2" authorId="0" shapeId="0" xr:uid="{476A7271-3F21-4660-9BF6-DE3AE1B9041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Odniesienie do PKB
Odpowiedź:
    Lub konsumpcja do PKB
</t>
      </text>
    </comment>
    <comment ref="B6" authorId="1" shapeId="0" xr:uid="{44BC5ACB-0835-45FA-835A-684633CFDB8D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Najlepiej z tego samego okresu 
Lub stopa inflacji PPI
Odpowiedź:
    Strona 50 Mankiw
</t>
      </text>
    </comment>
    <comment ref="G6" authorId="2" shapeId="0" xr:uid="{63D4B936-CDAD-48A6-96A8-7F98523910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Dane zostały zebrane z różnych źródeł w różnych okresach czasu:
Cena 1 m2 powierzchni użytkowej budynku mieszkalnego: dane zebrane przez Numbeo w marcu 2023 r.
CPI: dane za 2021 r. zebrane przez Międzynarodowy Fundusz Walutowy (IMF) w marcu 2023 r.
Ceny produktów rolnych: dane za 2020 r. zebrane przez Organizację Narodów Zjednoczonych do spraw Wyżywienia i Rolnictwa (FAO) w marcu 2023 r.
Sprzedaż detaliczna: dane za 2020 r. zebrane przez Organizację Narodów Zjednoczonych do spraw Handlu i Rozwoju (UNCTAD) w marcu 2023 r.
Wskaźnik cen producentów usług związanych z obsługą działalności gospodarczej: dane za 2020 r. zebrane przez Bank Światowy w marcu 2023 r.</t>
      </text>
    </comment>
    <comment ref="L6" authorId="3" shapeId="0" xr:uid="{C0988A7C-0809-4C81-88E7-ADB38BA83F8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Dane pochodzą z różnych źródeł:
Cena 1 m2 powierzchni użytkowej budynku mieszkalnego: Dane za 2021 rok, pochodzą z raportu "Global Living Report 2021" przygotowanego przez Knight Frank. Źródło: https://www.knightfrank.com/research/article/2021-03-08-global-residential-cities-index-q4-2020
CPI: Dane za luty 2023 roku, pochodzą z witryny Trading Economics. Źródło: https://tradingeconomics.com/
Ceny produktów rolnych: Dane za styczeń 2023 roku, pochodzą z witryny World Bank. Źródło: https://data.worldbank.org/
Sprzedaż detaliczna: Dane za 2021 rok, pochodzą z witryny Worldometer. Źródło: https://www.worldometers.info/
Wskaźnik cen producentów usług związanych z obsługą działalności gospodarczej: Dane za 2021 rok, pochodzą z witryny Trading Economics. Źródło: https://tradingeconomics.com/</t>
      </text>
    </comment>
    <comment ref="B7" authorId="4" shapeId="0" xr:uid="{369C4D50-DB30-4CD9-B7E4-188654BB1645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Zmienić na stopę inflacji
</t>
      </text>
    </comment>
    <comment ref="B8" authorId="5" shapeId="0" xr:uid="{D6E4C131-B486-4F0C-B441-1695DBEA355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Krótki opis produktów rolnych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tc={8ACC8A77-659E-4594-8E49-66B9487CC6F8}</author>
    <author>tc={24540044-54E2-4C88-82BA-A0A4DA3989DC}</author>
    <author>tc={9D2F55D6-3730-4398-B945-5E194FD7F699}</author>
    <author>tc={37043A23-CE91-466A-A35F-449D1E3D480B}</author>
  </authors>
  <commentList>
    <comment ref="A22" authorId="0" shapeId="0" xr:uid="{8ACC8A77-659E-4594-8E49-66B9487CC6F8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Czekamy na średnie dochody</t>
      </text>
    </comment>
    <comment ref="A23" authorId="1" shapeId="0" xr:uid="{24540044-54E2-4C88-82BA-A0A4DA3989DC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Dane z 2021 Roku The world Bank
</t>
      </text>
    </comment>
    <comment ref="A24" authorId="2" shapeId="0" xr:uid="{9D2F55D6-3730-4398-B945-5E194FD7F69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Im mniej tym lepiej. Im więcej tym gorzej. (Może przyjmować wartości ujemne czyli deflacja).
https://tradingeconomics.com/country-list/producer-prices-change</t>
      </text>
    </comment>
    <comment ref="A25" authorId="3" shapeId="0" xr:uid="{37043A23-CE91-466A-A35F-449D1E3D480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jest definiowana jako wartość detalicznej sprzedaży towarów i usług skorygowana, wyrażona cenach z poprzedniego roku.</t>
      </text>
    </comment>
  </commentList>
</comments>
</file>

<file path=xl/sharedStrings.xml><?xml version="1.0" encoding="utf-8"?>
<sst xmlns="http://schemas.openxmlformats.org/spreadsheetml/2006/main" count="306" uniqueCount="147">
  <si>
    <t>Nigeria</t>
  </si>
  <si>
    <t>RPA (South Africa)</t>
  </si>
  <si>
    <t>Egipt</t>
  </si>
  <si>
    <t>Maroko</t>
  </si>
  <si>
    <t>Kenia</t>
  </si>
  <si>
    <t>Chiny</t>
  </si>
  <si>
    <t>Indie</t>
  </si>
  <si>
    <t>Indonezja</t>
  </si>
  <si>
    <t>Japonia</t>
  </si>
  <si>
    <t>Tajwan</t>
  </si>
  <si>
    <t>Niemcy</t>
  </si>
  <si>
    <t>Włochy</t>
  </si>
  <si>
    <t>Francja</t>
  </si>
  <si>
    <t>Hiszpania</t>
  </si>
  <si>
    <t>Wielka Brytania</t>
  </si>
  <si>
    <t>Polska</t>
  </si>
  <si>
    <t>Czechy</t>
  </si>
  <si>
    <t>Słowacja</t>
  </si>
  <si>
    <t>Węgry</t>
  </si>
  <si>
    <t>Bułgaria</t>
  </si>
  <si>
    <t>Rumunia</t>
  </si>
  <si>
    <t>Chorwacja</t>
  </si>
  <si>
    <t>Słowenia</t>
  </si>
  <si>
    <t>Serbia</t>
  </si>
  <si>
    <t>Albania</t>
  </si>
  <si>
    <t>Grecja</t>
  </si>
  <si>
    <t>Turcja</t>
  </si>
  <si>
    <t>Rosja</t>
  </si>
  <si>
    <t>Norwegia</t>
  </si>
  <si>
    <t>Dania</t>
  </si>
  <si>
    <t>Finlandia</t>
  </si>
  <si>
    <t>Estonia</t>
  </si>
  <si>
    <t>Litwa</t>
  </si>
  <si>
    <t>Łotwa</t>
  </si>
  <si>
    <t>Białoruś</t>
  </si>
  <si>
    <t>Ukraina</t>
  </si>
  <si>
    <t>Kanada</t>
  </si>
  <si>
    <t>Meksyk</t>
  </si>
  <si>
    <t>Stany Zjednoczone</t>
  </si>
  <si>
    <t>Brazylia</t>
  </si>
  <si>
    <t>Kolumbia</t>
  </si>
  <si>
    <t>Peru</t>
  </si>
  <si>
    <t>Chile</t>
  </si>
  <si>
    <t>Argentyna</t>
  </si>
  <si>
    <t>Australia</t>
  </si>
  <si>
    <t>Nowa Zelandia</t>
  </si>
  <si>
    <t>Fidżi</t>
  </si>
  <si>
    <t>Vanuatu</t>
  </si>
  <si>
    <t>Samoa</t>
  </si>
  <si>
    <t>Ludność</t>
  </si>
  <si>
    <t>Samobójstwo na 100.000 ludzi</t>
  </si>
  <si>
    <t>-</t>
  </si>
  <si>
    <t xml:space="preserve">Średnia Narodzin dzieci </t>
  </si>
  <si>
    <t xml:space="preserve">Średnia Długość życia kobiet </t>
  </si>
  <si>
    <t xml:space="preserve">53.3 years	</t>
  </si>
  <si>
    <t>68.0 years</t>
  </si>
  <si>
    <t xml:space="preserve">73.4 years	</t>
  </si>
  <si>
    <t xml:space="preserve">76.3 years	</t>
  </si>
  <si>
    <t xml:space="preserve">65.1 years	</t>
  </si>
  <si>
    <t xml:space="preserve">81.1 years	</t>
  </si>
  <si>
    <t>71.8 years</t>
  </si>
  <si>
    <t xml:space="preserve">71.0 years	</t>
  </si>
  <si>
    <t xml:space="preserve">87.7 years	</t>
  </si>
  <si>
    <t xml:space="preserve">83.4 years	</t>
  </si>
  <si>
    <t>84.7 years</t>
  </si>
  <si>
    <t xml:space="preserve">85.3 years	</t>
  </si>
  <si>
    <t xml:space="preserve">85.1 years	</t>
  </si>
  <si>
    <t>82.9 years</t>
  </si>
  <si>
    <t xml:space="preserve">80.8 years	</t>
  </si>
  <si>
    <t>81.3 years</t>
  </si>
  <si>
    <t>80.4 years</t>
  </si>
  <si>
    <t>79.1 years</t>
  </si>
  <si>
    <t>77.5 years</t>
  </si>
  <si>
    <t>78.4 years</t>
  </si>
  <si>
    <t>80.9 years</t>
  </si>
  <si>
    <t>83.4 years</t>
  </si>
  <si>
    <t>77.2 years</t>
  </si>
  <si>
    <t>79.7 years</t>
  </si>
  <si>
    <t>83.7 years</t>
  </si>
  <si>
    <t>76.4 years</t>
  </si>
  <si>
    <t>84.9 years</t>
  </si>
  <si>
    <t xml:space="preserve">85.2 years	</t>
  </si>
  <si>
    <t>83.6 years</t>
  </si>
  <si>
    <t xml:space="preserve">85.0 years	</t>
  </si>
  <si>
    <t>82.7 years</t>
  </si>
  <si>
    <t>80.0 years</t>
  </si>
  <si>
    <t>80.1 years</t>
  </si>
  <si>
    <t>79.4 years</t>
  </si>
  <si>
    <t xml:space="preserve">76.2 years	</t>
  </si>
  <si>
    <t>83.9 years</t>
  </si>
  <si>
    <t>74.3 years</t>
  </si>
  <si>
    <t>80.2 years</t>
  </si>
  <si>
    <t xml:space="preserve">77.4 years	</t>
  </si>
  <si>
    <t>76.8 years</t>
  </si>
  <si>
    <t>82.0 years</t>
  </si>
  <si>
    <t>79.3 years</t>
  </si>
  <si>
    <t>85.3 years</t>
  </si>
  <si>
    <t>69.7 years</t>
  </si>
  <si>
    <t>72.4 years</t>
  </si>
  <si>
    <t>75.5 years</t>
  </si>
  <si>
    <t>Migracje procentowe kobiet do innych krajów (ilość kobiet emigrujących) rok 2022</t>
  </si>
  <si>
    <t>https://migracje.gov.pl/statystyki/zakres/swiat/</t>
  </si>
  <si>
    <t xml:space="preserve">Ile jest procent kobiet w danym kraju </t>
  </si>
  <si>
    <t>https://www.worldometers.info/world-population/world-population-gender-age.php</t>
  </si>
  <si>
    <t>Edukacja</t>
  </si>
  <si>
    <t>Rynek pracy</t>
  </si>
  <si>
    <t>Średnie wynagrodzenie roczne (w $) na rok 2021 na osobę</t>
  </si>
  <si>
    <t>Rankings by Country of Average Monthly Net Salary (After Tax) (Salaries And Financing) (numbeo.com)</t>
  </si>
  <si>
    <t>Stopa bezrobocia (w %) na rok 2021</t>
  </si>
  <si>
    <t>Average income around the world (worlddata.info)</t>
  </si>
  <si>
    <t>Ilość kobiet pracujących (w %) w stosunku do mężczyzn</t>
  </si>
  <si>
    <t>https://data.worldbank.org/indicator/SL.UEM.TOTL.ZS</t>
  </si>
  <si>
    <t>Female employment-to-population ratio, 1960 to 2021 (ourworldindata.org)</t>
  </si>
  <si>
    <t>Ilość osób, które ukończyły studia wyższe (w%)</t>
  </si>
  <si>
    <t>Tertiary Education - Our World in Data</t>
  </si>
  <si>
    <t>Ilość dzieci pracujących (w %, 5-17 lat)</t>
  </si>
  <si>
    <t>Data Warehouse - UNICEF DATA</t>
  </si>
  <si>
    <t>Zdrowie</t>
  </si>
  <si>
    <t>Dostępność ochrony zdrowia (Ilość łóżek na 1000 kobiet)</t>
  </si>
  <si>
    <t>Wydatki na ochronę zdrowia w 2021(USD) (podzielone na ilość kobiet)</t>
  </si>
  <si>
    <t>Dostępność szczepień w grupie wiekowej 15-25 (ilość szczepionek przypadająca na jedną kobietę)</t>
  </si>
  <si>
    <t xml:space="preserve">Wskaźnik zachorowań na HIV (ilość zdrowych kobiet podzielona na ilość chorych kobiet) </t>
  </si>
  <si>
    <t>Wskaźnik zachorowań na choroby wymagające hospitalizacji w 2021 roku (ilość kobiet podzielona na kobiety hospitalizowane)</t>
  </si>
  <si>
    <t>Gospodarka</t>
  </si>
  <si>
    <t>Cena 1 m2 mieszkania (USD)/średni dochód</t>
  </si>
  <si>
    <t>Stopa Inflacji CPI</t>
  </si>
  <si>
    <t>Producer prices change (inflaca producentów YoY czyli rok do roku)</t>
  </si>
  <si>
    <t xml:space="preserve">	12.7</t>
  </si>
  <si>
    <t>Sprzedaż detaliczna/PKB</t>
  </si>
  <si>
    <t>Oszczędności brutto / PKB (w %) - Gross savings (% of GDP)</t>
  </si>
  <si>
    <t>Dane pomocnicze</t>
  </si>
  <si>
    <t>Cena 1 m2 mieszkania (USD)</t>
  </si>
  <si>
    <t>Sprzedaż detaliczna</t>
  </si>
  <si>
    <t xml:space="preserve">PKB w $ USD </t>
  </si>
  <si>
    <t>PKB w milionach $ USD</t>
  </si>
  <si>
    <t>Milion</t>
  </si>
  <si>
    <t>Dane odrzucone</t>
  </si>
  <si>
    <t>PPI</t>
  </si>
  <si>
    <t xml:space="preserve">CPI </t>
  </si>
  <si>
    <t>Ceny produktów rolnych (w dolarach)</t>
  </si>
  <si>
    <t>GDP per capita (PKB na jednego mieszkańca w USD)</t>
  </si>
  <si>
    <t xml:space="preserve">39312.7	</t>
  </si>
  <si>
    <t xml:space="preserve">30103.5	</t>
  </si>
  <si>
    <t>Kraje/Wskazniki</t>
  </si>
  <si>
    <t>Szwecja</t>
  </si>
  <si>
    <t>Cena 1 m2 mieszkania (USD)/średni dochód miesięczny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</si>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</sst>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ndara"/>
    </font>
    <font>
      <sz val="11"/>
      <color theme="1"/>
      <name val="Candara"/>
      <family val="2"/>
      <charset val="238"/>
    </font>
    <font>
      <sz val="11"/>
      <color rgb="FF000000"/>
      <name val="Candara"/>
      <family val="2"/>
      <charset val="238"/>
    </font>
    <font>
      <sz val="11"/>
      <name val="Candara"/>
      <family val="2"/>
      <charset val="238"/>
    </font>
    <font>
      <sz val="11"/>
      <color rgb="FF50595E"/>
      <name val="Candara"/>
      <family val="2"/>
      <charset val="238"/>
    </font>
    <font>
      <sz val="11"/>
      <color rgb="FF50595E"/>
      <name val="Arial"/>
      <family val="2"/>
      <charset val="238"/>
    </font>
    <font>
      <u/>
      <sz val="11"/>
      <color theme="10"/>
      <name val="Calibri"/>
      <family val="2"/>
      <scheme val="minor"/>
    </font>
    <font>
      <sz val="11"/>
      <color rgb="FF333333"/>
      <name val="Lato"/>
      <charset val="1"/>
    </font>
    <font>
      <sz val="9"/>
      <color rgb="FF000000"/>
      <name val="Verdana"/>
      <charset val="1"/>
    </font>
    <font>
      <sz val="11"/>
      <color rgb="FF50595E"/>
      <name val="OpenSans"/>
      <family val="2"/>
      <charset val="1"/>
    </font>
    <font>
      <sz val="10"/>
      <color rgb="FF000000"/>
      <name val="Arial"/>
      <charset val="1"/>
    </font>
    <font>
      <sz val="11"/>
      <name val="Candara"/>
    </font>
    <font>
      <sz val="9"/>
      <name val="Verdana"/>
      <charset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DDDDDD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right" vertical="center" indent="1"/>
    </xf>
    <xf numFmtId="2" fontId="5" fillId="0" borderId="0" xfId="0" applyNumberFormat="1" applyFont="1" applyAlignment="1">
      <alignment horizontal="right" vertical="center" wrapText="1" indent="1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 vertical="top"/>
    </xf>
    <xf numFmtId="2" fontId="5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 vertical="top"/>
    </xf>
    <xf numFmtId="0" fontId="6" fillId="0" borderId="0" xfId="0" applyFont="1"/>
    <xf numFmtId="0" fontId="0" fillId="0" borderId="0" xfId="0" applyAlignment="1">
      <alignment horizontal="right" vertical="center" indent="1"/>
    </xf>
    <xf numFmtId="0" fontId="6" fillId="0" borderId="0" xfId="0" applyFont="1" applyAlignment="1">
      <alignment horizontal="right" vertical="center" wrapText="1" indent="1"/>
    </xf>
    <xf numFmtId="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7" fillId="0" borderId="0" xfId="1"/>
    <xf numFmtId="2" fontId="8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 indent="1"/>
    </xf>
    <xf numFmtId="0" fontId="9" fillId="0" borderId="0" xfId="0" applyFont="1"/>
    <xf numFmtId="0" fontId="9" fillId="2" borderId="1" xfId="0" applyFont="1" applyFill="1" applyBorder="1" applyAlignment="1">
      <alignment wrapText="1"/>
    </xf>
    <xf numFmtId="0" fontId="10" fillId="0" borderId="0" xfId="0" applyFont="1"/>
    <xf numFmtId="10" fontId="11" fillId="0" borderId="0" xfId="0" applyNumberFormat="1" applyFont="1"/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1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2" fontId="10" fillId="0" borderId="0" xfId="0" applyNumberFormat="1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1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yperlink" xfId="1" xr:uid="{00000000-000B-0000-0000-000008000000}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fał Olenderski" id="{2852FA3F-0F65-4E67-BEC6-1C95E98660B6}" userId="S::48561@lazarski.pl::1567a40b-339f-44ce-bf13-7f9bfd5117df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" dT="2023-03-30T17:50:40.95" personId="{2852FA3F-0F65-4E67-BEC6-1C95E98660B6}" id="{377591DF-0E9E-49BA-B86E-D3D256409326}">
    <text>Czekamy na średnie dochody</text>
  </threadedComment>
  <threadedComment ref="B23" dT="2023-03-30T14:46:12.50" personId="{2852FA3F-0F65-4E67-BEC6-1C95E98660B6}" id="{E5D2FDB5-84E2-4D5F-89FB-9BBEC7503C7E}">
    <text xml:space="preserve">Dane z 2021 Roku The world Bank
</text>
  </threadedComment>
  <threadedComment ref="L23" dT="2023-03-30T14:52:10.75" personId="{2852FA3F-0F65-4E67-BEC6-1C95E98660B6}" id="{D38A6634-E997-4F07-B124-E06F5C105B57}">
    <text>https://tradingeconomics.com/taiwan/consumer-price-index-cpi</text>
    <extLst>
      <x:ext xmlns:xltc2="http://schemas.microsoft.com/office/spreadsheetml/2020/threadedcomments2" uri="{F7C98A9C-CBB3-438F-8F68-D28B6AF4A901}">
        <xltc2:checksum>231363972</xltc2:checksum>
        <xltc2:hyperlink startIndex="0" length="60" url="https://tradingeconomics.com/taiwan/consumer-price-index-cpi"/>
      </x:ext>
    </extLst>
  </threadedComment>
  <threadedComment ref="B24" dT="2023-03-30T16:00:48.57" personId="{2852FA3F-0F65-4E67-BEC6-1C95E98660B6}" id="{FCA4A176-C814-47C9-AF9F-33656C0F0B93}">
    <text>Im mniej tym lepiej. Im więcej tym gorzej. (Może przyjmować wartości ujemne czyli deflacja).
https://tradingeconomics.com/country-list/producer-prices-change</text>
    <extLst>
      <x:ext xmlns:xltc2="http://schemas.microsoft.com/office/spreadsheetml/2020/threadedcomments2" uri="{F7C98A9C-CBB3-438F-8F68-D28B6AF4A901}">
        <xltc2:checksum>3477021243</xltc2:checksum>
        <xltc2:hyperlink startIndex="93" length="64" url="https://tradingeconomics.com/country-list/producer-prices-change"/>
      </x:ext>
    </extLst>
  </threadedComment>
  <threadedComment ref="B25" dT="2023-03-30T17:48:42.75" personId="{2852FA3F-0F65-4E67-BEC6-1C95E98660B6}" id="{752B3E53-0EF0-445F-8060-F26A76BA2D76}">
    <text>jest definiowana jako wartość detalicznej sprzedaży towarów i usług skorygowana, wyrażona cenach z poprzedniego roku.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3-03-29T19:35:07.28" personId="{2852FA3F-0F65-4E67-BEC6-1C95E98660B6}" id="{476A7271-3F21-4660-9BF6-DE3AE1B9041A}">
    <text>Odniesienie do PKB</text>
  </threadedComment>
  <threadedComment ref="B2" dT="2023-03-29T19:35:50.39" personId="{2852FA3F-0F65-4E67-BEC6-1C95E98660B6}" id="{5DEB6E20-F70D-4B13-9915-F4B0837C2311}" parentId="{476A7271-3F21-4660-9BF6-DE3AE1B9041A}">
    <text xml:space="preserve">Lub konsumpcja do PKB
</text>
  </threadedComment>
  <threadedComment ref="B6" dT="2023-03-29T19:41:39.17" personId="{2852FA3F-0F65-4E67-BEC6-1C95E98660B6}" id="{44BC5ACB-0835-45FA-835A-684633CFDB8D}">
    <text xml:space="preserve">Najlepiej z tego samego okresu 
Lub stopa inflacji PPI
</text>
  </threadedComment>
  <threadedComment ref="B6" dT="2023-03-29T19:41:55.41" personId="{2852FA3F-0F65-4E67-BEC6-1C95E98660B6}" id="{FC1C473B-B949-4219-8DEB-78E355498748}" parentId="{44BC5ACB-0835-45FA-835A-684633CFDB8D}">
    <text xml:space="preserve">Strona 50 Mankiw
</text>
  </threadedComment>
  <threadedComment ref="G6" dT="2023-03-26T18:50:50.17" personId="{2852FA3F-0F65-4E67-BEC6-1C95E98660B6}" id="{63D4B936-CDAD-48A6-96A8-7F98523910D3}">
    <text>Dane zostały zebrane z różnych źródeł w różnych okresach czasu:
Cena 1 m2 powierzchni użytkowej budynku mieszkalnego: dane zebrane przez Numbeo w marcu 2023 r.
CPI: dane za 2021 r. zebrane przez Międzynarodowy Fundusz Walutowy (IMF) w marcu 2023 r.
Ceny produktów rolnych: dane za 2020 r. zebrane przez Organizację Narodów Zjednoczonych do spraw Wyżywienia i Rolnictwa (FAO) w marcu 2023 r.
Sprzedaż detaliczna: dane za 2020 r. zebrane przez Organizację Narodów Zjednoczonych do spraw Handlu i Rozwoju (UNCTAD) w marcu 2023 r.
Wskaźnik cen producentów usług związanych z obsługą działalności gospodarczej: dane za 2020 r. zebrane przez Bank Światowy w marcu 2023 r.</text>
  </threadedComment>
  <threadedComment ref="L6" dT="2023-03-26T19:28:08.39" personId="{2852FA3F-0F65-4E67-BEC6-1C95E98660B6}" id="{C0988A7C-0809-4C81-88E7-ADB38BA83F81}">
    <text>Dane pochodzą z różnych źródeł:
Cena 1 m2 powierzchni użytkowej budynku mieszkalnego: Dane za 2021 rok, pochodzą z raportu "Global Living Report 2021" przygotowanego przez Knight Frank. Źródło: https://www.knightfrank.com/research/article/2021-03-08-global-residential-cities-index-q4-2020
CPI: Dane za luty 2023 roku, pochodzą z witryny Trading Economics. Źródło: https://tradingeconomics.com/
Ceny produktów rolnych: Dane za styczeń 2023 roku, pochodzą z witryny World Bank. Źródło: https://data.worldbank.org/
Sprzedaż detaliczna: Dane za 2021 rok, pochodzą z witryny Worldometer. Źródło: https://www.worldometers.info/
Wskaźnik cen producentów usług związanych z obsługą działalności gospodarczej: Dane za 2021 rok, pochodzą z witryny Trading Economics. Źródło: https://tradingeconomics.com/</text>
    <extLst>
      <x:ext xmlns:xltc2="http://schemas.microsoft.com/office/spreadsheetml/2020/threadedcomments2" uri="{F7C98A9C-CBB3-438F-8F68-D28B6AF4A901}">
        <xltc2:checksum>2427451146</xltc2:checksum>
        <xltc2:hyperlink startIndex="195" length="95" url="https://www.knightfrank.com/research/article/2021-03-08-global-residential-cities-index-q4-2020"/>
        <xltc2:hyperlink startIndex="367" length="29" url="https://tradingeconomics.com/"/>
        <xltc2:hyperlink startIndex="488" length="27" url="https://data.worldbank.org/"/>
        <xltc2:hyperlink startIndex="596" length="30" url="https://www.worldometers.info/"/>
        <xltc2:hyperlink startIndex="771" length="29" url="https://tradingeconomics.com/"/>
      </x:ext>
    </extLst>
  </threadedComment>
  <threadedComment ref="B7" dT="2023-03-29T19:28:53.65" personId="{2852FA3F-0F65-4E67-BEC6-1C95E98660B6}" id="{369C4D50-DB30-4CD9-B7E4-188654BB1645}">
    <text xml:space="preserve">Zmienić na stopę inflacji
</text>
  </threadedComment>
  <threadedComment ref="B8" dT="2023-03-29T19:33:54.72" personId="{2852FA3F-0F65-4E67-BEC6-1C95E98660B6}" id="{D6E4C131-B486-4F0C-B441-1695DBEA355A}">
    <text xml:space="preserve">Krótki opis produktów rolnych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2" dT="2023-03-30T17:50:40.95" personId="{2852FA3F-0F65-4E67-BEC6-1C95E98660B6}" id="{8ACC8A77-659E-4594-8E49-66B9487CC6F8}">
    <text>Czekamy na średnie dochody</text>
  </threadedComment>
  <threadedComment ref="A23" dT="2023-03-30T14:46:12.50" personId="{2852FA3F-0F65-4E67-BEC6-1C95E98660B6}" id="{24540044-54E2-4C88-82BA-A0A4DA3989DC}">
    <text xml:space="preserve">Dane z 2021 Roku The world Bank
</text>
  </threadedComment>
  <threadedComment ref="A24" dT="2023-03-30T16:00:48.57" personId="{2852FA3F-0F65-4E67-BEC6-1C95E98660B6}" id="{9D2F55D6-3730-4398-B945-5E194FD7F699}">
    <text>Im mniej tym lepiej. Im więcej tym gorzej. (Może przyjmować wartości ujemne czyli deflacja).
https://tradingeconomics.com/country-list/producer-prices-change</text>
    <extLst>
      <x:ext xmlns:xltc2="http://schemas.microsoft.com/office/spreadsheetml/2020/threadedcomments2" uri="{F7C98A9C-CBB3-438F-8F68-D28B6AF4A901}">
        <xltc2:checksum>3477021243</xltc2:checksum>
        <xltc2:hyperlink startIndex="93" length="64" url="https://tradingeconomics.com/country-list/producer-prices-change"/>
      </x:ext>
    </extLst>
  </threadedComment>
  <threadedComment ref="A25" dT="2023-03-30T17:48:42.75" personId="{2852FA3F-0F65-4E67-BEC6-1C95E98660B6}" id="{37043A23-CE91-466A-A35F-449D1E3D480B}">
    <text>jest definiowana jako wartość detalicznej sprzedaży towarów i usług skorygowana, wyrażona cenach z poprzedniego roku.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world-population/world-population-gender-age.php" TargetMode="External"/><Relationship Id="rId3" Type="http://schemas.openxmlformats.org/officeDocument/2006/relationships/hyperlink" Target="https://data.worldbank.org/indicator/SL.UEM.TOTL.ZS" TargetMode="External"/><Relationship Id="rId7" Type="http://schemas.openxmlformats.org/officeDocument/2006/relationships/hyperlink" Target="https://migracje.gov.pl/statystyki/zakres/swiat/" TargetMode="External"/><Relationship Id="rId12" Type="http://schemas.microsoft.com/office/2017/10/relationships/threadedComment" Target="../threadedComments/threadedComment1.xml"/><Relationship Id="rId2" Type="http://schemas.openxmlformats.org/officeDocument/2006/relationships/hyperlink" Target="https://www.worlddata.info/average-income.php" TargetMode="External"/><Relationship Id="rId1" Type="http://schemas.openxmlformats.org/officeDocument/2006/relationships/hyperlink" Target="https://www.numbeo.com/cost-of-living/country_price_rankings?itemId=105" TargetMode="External"/><Relationship Id="rId6" Type="http://schemas.openxmlformats.org/officeDocument/2006/relationships/hyperlink" Target="https://data.unicef.org/resources/data_explorer/unicef_f/?ag=UNICEF&amp;df=GLOBAL_DATAFLOW&amp;ver=1.0&amp;dq=.PT_CHLD_5-17_LBR_ECON+PT_CHLD_5-17_LBR_ECON-HC..&amp;startPeriod=2016&amp;endPeriod=2022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ourworldindata.org/tertiary-educatio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ourworldindata.org/grapher/female-employment-to-population-ratio?tab=table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5"/>
  <sheetViews>
    <sheetView tabSelected="1" zoomScaleNormal="100" workbookViewId="0">
      <selection activeCell="E31" sqref="E31"/>
    </sheetView>
  </sheetViews>
  <sheetFormatPr defaultRowHeight="15"/>
  <cols>
    <col min="1" max="1" width="9.140625" style="1"/>
    <col min="2" max="2" width="65.85546875" style="1" bestFit="1" customWidth="1"/>
    <col min="3" max="3" width="19.5703125" style="1" customWidth="1"/>
    <col min="4" max="4" width="22.5703125" style="1" bestFit="1" customWidth="1"/>
    <col min="5" max="5" width="21" style="1" bestFit="1" customWidth="1"/>
    <col min="6" max="6" width="22.42578125" style="1" bestFit="1" customWidth="1"/>
    <col min="7" max="7" width="22.28515625" style="1" bestFit="1" customWidth="1"/>
    <col min="8" max="8" width="19" style="1" bestFit="1" customWidth="1"/>
    <col min="9" max="9" width="20.28515625" style="1" bestFit="1" customWidth="1"/>
    <col min="10" max="10" width="20" style="1" bestFit="1" customWidth="1"/>
    <col min="11" max="11" width="18.85546875" style="1" bestFit="1" customWidth="1"/>
    <col min="12" max="12" width="19" style="1" bestFit="1" customWidth="1"/>
    <col min="13" max="13" width="20.5703125" style="1" bestFit="1" customWidth="1"/>
    <col min="14" max="14" width="18.5703125" style="1" bestFit="1" customWidth="1"/>
    <col min="15" max="15" width="18.28515625" style="1" bestFit="1" customWidth="1"/>
    <col min="16" max="16" width="18.5703125" style="1" bestFit="1" customWidth="1"/>
    <col min="17" max="17" width="17.85546875" style="1" bestFit="1" customWidth="1"/>
    <col min="18" max="18" width="18.28515625" style="1" bestFit="1" customWidth="1"/>
    <col min="19" max="19" width="17.85546875" style="1" bestFit="1" customWidth="1"/>
    <col min="20" max="20" width="17.42578125" style="1" bestFit="1" customWidth="1"/>
    <col min="21" max="21" width="17.140625" style="1" bestFit="1" customWidth="1"/>
    <col min="22" max="22" width="17.5703125" style="1" bestFit="1" customWidth="1"/>
    <col min="23" max="23" width="17.140625" style="1" bestFit="1" customWidth="1"/>
    <col min="24" max="24" width="17.28515625" style="1" bestFit="1" customWidth="1"/>
    <col min="25" max="26" width="17.140625" style="1" bestFit="1" customWidth="1"/>
    <col min="27" max="27" width="17" style="1" bestFit="1" customWidth="1"/>
    <col min="28" max="28" width="16.28515625" style="1" bestFit="1" customWidth="1"/>
    <col min="29" max="29" width="17.28515625" style="1" bestFit="1" customWidth="1"/>
    <col min="30" max="30" width="18.140625" style="1" bestFit="1" customWidth="1"/>
    <col min="31" max="31" width="18.5703125" style="1" bestFit="1" customWidth="1"/>
    <col min="32" max="32" width="17.42578125" style="1" bestFit="1" customWidth="1"/>
    <col min="33" max="33" width="18" style="1" bestFit="1" customWidth="1"/>
    <col min="34" max="35" width="17.28515625" style="1" bestFit="1" customWidth="1"/>
    <col min="36" max="36" width="16" style="1" bestFit="1" customWidth="1"/>
    <col min="37" max="37" width="16.7109375" style="1" bestFit="1" customWidth="1"/>
    <col min="38" max="38" width="16.140625" style="1" bestFit="1" customWidth="1"/>
    <col min="39" max="39" width="16.7109375" style="1" bestFit="1" customWidth="1"/>
    <col min="40" max="40" width="17.42578125" style="1" bestFit="1" customWidth="1"/>
    <col min="41" max="41" width="21.85546875" style="1" bestFit="1" customWidth="1"/>
    <col min="42" max="42" width="18.28515625" style="1" bestFit="1" customWidth="1"/>
    <col min="43" max="43" width="19.42578125" style="1" bestFit="1" customWidth="1"/>
    <col min="44" max="44" width="17.85546875" style="1" bestFit="1" customWidth="1"/>
    <col min="45" max="45" width="17.140625" style="1" bestFit="1" customWidth="1"/>
    <col min="46" max="46" width="17.28515625" style="1" bestFit="1" customWidth="1"/>
    <col min="47" max="47" width="17" style="1" bestFit="1" customWidth="1"/>
    <col min="48" max="48" width="17.7109375" style="1" bestFit="1" customWidth="1"/>
    <col min="49" max="49" width="17.85546875" style="1" bestFit="1" customWidth="1"/>
    <col min="50" max="50" width="16.5703125" style="1" bestFit="1" customWidth="1"/>
    <col min="51" max="51" width="15.5703125" style="1" bestFit="1" customWidth="1"/>
    <col min="52" max="52" width="13.7109375" style="1" bestFit="1" customWidth="1"/>
    <col min="53" max="53" width="14.5703125" style="1" bestFit="1" customWidth="1"/>
    <col min="54" max="16384" width="9.140625" style="1"/>
  </cols>
  <sheetData>
    <row r="1" spans="1:58">
      <c r="A1" s="3"/>
      <c r="B1" s="3" t="s">
        <v>143</v>
      </c>
      <c r="C1" s="3" t="s">
        <v>0</v>
      </c>
      <c r="D1" s="6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3" t="s">
        <v>144</v>
      </c>
      <c r="AG1" s="6" t="s">
        <v>29</v>
      </c>
      <c r="AH1" s="6" t="s">
        <v>30</v>
      </c>
      <c r="AI1" s="6" t="s">
        <v>31</v>
      </c>
      <c r="AJ1" s="6" t="s">
        <v>32</v>
      </c>
      <c r="AK1" s="6" t="s">
        <v>33</v>
      </c>
      <c r="AL1" s="6" t="s">
        <v>34</v>
      </c>
      <c r="AM1" s="6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</row>
    <row r="2" spans="1:58">
      <c r="A2" s="45" t="s">
        <v>49</v>
      </c>
      <c r="B2" s="4" t="s">
        <v>50</v>
      </c>
      <c r="C2" s="29">
        <v>1.9</v>
      </c>
      <c r="D2" s="29">
        <v>9.8000000000000007</v>
      </c>
      <c r="E2" s="29">
        <v>2</v>
      </c>
      <c r="F2" s="29">
        <v>4.7</v>
      </c>
      <c r="G2">
        <v>3.2</v>
      </c>
      <c r="H2" s="29">
        <v>6.2</v>
      </c>
      <c r="I2" s="29">
        <v>11.1</v>
      </c>
      <c r="J2" s="29">
        <v>1.1000000000000001</v>
      </c>
      <c r="K2" s="29">
        <v>9.1999999999999993</v>
      </c>
      <c r="L2" s="3" t="s">
        <v>51</v>
      </c>
      <c r="M2" s="29">
        <v>6.2</v>
      </c>
      <c r="N2">
        <v>3.5</v>
      </c>
      <c r="O2" s="29">
        <v>7.6</v>
      </c>
      <c r="P2" s="29">
        <v>4.2</v>
      </c>
      <c r="Q2" s="3" t="s">
        <v>51</v>
      </c>
      <c r="R2" s="29">
        <v>3.1</v>
      </c>
      <c r="S2" s="29">
        <v>4.8</v>
      </c>
      <c r="T2" s="29">
        <v>3.4</v>
      </c>
      <c r="U2" s="29">
        <v>8.3000000000000007</v>
      </c>
      <c r="V2" s="29">
        <v>4.4000000000000004</v>
      </c>
      <c r="W2" s="29">
        <v>3.3</v>
      </c>
      <c r="X2" s="29">
        <v>8.1</v>
      </c>
      <c r="Y2" s="29">
        <v>8.3000000000000007</v>
      </c>
      <c r="Z2" s="29">
        <v>6.3</v>
      </c>
      <c r="AA2" s="29">
        <v>2.7</v>
      </c>
      <c r="AB2" s="29">
        <v>1.9</v>
      </c>
      <c r="AC2" s="29">
        <v>1.2</v>
      </c>
      <c r="AD2" s="29">
        <v>9.1</v>
      </c>
      <c r="AE2" s="29">
        <v>7.7</v>
      </c>
      <c r="AF2" s="29">
        <v>9.5</v>
      </c>
      <c r="AG2" s="29">
        <v>6.5</v>
      </c>
      <c r="AH2" s="29">
        <v>7.6</v>
      </c>
      <c r="AI2" s="29">
        <v>6.5</v>
      </c>
      <c r="AJ2" s="29">
        <v>9.6</v>
      </c>
      <c r="AK2" s="29">
        <v>7</v>
      </c>
      <c r="AL2" s="29">
        <v>7.7</v>
      </c>
      <c r="AM2" s="29">
        <v>6.5</v>
      </c>
      <c r="AN2" s="29">
        <v>6.1</v>
      </c>
      <c r="AO2" s="29">
        <v>2.2000000000000002</v>
      </c>
      <c r="AP2" s="29">
        <v>7.5</v>
      </c>
      <c r="AQ2" s="29">
        <v>3</v>
      </c>
      <c r="AR2" s="3">
        <v>1.8</v>
      </c>
      <c r="AS2" s="3">
        <v>1.4</v>
      </c>
      <c r="AT2" s="3">
        <v>3.2</v>
      </c>
      <c r="AU2" s="29">
        <v>3.3</v>
      </c>
      <c r="AV2" s="29">
        <v>6.4</v>
      </c>
      <c r="AW2" s="3">
        <v>5.8</v>
      </c>
      <c r="AX2" s="3">
        <v>5.7</v>
      </c>
      <c r="AY2" s="3">
        <v>7.6</v>
      </c>
      <c r="AZ2" s="3">
        <v>6.7</v>
      </c>
    </row>
    <row r="3" spans="1:58">
      <c r="A3" s="45"/>
      <c r="B3" s="4" t="s">
        <v>52</v>
      </c>
      <c r="C3" s="3"/>
      <c r="D3" s="3"/>
      <c r="E3" s="3"/>
      <c r="F3" s="3"/>
      <c r="G3"/>
      <c r="H3" s="3"/>
      <c r="I3" s="3"/>
      <c r="J3" s="3"/>
      <c r="K3" s="3"/>
      <c r="L3" s="3"/>
      <c r="M3" s="3"/>
      <c r="N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8">
      <c r="A4" s="45"/>
      <c r="B4" s="4" t="s">
        <v>53</v>
      </c>
      <c r="C4" s="3" t="s">
        <v>54</v>
      </c>
      <c r="D4" s="3" t="s">
        <v>55</v>
      </c>
      <c r="E4" s="3" t="s">
        <v>56</v>
      </c>
      <c r="F4" s="3" t="s">
        <v>57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62</v>
      </c>
      <c r="L4" s="3"/>
      <c r="M4" s="3" t="s">
        <v>63</v>
      </c>
      <c r="N4" s="27" t="s">
        <v>64</v>
      </c>
      <c r="O4" s="3" t="s">
        <v>65</v>
      </c>
      <c r="P4" s="3" t="s">
        <v>66</v>
      </c>
      <c r="Q4" s="27" t="s">
        <v>67</v>
      </c>
      <c r="R4" s="3" t="s">
        <v>68</v>
      </c>
      <c r="S4" s="28" t="s">
        <v>69</v>
      </c>
      <c r="T4" s="27" t="s">
        <v>70</v>
      </c>
      <c r="U4" s="27" t="s">
        <v>71</v>
      </c>
      <c r="V4" s="27" t="s">
        <v>72</v>
      </c>
      <c r="W4" s="27" t="s">
        <v>73</v>
      </c>
      <c r="X4" s="27" t="s">
        <v>74</v>
      </c>
      <c r="Y4" s="27" t="s">
        <v>75</v>
      </c>
      <c r="Z4" s="3" t="s">
        <v>76</v>
      </c>
      <c r="AA4" s="27" t="s">
        <v>77</v>
      </c>
      <c r="AB4" s="27" t="s">
        <v>78</v>
      </c>
      <c r="AC4" s="3"/>
      <c r="AD4" s="27" t="s">
        <v>79</v>
      </c>
      <c r="AE4" s="3" t="s">
        <v>80</v>
      </c>
      <c r="AF4" s="3" t="s">
        <v>81</v>
      </c>
      <c r="AG4" s="3" t="s">
        <v>82</v>
      </c>
      <c r="AH4" s="3" t="s">
        <v>83</v>
      </c>
      <c r="AI4" s="27" t="s">
        <v>84</v>
      </c>
      <c r="AJ4" s="27" t="s">
        <v>85</v>
      </c>
      <c r="AK4" s="27" t="s">
        <v>86</v>
      </c>
      <c r="AL4" s="27" t="s">
        <v>87</v>
      </c>
      <c r="AM4" s="3" t="s">
        <v>88</v>
      </c>
      <c r="AN4" s="3" t="s">
        <v>89</v>
      </c>
      <c r="AO4" s="3" t="s">
        <v>90</v>
      </c>
      <c r="AP4" s="27" t="s">
        <v>91</v>
      </c>
      <c r="AQ4" s="3" t="s">
        <v>92</v>
      </c>
      <c r="AR4" s="3"/>
      <c r="AS4" s="27" t="s">
        <v>93</v>
      </c>
      <c r="AT4" s="27" t="s">
        <v>94</v>
      </c>
      <c r="AU4" s="27" t="s">
        <v>95</v>
      </c>
      <c r="AV4" s="27" t="s">
        <v>96</v>
      </c>
      <c r="AW4" s="27" t="s">
        <v>89</v>
      </c>
      <c r="AX4" s="27" t="s">
        <v>97</v>
      </c>
      <c r="AY4" s="27" t="s">
        <v>98</v>
      </c>
      <c r="AZ4" s="3" t="s">
        <v>99</v>
      </c>
    </row>
    <row r="5" spans="1:58" ht="30">
      <c r="A5" s="45"/>
      <c r="B5" s="26" t="s">
        <v>100</v>
      </c>
      <c r="C5" s="3">
        <v>351</v>
      </c>
      <c r="D5" s="3" t="s">
        <v>51</v>
      </c>
      <c r="E5" s="3">
        <v>220</v>
      </c>
      <c r="F5" s="3">
        <v>159</v>
      </c>
      <c r="G5" s="3">
        <v>176</v>
      </c>
      <c r="H5" s="3">
        <v>2630</v>
      </c>
      <c r="I5" s="3">
        <v>3678</v>
      </c>
      <c r="J5" s="3">
        <v>467</v>
      </c>
      <c r="K5" s="3">
        <v>416</v>
      </c>
      <c r="L5" s="3">
        <v>281</v>
      </c>
      <c r="M5" s="3">
        <v>3159</v>
      </c>
      <c r="N5" s="3">
        <v>1627</v>
      </c>
      <c r="O5" s="3">
        <v>5135</v>
      </c>
      <c r="P5" s="3">
        <v>5135</v>
      </c>
      <c r="Q5" s="3">
        <v>281</v>
      </c>
      <c r="R5" s="3" t="s">
        <v>51</v>
      </c>
      <c r="S5">
        <v>1019</v>
      </c>
      <c r="T5" s="3">
        <v>938</v>
      </c>
      <c r="U5" s="3">
        <v>836</v>
      </c>
      <c r="V5" s="3">
        <v>2244</v>
      </c>
      <c r="W5" s="3">
        <v>1963</v>
      </c>
      <c r="X5" s="3">
        <v>327</v>
      </c>
      <c r="Y5" s="3">
        <v>125</v>
      </c>
      <c r="Z5" s="3">
        <v>173</v>
      </c>
      <c r="AA5" s="3">
        <v>101</v>
      </c>
      <c r="AB5" s="3" t="s">
        <v>51</v>
      </c>
      <c r="AC5" s="3">
        <v>1362</v>
      </c>
      <c r="AD5" s="3">
        <v>7906</v>
      </c>
      <c r="AE5" s="3">
        <v>384</v>
      </c>
      <c r="AF5" s="3">
        <v>692</v>
      </c>
      <c r="AG5" s="3">
        <v>180</v>
      </c>
      <c r="AH5" s="3">
        <v>344</v>
      </c>
      <c r="AI5" s="3">
        <v>155</v>
      </c>
      <c r="AJ5" s="3">
        <v>1297</v>
      </c>
      <c r="AK5" s="3">
        <v>515</v>
      </c>
      <c r="AL5" s="3">
        <v>27593</v>
      </c>
      <c r="AM5" s="3">
        <v>171321</v>
      </c>
      <c r="AN5" s="3">
        <v>163</v>
      </c>
      <c r="AO5" s="3">
        <v>292</v>
      </c>
      <c r="AP5" s="3">
        <v>808</v>
      </c>
      <c r="AQ5" s="3">
        <v>658</v>
      </c>
      <c r="AR5" s="3">
        <v>201</v>
      </c>
      <c r="AS5" s="3">
        <v>83</v>
      </c>
      <c r="AT5" s="3">
        <v>44</v>
      </c>
      <c r="AU5" s="3">
        <v>104</v>
      </c>
      <c r="AV5" s="3">
        <v>63</v>
      </c>
      <c r="AW5" s="3">
        <v>9</v>
      </c>
      <c r="AX5" s="3" t="s">
        <v>51</v>
      </c>
      <c r="AY5" s="3" t="s">
        <v>51</v>
      </c>
      <c r="AZ5" s="3" t="s">
        <v>51</v>
      </c>
      <c r="BA5" s="22" t="s">
        <v>101</v>
      </c>
    </row>
    <row r="6" spans="1:58">
      <c r="A6" s="45"/>
      <c r="B6" s="25" t="s">
        <v>102</v>
      </c>
      <c r="C6" s="30">
        <v>0.49099999999999999</v>
      </c>
      <c r="D6" s="3"/>
      <c r="E6" s="30">
        <v>0.498</v>
      </c>
      <c r="F6" s="3"/>
      <c r="G6" s="3"/>
      <c r="H6" s="30">
        <v>0.48199999999999998</v>
      </c>
      <c r="I6" s="30">
        <v>0.48299999999999998</v>
      </c>
      <c r="J6" s="30">
        <v>0.497</v>
      </c>
      <c r="K6" s="30">
        <v>0.51300000000000001</v>
      </c>
      <c r="L6" s="3"/>
      <c r="M6" s="30">
        <v>0.50900000000000001</v>
      </c>
      <c r="N6" s="30">
        <v>0.51400000000000001</v>
      </c>
      <c r="O6" s="30">
        <v>0.51600000000000001</v>
      </c>
      <c r="P6" s="3"/>
      <c r="Q6" s="3"/>
      <c r="R6" s="30">
        <v>0.51700000000000002</v>
      </c>
      <c r="S6" s="30">
        <v>0.50800000000000001</v>
      </c>
      <c r="T6" s="30">
        <v>0.51400000000000001</v>
      </c>
      <c r="U6" s="3"/>
      <c r="V6" s="3"/>
      <c r="W6" s="3"/>
      <c r="X6" s="30">
        <v>0.52500000000000002</v>
      </c>
      <c r="Y6" s="3"/>
      <c r="Z6" s="3"/>
      <c r="AA6" s="3"/>
      <c r="AB6" s="30">
        <v>0.50700000000000001</v>
      </c>
      <c r="AC6" s="30">
        <v>0.50900000000000001</v>
      </c>
      <c r="AD6" s="30">
        <v>0.53900000000000003</v>
      </c>
      <c r="AE6" s="30">
        <v>0.499</v>
      </c>
      <c r="AF6" s="3"/>
      <c r="AG6" s="3"/>
      <c r="AH6" s="30">
        <v>0.50900000000000001</v>
      </c>
      <c r="AI6" s="3"/>
      <c r="AJ6" s="3"/>
      <c r="AK6" s="3"/>
      <c r="AL6" s="3"/>
      <c r="AM6" s="30">
        <v>0.53900000000000003</v>
      </c>
      <c r="AN6" s="3"/>
      <c r="AO6" s="30">
        <v>0.51600000000000001</v>
      </c>
      <c r="AP6" s="3"/>
      <c r="AQ6" s="30">
        <v>0.50800000000000001</v>
      </c>
      <c r="AR6" s="3"/>
      <c r="AS6" s="30">
        <v>0.499</v>
      </c>
      <c r="AT6" s="30">
        <v>0.505</v>
      </c>
      <c r="AU6" s="3"/>
      <c r="AV6" s="30">
        <v>0.502</v>
      </c>
      <c r="AW6" s="3"/>
      <c r="AX6" s="3"/>
      <c r="AY6" s="3"/>
      <c r="AZ6" s="3"/>
      <c r="BA6" s="22" t="s">
        <v>103</v>
      </c>
    </row>
    <row r="7" spans="1:58">
      <c r="A7" s="45" t="s">
        <v>104</v>
      </c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8">
      <c r="A8" s="45"/>
      <c r="B8" s="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8">
      <c r="A9" s="45"/>
      <c r="B9" s="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8">
      <c r="A10" s="45"/>
      <c r="B10" s="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8">
      <c r="A11" s="45"/>
      <c r="B11" s="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8">
      <c r="A12" s="45" t="s">
        <v>105</v>
      </c>
      <c r="B12" s="4" t="s">
        <v>106</v>
      </c>
      <c r="C12" s="19">
        <v>2080</v>
      </c>
      <c r="D12" s="19">
        <v>6530</v>
      </c>
      <c r="E12" s="19">
        <v>3350</v>
      </c>
      <c r="F12" s="19">
        <v>3620</v>
      </c>
      <c r="G12" s="19">
        <v>2080</v>
      </c>
      <c r="H12" s="19">
        <v>11880</v>
      </c>
      <c r="I12" s="19">
        <v>2150</v>
      </c>
      <c r="J12" s="19">
        <v>4180</v>
      </c>
      <c r="K12" s="19">
        <v>42650</v>
      </c>
      <c r="L12" s="19">
        <v>18084.72</v>
      </c>
      <c r="M12" s="19">
        <v>51660</v>
      </c>
      <c r="N12" s="19">
        <v>35990</v>
      </c>
      <c r="O12" s="19">
        <v>44160</v>
      </c>
      <c r="P12" s="19">
        <v>26690</v>
      </c>
      <c r="Q12" s="19">
        <v>44480</v>
      </c>
      <c r="R12" s="19">
        <v>16850</v>
      </c>
      <c r="S12" s="3">
        <v>19140.240000000002</v>
      </c>
      <c r="T12" s="3">
        <v>12580.56</v>
      </c>
      <c r="U12" s="19">
        <v>17740</v>
      </c>
      <c r="V12" s="3">
        <v>9555.48</v>
      </c>
      <c r="W12" s="19">
        <v>14160</v>
      </c>
      <c r="X12" s="19">
        <v>17630</v>
      </c>
      <c r="Y12" s="3">
        <v>15946.32</v>
      </c>
      <c r="Z12" s="3">
        <v>7155.12</v>
      </c>
      <c r="AA12" s="3">
        <v>5278.44</v>
      </c>
      <c r="AB12" s="19">
        <v>20000</v>
      </c>
      <c r="AC12" s="19">
        <v>9900</v>
      </c>
      <c r="AD12" s="19">
        <v>11610</v>
      </c>
      <c r="AE12" s="19">
        <v>83880</v>
      </c>
      <c r="AF12" s="19">
        <v>59540</v>
      </c>
      <c r="AG12" s="19">
        <v>68300</v>
      </c>
      <c r="AH12" s="19">
        <v>53510</v>
      </c>
      <c r="AI12" s="3">
        <v>16910.759999999998</v>
      </c>
      <c r="AJ12" s="3">
        <v>14089.92</v>
      </c>
      <c r="AK12" s="3">
        <v>12339.12</v>
      </c>
      <c r="AL12" s="3">
        <v>6021.84</v>
      </c>
      <c r="AM12" s="19">
        <v>4120</v>
      </c>
      <c r="AN12" s="19">
        <v>48310</v>
      </c>
      <c r="AO12" s="19">
        <v>9590</v>
      </c>
      <c r="AP12" s="19">
        <v>70930</v>
      </c>
      <c r="AQ12" s="19">
        <v>7740</v>
      </c>
      <c r="AR12" s="19">
        <v>6190</v>
      </c>
      <c r="AS12" s="3">
        <v>4976.04</v>
      </c>
      <c r="AT12" s="3">
        <v>8047.08</v>
      </c>
      <c r="AU12" s="19">
        <v>9960</v>
      </c>
      <c r="AV12" s="19">
        <v>57170</v>
      </c>
      <c r="AW12" s="19">
        <v>45230</v>
      </c>
      <c r="AX12" s="3" t="s">
        <v>51</v>
      </c>
      <c r="AY12" s="3" t="s">
        <v>51</v>
      </c>
      <c r="AZ12" s="3" t="s">
        <v>51</v>
      </c>
      <c r="BA12" s="22" t="s">
        <v>107</v>
      </c>
    </row>
    <row r="13" spans="1:58">
      <c r="A13" s="45"/>
      <c r="B13" s="4" t="s">
        <v>108</v>
      </c>
      <c r="C13" s="3">
        <v>5.7</v>
      </c>
      <c r="D13" s="3">
        <v>30.3</v>
      </c>
      <c r="E13" s="3">
        <v>15.9</v>
      </c>
      <c r="F13" s="3">
        <v>12.4</v>
      </c>
      <c r="G13" s="3">
        <v>5.9</v>
      </c>
      <c r="H13" s="3">
        <v>4</v>
      </c>
      <c r="I13" s="3">
        <v>6.9</v>
      </c>
      <c r="J13" s="3">
        <v>3.2</v>
      </c>
      <c r="K13" s="3">
        <v>2.5</v>
      </c>
      <c r="L13" s="3" t="s">
        <v>51</v>
      </c>
      <c r="M13" s="3">
        <v>3.2</v>
      </c>
      <c r="N13" s="3">
        <v>10.6</v>
      </c>
      <c r="O13" s="3">
        <v>7.8</v>
      </c>
      <c r="P13" s="3">
        <v>16.7</v>
      </c>
      <c r="Q13" s="3">
        <v>4.5999999999999996</v>
      </c>
      <c r="R13" s="3">
        <v>3.4</v>
      </c>
      <c r="S13" s="3">
        <v>3.4</v>
      </c>
      <c r="T13" s="3">
        <v>7</v>
      </c>
      <c r="U13" s="3">
        <v>4.2</v>
      </c>
      <c r="V13" s="3">
        <v>5</v>
      </c>
      <c r="W13" s="3">
        <v>5</v>
      </c>
      <c r="X13" s="3">
        <v>8</v>
      </c>
      <c r="Y13" s="3">
        <v>5.3</v>
      </c>
      <c r="Z13" s="3">
        <v>11</v>
      </c>
      <c r="AA13" s="3">
        <v>12.6</v>
      </c>
      <c r="AB13" s="3">
        <v>18.899999999999999</v>
      </c>
      <c r="AC13" s="3">
        <v>14.7</v>
      </c>
      <c r="AD13" s="3">
        <v>4.8</v>
      </c>
      <c r="AE13" s="3">
        <v>4.2</v>
      </c>
      <c r="AF13" s="3">
        <v>9</v>
      </c>
      <c r="AG13" s="3">
        <v>5.0999999999999996</v>
      </c>
      <c r="AH13" s="3">
        <v>7.1</v>
      </c>
      <c r="AI13" s="3">
        <v>5.6</v>
      </c>
      <c r="AJ13" s="3">
        <v>6.6</v>
      </c>
      <c r="AK13" s="3">
        <v>6.5</v>
      </c>
      <c r="AL13" s="3" t="s">
        <v>51</v>
      </c>
      <c r="AM13" s="3">
        <v>10.1</v>
      </c>
      <c r="AN13" s="3">
        <v>7.2</v>
      </c>
      <c r="AO13" s="3">
        <v>4.0999999999999996</v>
      </c>
      <c r="AP13" s="3">
        <v>5.2</v>
      </c>
      <c r="AQ13" s="3">
        <v>16.7</v>
      </c>
      <c r="AR13" s="3">
        <v>18.2</v>
      </c>
      <c r="AS13" s="3">
        <v>5.6</v>
      </c>
      <c r="AT13" s="3">
        <v>9.6</v>
      </c>
      <c r="AU13" s="3">
        <v>9.9</v>
      </c>
      <c r="AV13" s="3">
        <v>5</v>
      </c>
      <c r="AW13" s="3">
        <v>3.9</v>
      </c>
      <c r="AX13" s="3">
        <v>6.2</v>
      </c>
      <c r="AY13" s="3">
        <v>1.9</v>
      </c>
      <c r="AZ13" s="3">
        <v>14.9</v>
      </c>
      <c r="BA13" s="22" t="s">
        <v>109</v>
      </c>
    </row>
    <row r="14" spans="1:58">
      <c r="A14" s="45"/>
      <c r="B14" s="4" t="s">
        <v>110</v>
      </c>
      <c r="C14" s="23">
        <v>13.89</v>
      </c>
      <c r="D14" s="5">
        <v>30.4</v>
      </c>
      <c r="E14" s="23">
        <v>11.76</v>
      </c>
      <c r="F14" s="23">
        <v>21.19</v>
      </c>
      <c r="G14" s="23">
        <v>59.59</v>
      </c>
      <c r="H14" s="24" t="s">
        <v>51</v>
      </c>
      <c r="I14" s="24">
        <v>25.04</v>
      </c>
      <c r="J14" s="24">
        <v>51.17</v>
      </c>
      <c r="K14" s="24">
        <v>52.18</v>
      </c>
      <c r="L14" s="24" t="s">
        <v>51</v>
      </c>
      <c r="M14" s="5">
        <v>54.91</v>
      </c>
      <c r="N14" s="5">
        <v>35.78</v>
      </c>
      <c r="O14" s="5">
        <v>46.6</v>
      </c>
      <c r="P14" s="5">
        <v>42.62</v>
      </c>
      <c r="Q14" s="5">
        <v>56.39</v>
      </c>
      <c r="R14" s="5">
        <v>46.32</v>
      </c>
      <c r="S14" s="5">
        <v>50.28</v>
      </c>
      <c r="T14" s="5">
        <v>48.28</v>
      </c>
      <c r="U14" s="5">
        <v>46.32</v>
      </c>
      <c r="V14" s="5">
        <v>46.85</v>
      </c>
      <c r="W14" s="5">
        <v>43.21</v>
      </c>
      <c r="X14" s="5" t="s">
        <v>51</v>
      </c>
      <c r="Y14" s="5">
        <v>50.18</v>
      </c>
      <c r="Z14" s="5">
        <v>42.13</v>
      </c>
      <c r="AA14" s="5">
        <v>46.89</v>
      </c>
      <c r="AB14" s="5">
        <v>34.9</v>
      </c>
      <c r="AC14" s="5">
        <v>26.26</v>
      </c>
      <c r="AD14" s="5">
        <v>52.07</v>
      </c>
      <c r="AE14" s="5">
        <v>59.44</v>
      </c>
      <c r="AF14" s="5">
        <v>64.56</v>
      </c>
      <c r="AG14" s="5">
        <v>54.29</v>
      </c>
      <c r="AH14" s="5">
        <v>51.12</v>
      </c>
      <c r="AI14" s="5">
        <v>53.76</v>
      </c>
      <c r="AJ14" s="5">
        <v>52.93</v>
      </c>
      <c r="AK14" s="5">
        <v>52.07</v>
      </c>
      <c r="AL14" s="5">
        <v>63.51</v>
      </c>
      <c r="AM14" s="5">
        <v>43.76</v>
      </c>
      <c r="AN14" s="5">
        <v>56.26</v>
      </c>
      <c r="AO14" s="5">
        <v>39.26</v>
      </c>
      <c r="AP14" s="5">
        <v>53.17</v>
      </c>
      <c r="AQ14" s="5">
        <v>41.34</v>
      </c>
      <c r="AR14" s="5">
        <v>40.700000000000003</v>
      </c>
      <c r="AS14" s="5">
        <v>52.9</v>
      </c>
      <c r="AT14" s="5">
        <v>39.47</v>
      </c>
      <c r="AU14" s="5">
        <v>41.02</v>
      </c>
      <c r="AV14" s="5">
        <v>58.15</v>
      </c>
      <c r="AW14" s="5">
        <v>61.92</v>
      </c>
      <c r="AX14" s="5">
        <v>36.409999999999997</v>
      </c>
      <c r="AY14" s="5">
        <v>41.93</v>
      </c>
      <c r="AZ14" s="5">
        <v>24.76</v>
      </c>
      <c r="BA14" s="22" t="s">
        <v>111</v>
      </c>
      <c r="BF14" s="22" t="s">
        <v>112</v>
      </c>
    </row>
    <row r="15" spans="1:58" ht="15" customHeight="1">
      <c r="A15" s="45"/>
      <c r="B15" s="4" t="s">
        <v>113</v>
      </c>
      <c r="C15" s="5">
        <v>0.51</v>
      </c>
      <c r="D15" s="5">
        <v>0.32</v>
      </c>
      <c r="E15" s="5">
        <v>6.65</v>
      </c>
      <c r="F15" s="5">
        <v>5.35</v>
      </c>
      <c r="G15" s="5">
        <v>3.4</v>
      </c>
      <c r="H15" s="5">
        <v>2.71</v>
      </c>
      <c r="I15" s="5">
        <v>4.8499999999999996</v>
      </c>
      <c r="J15" s="5">
        <v>3.73</v>
      </c>
      <c r="K15" s="5">
        <v>18.91</v>
      </c>
      <c r="L15" s="5" t="s">
        <v>51</v>
      </c>
      <c r="M15" s="5">
        <v>13.14</v>
      </c>
      <c r="N15" s="5">
        <v>6.84</v>
      </c>
      <c r="O15" s="5">
        <v>10.6</v>
      </c>
      <c r="P15" s="5">
        <v>14.96</v>
      </c>
      <c r="Q15" s="5">
        <v>15.31</v>
      </c>
      <c r="R15" s="5">
        <v>11.37</v>
      </c>
      <c r="S15" s="5">
        <v>7.59</v>
      </c>
      <c r="T15" s="5">
        <v>8.76</v>
      </c>
      <c r="U15" s="5">
        <v>15.38</v>
      </c>
      <c r="V15" s="5">
        <v>13.07</v>
      </c>
      <c r="W15" s="5">
        <v>6.61</v>
      </c>
      <c r="X15" s="5">
        <v>11.04</v>
      </c>
      <c r="Y15" s="5">
        <v>13.25</v>
      </c>
      <c r="Z15" s="5">
        <v>8.9700000000000006</v>
      </c>
      <c r="AA15" s="5">
        <v>0.93</v>
      </c>
      <c r="AB15" s="5">
        <v>22.5</v>
      </c>
      <c r="AC15" s="5">
        <v>5.28</v>
      </c>
      <c r="AD15" s="5">
        <v>24.74</v>
      </c>
      <c r="AE15" s="5">
        <v>12.16</v>
      </c>
      <c r="AF15" s="5">
        <v>14.93</v>
      </c>
      <c r="AG15" s="5">
        <v>14.98</v>
      </c>
      <c r="AH15" s="5">
        <v>12.35</v>
      </c>
      <c r="AI15" s="5">
        <v>18.87</v>
      </c>
      <c r="AJ15" s="5">
        <v>15.6</v>
      </c>
      <c r="AK15" s="5">
        <v>12.42</v>
      </c>
      <c r="AL15" s="5" t="s">
        <v>51</v>
      </c>
      <c r="AM15" s="5">
        <v>24.55</v>
      </c>
      <c r="AN15" s="5">
        <v>22.67</v>
      </c>
      <c r="AO15" s="5">
        <v>9.81</v>
      </c>
      <c r="AP15" s="5">
        <v>26.76</v>
      </c>
      <c r="AQ15" s="5">
        <v>5.63</v>
      </c>
      <c r="AR15" s="5">
        <v>18.55</v>
      </c>
      <c r="AS15" s="5">
        <v>12.27</v>
      </c>
      <c r="AT15" s="5">
        <v>5.92</v>
      </c>
      <c r="AU15" s="5">
        <v>2.87</v>
      </c>
      <c r="AV15" s="5">
        <v>18.52</v>
      </c>
      <c r="AW15" s="5">
        <v>15.5</v>
      </c>
      <c r="AX15" s="5">
        <v>7.03</v>
      </c>
      <c r="AY15" s="5" t="s">
        <v>51</v>
      </c>
      <c r="AZ15" s="5" t="s">
        <v>51</v>
      </c>
      <c r="BA15" s="22" t="s">
        <v>114</v>
      </c>
    </row>
    <row r="16" spans="1:58">
      <c r="A16" s="45"/>
      <c r="B16" s="32" t="s">
        <v>115</v>
      </c>
      <c r="C16" s="5">
        <v>31.48</v>
      </c>
      <c r="D16" s="5">
        <v>26.27</v>
      </c>
      <c r="E16" s="5" t="s">
        <v>51</v>
      </c>
      <c r="F16" s="5" t="s">
        <v>51</v>
      </c>
      <c r="G16" s="5" t="s">
        <v>51</v>
      </c>
      <c r="H16" s="5" t="s">
        <v>51</v>
      </c>
      <c r="I16" s="5" t="s">
        <v>51</v>
      </c>
      <c r="J16" s="5" t="s">
        <v>51</v>
      </c>
      <c r="K16" s="5" t="s">
        <v>51</v>
      </c>
      <c r="L16" s="5" t="s">
        <v>51</v>
      </c>
      <c r="M16" s="5" t="s">
        <v>51</v>
      </c>
      <c r="N16" s="5" t="s">
        <v>51</v>
      </c>
      <c r="O16" s="5" t="s">
        <v>51</v>
      </c>
      <c r="P16" s="5" t="s">
        <v>51</v>
      </c>
      <c r="Q16" s="5" t="s">
        <v>51</v>
      </c>
      <c r="R16" s="5" t="s">
        <v>51</v>
      </c>
      <c r="S16" s="5" t="s">
        <v>51</v>
      </c>
      <c r="T16" s="5" t="s">
        <v>51</v>
      </c>
      <c r="U16" s="5" t="s">
        <v>51</v>
      </c>
      <c r="V16" s="5" t="s">
        <v>51</v>
      </c>
      <c r="W16" s="5" t="s">
        <v>51</v>
      </c>
      <c r="X16" s="5" t="s">
        <v>51</v>
      </c>
      <c r="Y16" s="5" t="s">
        <v>51</v>
      </c>
      <c r="Z16" s="5">
        <v>9.5</v>
      </c>
      <c r="AA16" s="5" t="s">
        <v>51</v>
      </c>
      <c r="AB16" s="5" t="s">
        <v>51</v>
      </c>
      <c r="AC16" s="5">
        <v>3.83</v>
      </c>
      <c r="AD16" s="5" t="s">
        <v>51</v>
      </c>
      <c r="AE16" s="5" t="s">
        <v>51</v>
      </c>
      <c r="AF16" s="5" t="s">
        <v>51</v>
      </c>
      <c r="AG16" s="5" t="s">
        <v>51</v>
      </c>
      <c r="AH16" s="5" t="s">
        <v>51</v>
      </c>
      <c r="AI16" s="5" t="s">
        <v>51</v>
      </c>
      <c r="AJ16" s="5" t="s">
        <v>51</v>
      </c>
      <c r="AK16" s="5" t="s">
        <v>51</v>
      </c>
      <c r="AL16" s="5">
        <v>4.0999999999999996</v>
      </c>
      <c r="AM16" s="5" t="s">
        <v>51</v>
      </c>
      <c r="AN16" s="5" t="s">
        <v>51</v>
      </c>
      <c r="AO16" s="5">
        <v>5.99</v>
      </c>
      <c r="AP16" s="5" t="s">
        <v>51</v>
      </c>
      <c r="AQ16" s="5" t="s">
        <v>51</v>
      </c>
      <c r="AR16" s="5">
        <v>6.95</v>
      </c>
      <c r="AS16" s="5" t="s">
        <v>51</v>
      </c>
      <c r="AT16" s="5" t="s">
        <v>51</v>
      </c>
      <c r="AU16" s="5" t="s">
        <v>51</v>
      </c>
      <c r="AV16" s="5" t="s">
        <v>51</v>
      </c>
      <c r="AW16" s="5" t="s">
        <v>51</v>
      </c>
      <c r="AX16" s="5">
        <v>16.670000000000002</v>
      </c>
      <c r="AY16" s="5" t="s">
        <v>51</v>
      </c>
      <c r="AZ16" s="5">
        <v>13.9</v>
      </c>
      <c r="BA16" s="22" t="s">
        <v>116</v>
      </c>
    </row>
    <row r="17" spans="1:53">
      <c r="A17" s="45" t="s">
        <v>117</v>
      </c>
      <c r="B17" s="4" t="s">
        <v>118</v>
      </c>
      <c r="C17" s="23">
        <v>0.53</v>
      </c>
      <c r="D17" s="23">
        <v>2.15</v>
      </c>
      <c r="E17" s="23">
        <v>0.93</v>
      </c>
      <c r="F17" s="23">
        <v>1.23</v>
      </c>
      <c r="G17" s="23">
        <v>1.37</v>
      </c>
      <c r="H17" s="23">
        <v>4.09</v>
      </c>
      <c r="I17" s="23">
        <v>0.53</v>
      </c>
      <c r="J17" s="23">
        <v>0.96</v>
      </c>
      <c r="K17" s="23">
        <v>8.59</v>
      </c>
      <c r="L17" s="23">
        <v>6.54</v>
      </c>
      <c r="M17" s="23">
        <v>8.24</v>
      </c>
      <c r="N17" s="23">
        <v>3.3</v>
      </c>
      <c r="O17" s="23">
        <v>6.31</v>
      </c>
      <c r="P17" s="23">
        <v>2.98</v>
      </c>
      <c r="Q17" s="23">
        <v>2.62</v>
      </c>
      <c r="R17" s="23">
        <v>5.8</v>
      </c>
      <c r="S17" s="23">
        <v>5.5</v>
      </c>
      <c r="T17" s="23">
        <v>5.0999999999999996</v>
      </c>
      <c r="U17" s="23">
        <v>7.3</v>
      </c>
      <c r="V17" s="23">
        <v>6.1</v>
      </c>
      <c r="W17" s="23">
        <v>6.2</v>
      </c>
      <c r="X17" s="23">
        <v>4.8</v>
      </c>
      <c r="Y17" s="23">
        <v>4.5</v>
      </c>
      <c r="Z17" s="23">
        <v>5.3</v>
      </c>
      <c r="AA17" s="23">
        <v>2.6</v>
      </c>
      <c r="AB17" s="23">
        <v>4.2</v>
      </c>
      <c r="AC17" s="23">
        <v>3.3</v>
      </c>
      <c r="AD17" s="23">
        <v>7.1</v>
      </c>
      <c r="AE17" s="23">
        <v>4.4000000000000004</v>
      </c>
      <c r="AF17" s="23">
        <v>3.8</v>
      </c>
      <c r="AG17" s="23">
        <v>4.4000000000000004</v>
      </c>
      <c r="AH17" s="23">
        <v>3.5</v>
      </c>
      <c r="AI17" s="23">
        <v>4.3</v>
      </c>
      <c r="AJ17" s="23">
        <v>5.2</v>
      </c>
      <c r="AK17" s="23">
        <v>4.2</v>
      </c>
      <c r="AL17" s="23">
        <v>9.9</v>
      </c>
      <c r="AM17" s="23">
        <v>8.1</v>
      </c>
      <c r="AN17" s="23">
        <v>9.8000000000000007</v>
      </c>
      <c r="AO17" s="23">
        <v>1.5</v>
      </c>
      <c r="AP17" s="23">
        <v>5.5</v>
      </c>
      <c r="AQ17" s="23">
        <v>2.2000000000000002</v>
      </c>
      <c r="AR17" s="23">
        <v>1.7</v>
      </c>
      <c r="AS17" s="23">
        <v>1.3</v>
      </c>
      <c r="AT17" s="23">
        <v>2.1</v>
      </c>
      <c r="AU17" s="23">
        <v>5.2</v>
      </c>
      <c r="AV17" s="23">
        <v>3</v>
      </c>
      <c r="AW17" s="23">
        <v>2.7</v>
      </c>
      <c r="AX17" s="23">
        <v>2.2000000000000002</v>
      </c>
      <c r="AY17" s="23">
        <v>1.7</v>
      </c>
      <c r="AZ17" s="23">
        <v>3</v>
      </c>
    </row>
    <row r="18" spans="1:53">
      <c r="A18" s="45"/>
      <c r="B18" s="4" t="s">
        <v>119</v>
      </c>
      <c r="C18" s="23">
        <v>21.28</v>
      </c>
      <c r="D18" s="23">
        <v>103.16</v>
      </c>
      <c r="E18" s="23">
        <v>102.25</v>
      </c>
      <c r="F18" s="23">
        <v>116.42</v>
      </c>
      <c r="G18" s="23">
        <v>68.28</v>
      </c>
      <c r="H18" s="23">
        <v>628.85</v>
      </c>
      <c r="I18" s="23">
        <v>68.37</v>
      </c>
      <c r="J18" s="23">
        <v>83.05</v>
      </c>
      <c r="K18" s="23">
        <v>3221.62</v>
      </c>
      <c r="L18" s="23">
        <v>1753.16</v>
      </c>
      <c r="M18" s="23">
        <v>4086.85</v>
      </c>
      <c r="N18" s="23">
        <v>2211.0700000000002</v>
      </c>
      <c r="O18" s="23">
        <v>3044.6</v>
      </c>
      <c r="P18" s="23">
        <v>2142.71</v>
      </c>
      <c r="Q18" s="23">
        <v>3407.96</v>
      </c>
      <c r="R18" s="23">
        <v>1257</v>
      </c>
      <c r="S18" s="23">
        <v>2296</v>
      </c>
      <c r="T18" s="23">
        <v>1773</v>
      </c>
      <c r="U18" s="23">
        <v>1144</v>
      </c>
      <c r="V18" s="23">
        <v>588</v>
      </c>
      <c r="W18" s="23">
        <v>657</v>
      </c>
      <c r="X18" s="23">
        <v>1821</v>
      </c>
      <c r="Y18" s="23">
        <v>2391</v>
      </c>
      <c r="Z18" s="23">
        <v>798</v>
      </c>
      <c r="AA18" s="23">
        <v>376</v>
      </c>
      <c r="AB18" s="23">
        <v>2228</v>
      </c>
      <c r="AC18" s="23">
        <v>664</v>
      </c>
      <c r="AD18" s="23">
        <v>915</v>
      </c>
      <c r="AE18" s="23">
        <v>8624</v>
      </c>
      <c r="AF18" s="23">
        <v>6093</v>
      </c>
      <c r="AG18" s="23">
        <v>6449</v>
      </c>
      <c r="AH18" s="23">
        <v>5089</v>
      </c>
      <c r="AI18" s="23">
        <v>1345</v>
      </c>
      <c r="AJ18" s="23">
        <v>1255</v>
      </c>
      <c r="AK18" s="23">
        <v>1143</v>
      </c>
      <c r="AL18" s="23">
        <v>688</v>
      </c>
      <c r="AM18" s="23">
        <v>372</v>
      </c>
      <c r="AN18" s="23">
        <v>7491</v>
      </c>
      <c r="AO18" s="23">
        <v>456</v>
      </c>
      <c r="AP18" s="23">
        <v>11072</v>
      </c>
      <c r="AQ18" s="23">
        <v>547</v>
      </c>
      <c r="AR18" s="23">
        <v>661</v>
      </c>
      <c r="AS18" s="23">
        <v>600</v>
      </c>
      <c r="AT18" s="23">
        <v>2768</v>
      </c>
      <c r="AU18" s="23">
        <v>1631</v>
      </c>
      <c r="AV18" s="23">
        <v>7875</v>
      </c>
      <c r="AW18" s="23">
        <v>4750</v>
      </c>
      <c r="AX18" s="23">
        <v>381</v>
      </c>
      <c r="AY18" s="23">
        <v>258</v>
      </c>
      <c r="AZ18" s="23">
        <v>250</v>
      </c>
    </row>
    <row r="19" spans="1:53" ht="30">
      <c r="A19" s="45"/>
      <c r="B19" s="31" t="s">
        <v>120</v>
      </c>
      <c r="C19" s="23">
        <v>0.45</v>
      </c>
      <c r="D19" s="23">
        <v>1.29</v>
      </c>
      <c r="E19" s="23">
        <v>1.23</v>
      </c>
      <c r="F19" s="23">
        <v>1.02</v>
      </c>
      <c r="G19" s="23">
        <v>1.1599999999999999</v>
      </c>
      <c r="H19" s="23">
        <v>1.42</v>
      </c>
      <c r="I19" s="23">
        <v>0.9</v>
      </c>
      <c r="J19" s="23">
        <v>1.21</v>
      </c>
      <c r="K19" s="23">
        <v>1.05</v>
      </c>
      <c r="L19" s="23">
        <v>1.0900000000000001</v>
      </c>
      <c r="M19" s="23">
        <v>1.36</v>
      </c>
      <c r="N19" s="23">
        <v>0.83</v>
      </c>
      <c r="O19" s="23">
        <v>0.97</v>
      </c>
      <c r="P19" s="23">
        <v>1.1499999999999999</v>
      </c>
      <c r="Q19" s="23">
        <v>1.33</v>
      </c>
      <c r="R19" s="23">
        <v>0.62</v>
      </c>
      <c r="S19" s="23">
        <v>0.89</v>
      </c>
      <c r="T19" s="23">
        <v>0.69</v>
      </c>
      <c r="U19" s="23">
        <v>0.6</v>
      </c>
      <c r="V19" s="23">
        <v>0.33</v>
      </c>
      <c r="W19" s="23">
        <v>0.25</v>
      </c>
      <c r="X19" s="23">
        <v>0.62</v>
      </c>
      <c r="Y19" s="23">
        <v>0.75</v>
      </c>
      <c r="Z19" s="23">
        <v>0.52</v>
      </c>
      <c r="AA19" s="23">
        <v>0.57999999999999996</v>
      </c>
      <c r="AB19" s="23">
        <v>0.57999999999999996</v>
      </c>
      <c r="AC19" s="23">
        <v>0.47</v>
      </c>
      <c r="AD19" s="23">
        <v>0.54</v>
      </c>
      <c r="AE19" s="23">
        <v>0.91</v>
      </c>
      <c r="AF19" s="23">
        <v>0.83</v>
      </c>
      <c r="AG19" s="23">
        <v>0.88</v>
      </c>
      <c r="AH19" s="23">
        <v>0.94</v>
      </c>
      <c r="AI19" s="23">
        <v>0.7</v>
      </c>
      <c r="AJ19" s="23">
        <v>0.6</v>
      </c>
      <c r="AK19" s="23">
        <v>0.8</v>
      </c>
      <c r="AL19" s="23">
        <v>0.5</v>
      </c>
      <c r="AM19" s="23">
        <v>0.4</v>
      </c>
      <c r="AN19" s="23">
        <v>1.2</v>
      </c>
      <c r="AO19" s="23">
        <v>0.5</v>
      </c>
      <c r="AP19" s="23">
        <v>1.1000000000000001</v>
      </c>
      <c r="AQ19" s="23">
        <v>0.4</v>
      </c>
      <c r="AR19" s="23">
        <v>0.3</v>
      </c>
      <c r="AS19" s="23">
        <v>0.2</v>
      </c>
      <c r="AT19" s="23">
        <v>0.6</v>
      </c>
      <c r="AU19" s="23">
        <v>0.4</v>
      </c>
      <c r="AV19" s="23">
        <v>1.1000000000000001</v>
      </c>
      <c r="AW19" s="23">
        <v>1</v>
      </c>
      <c r="AX19" s="23">
        <v>0.3</v>
      </c>
      <c r="AY19" s="23">
        <v>0.3</v>
      </c>
      <c r="AZ19" s="23">
        <v>0.8</v>
      </c>
    </row>
    <row r="20" spans="1:53" ht="30">
      <c r="A20" s="45"/>
      <c r="B20" s="25" t="s">
        <v>121</v>
      </c>
      <c r="C20" s="23">
        <v>214.5</v>
      </c>
      <c r="D20" s="23">
        <v>196.4</v>
      </c>
      <c r="E20" s="23">
        <v>171.8</v>
      </c>
      <c r="F20" s="23">
        <v>172.6</v>
      </c>
      <c r="G20" s="23">
        <v>24.2</v>
      </c>
      <c r="H20" s="23">
        <v>254.9</v>
      </c>
      <c r="I20" s="23">
        <v>408.2</v>
      </c>
      <c r="J20" s="23">
        <v>242.5</v>
      </c>
      <c r="K20" s="23">
        <v>263.7</v>
      </c>
      <c r="L20" s="23">
        <v>1119.7</v>
      </c>
      <c r="M20" s="23">
        <v>348.2</v>
      </c>
      <c r="N20" s="23">
        <v>434.1</v>
      </c>
      <c r="O20" s="23">
        <v>455.8</v>
      </c>
      <c r="P20" s="23">
        <v>423.8</v>
      </c>
      <c r="Q20" s="23">
        <v>261.89999999999998</v>
      </c>
      <c r="R20" s="23">
        <v>247.4</v>
      </c>
      <c r="S20" s="23">
        <v>1095.5</v>
      </c>
      <c r="T20" s="23">
        <v>469.9</v>
      </c>
      <c r="U20" s="23">
        <v>1322.4</v>
      </c>
      <c r="V20" s="23">
        <v>452.2</v>
      </c>
      <c r="W20" s="23">
        <v>249.2</v>
      </c>
      <c r="X20" s="23">
        <v>367.4</v>
      </c>
      <c r="Y20" s="23">
        <v>620.29999999999995</v>
      </c>
      <c r="Z20" s="23">
        <v>152.9</v>
      </c>
      <c r="AA20" s="23">
        <v>108.1</v>
      </c>
      <c r="AB20" s="23">
        <v>258.89999999999998</v>
      </c>
      <c r="AC20" s="23">
        <v>268.89999999999998</v>
      </c>
      <c r="AD20" s="23">
        <v>103.4</v>
      </c>
      <c r="AE20" s="23">
        <v>266.2</v>
      </c>
      <c r="AF20" s="23">
        <v>193.8</v>
      </c>
      <c r="AG20" s="23">
        <v>129.19999999999999</v>
      </c>
      <c r="AH20" s="23">
        <v>98.3</v>
      </c>
      <c r="AI20" s="23">
        <v>72.8</v>
      </c>
      <c r="AJ20" s="23">
        <v>77.8</v>
      </c>
      <c r="AK20" s="23">
        <v>80.2</v>
      </c>
      <c r="AL20" s="23">
        <v>75.5</v>
      </c>
      <c r="AM20" s="23">
        <v>69.5</v>
      </c>
      <c r="AN20" s="23">
        <v>63.4</v>
      </c>
      <c r="AO20" s="23">
        <v>87.2</v>
      </c>
      <c r="AP20" s="23">
        <v>73.7</v>
      </c>
      <c r="AQ20" s="23">
        <v>95.2</v>
      </c>
      <c r="AR20" s="23">
        <v>96.1</v>
      </c>
      <c r="AS20" s="23">
        <v>97.8</v>
      </c>
      <c r="AT20" s="23">
        <v>90.3</v>
      </c>
      <c r="AU20" s="23">
        <v>86.1</v>
      </c>
      <c r="AV20" s="23">
        <v>95.4</v>
      </c>
      <c r="AW20" s="23">
        <v>95.8</v>
      </c>
      <c r="AX20" s="23">
        <v>99.6</v>
      </c>
      <c r="AY20" s="23">
        <v>99.7</v>
      </c>
      <c r="AZ20" s="23">
        <v>177</v>
      </c>
    </row>
    <row r="21" spans="1:53" ht="30">
      <c r="A21" s="45"/>
      <c r="B21" s="25" t="s">
        <v>122</v>
      </c>
      <c r="C21" s="23">
        <v>22.02</v>
      </c>
      <c r="D21" s="23">
        <v>4.2300000000000004</v>
      </c>
      <c r="E21" s="23">
        <v>2.62</v>
      </c>
      <c r="F21" s="23">
        <v>8.2200000000000006</v>
      </c>
      <c r="G21" s="23">
        <v>14.09</v>
      </c>
      <c r="H21" s="23">
        <v>4.4400000000000004</v>
      </c>
      <c r="I21" s="23">
        <v>17.64</v>
      </c>
      <c r="J21" s="23">
        <v>6.98</v>
      </c>
      <c r="K21" s="23">
        <v>5.99</v>
      </c>
      <c r="L21" s="23">
        <v>3.75</v>
      </c>
      <c r="M21" s="23">
        <v>7.13</v>
      </c>
      <c r="N21" s="23">
        <v>7.99</v>
      </c>
      <c r="O21" s="23">
        <v>5.96</v>
      </c>
      <c r="P21" s="23">
        <v>5.52</v>
      </c>
      <c r="Q21" s="23">
        <v>6.43</v>
      </c>
      <c r="R21" s="23">
        <v>23.6</v>
      </c>
      <c r="S21" s="23">
        <v>9.5</v>
      </c>
      <c r="T21" s="23">
        <v>16.899999999999999</v>
      </c>
      <c r="U21" s="23">
        <v>11.1</v>
      </c>
      <c r="V21" s="23">
        <v>26.8</v>
      </c>
      <c r="W21" s="23">
        <v>19.399999999999999</v>
      </c>
      <c r="X21" s="23">
        <v>17.2</v>
      </c>
      <c r="Y21" s="23">
        <v>9.3000000000000007</v>
      </c>
      <c r="Z21" s="23">
        <v>16.8</v>
      </c>
      <c r="AA21" s="23">
        <v>31.5</v>
      </c>
      <c r="AB21" s="23">
        <v>13.3</v>
      </c>
      <c r="AC21" s="23">
        <v>18.2</v>
      </c>
      <c r="AD21" s="23">
        <v>10.7</v>
      </c>
      <c r="AE21" s="23">
        <v>8.1999999999999993</v>
      </c>
      <c r="AF21" s="23">
        <v>9.4</v>
      </c>
      <c r="AG21" s="23">
        <v>7.2</v>
      </c>
      <c r="AH21" s="23">
        <v>10</v>
      </c>
      <c r="AI21" s="23">
        <v>10.199999999999999</v>
      </c>
      <c r="AJ21" s="23">
        <v>9.6</v>
      </c>
      <c r="AK21" s="23">
        <v>10.8</v>
      </c>
      <c r="AL21" s="23">
        <v>12.5</v>
      </c>
      <c r="AM21" s="23">
        <v>11.8</v>
      </c>
      <c r="AN21" s="23">
        <v>8.5</v>
      </c>
      <c r="AO21" s="23">
        <v>13.1</v>
      </c>
      <c r="AP21" s="23">
        <v>8.8000000000000007</v>
      </c>
      <c r="AQ21" s="23">
        <v>12.7</v>
      </c>
      <c r="AR21" s="23">
        <v>12.9</v>
      </c>
      <c r="AS21" s="23">
        <v>14</v>
      </c>
      <c r="AT21" s="23">
        <v>9.3000000000000007</v>
      </c>
      <c r="AU21" s="23">
        <v>9.9</v>
      </c>
      <c r="AV21" s="23">
        <v>9.4</v>
      </c>
      <c r="AW21" s="23">
        <v>9.1999999999999993</v>
      </c>
      <c r="AX21" s="23">
        <v>12.1</v>
      </c>
      <c r="AY21" s="23">
        <v>12.5</v>
      </c>
      <c r="AZ21" s="23">
        <v>12</v>
      </c>
    </row>
    <row r="22" spans="1:53">
      <c r="A22" s="45" t="s">
        <v>123</v>
      </c>
      <c r="B22" s="20" t="s">
        <v>124</v>
      </c>
      <c r="C22" s="23">
        <f>'Dane pomocnicze'!C1/(C12/12)</f>
        <v>2.9042307692307689</v>
      </c>
      <c r="D22" s="23">
        <f>'Dane pomocnicze'!D1/(D12/12)</f>
        <v>1.8087105666156205</v>
      </c>
      <c r="E22" s="23">
        <f>'Dane pomocnicze'!E1/(E12/12)</f>
        <v>2.8278805970149254</v>
      </c>
      <c r="F22" s="23">
        <f>'Dane pomocnicze'!F1/(F12/12)</f>
        <v>4.8447513812154694</v>
      </c>
      <c r="G22" s="23">
        <f>'Dane pomocnicze'!G1/(G12/12)</f>
        <v>6.584423076923076</v>
      </c>
      <c r="H22" s="23">
        <f>'Dane pomocnicze'!H1/(H12/12)</f>
        <v>1.718929292929293</v>
      </c>
      <c r="I22" s="23">
        <f>'Dane pomocnicze'!I1/(I12/12)</f>
        <v>7.4928000000000008</v>
      </c>
      <c r="J22" s="23">
        <f>'Dane pomocnicze'!J1/(J12/12)</f>
        <v>2.4022105263157894</v>
      </c>
      <c r="K22" s="23">
        <f>'Dane pomocnicze'!K1/(K12/12)</f>
        <v>1.2002588511137164</v>
      </c>
      <c r="L22" s="23">
        <f>'Dane pomocnicze'!L1/(L12/12)</f>
        <v>2.0381272145767251</v>
      </c>
      <c r="M22" s="23">
        <f>'Dane pomocnicze'!M1/(M12/12)</f>
        <v>1.1672473867595818</v>
      </c>
      <c r="N22" s="23">
        <f>'Dane pomocnicze'!N1/(N12/12)</f>
        <v>1.0399555432064462</v>
      </c>
      <c r="O22" s="23">
        <f>'Dane pomocnicze'!O1/(O12/12)</f>
        <v>1.2749999999999999</v>
      </c>
      <c r="P22" s="23">
        <f>'Dane pomocnicze'!P1/(P12/12)</f>
        <v>0.69104533533158496</v>
      </c>
      <c r="Q22" s="23">
        <f>'Dane pomocnicze'!Q1/(Q12/12)</f>
        <v>1.6540467625899282</v>
      </c>
      <c r="R22" s="23">
        <f>'Dane pomocnicze'!R1/(R12/12)</f>
        <v>1.326053412462908</v>
      </c>
      <c r="S22" s="23">
        <f>'Dane pomocnicze'!S1/(S12/12)</f>
        <v>1.4783513686348759</v>
      </c>
      <c r="T22" s="23">
        <f>'Dane pomocnicze'!T1/(T12/12)</f>
        <v>1.5280718823327422</v>
      </c>
      <c r="U22" s="23">
        <f>'Dane pomocnicze'!U1/(U12/12)</f>
        <v>0.78669673055242395</v>
      </c>
      <c r="V22" s="23">
        <f>'Dane pomocnicze'!V1/(V12/12)</f>
        <v>0.71456378957415012</v>
      </c>
      <c r="W22" s="23">
        <f>'Dane pomocnicze'!W1/(W12/12)</f>
        <v>0.51355932203389831</v>
      </c>
      <c r="X22" s="23">
        <f>'Dane pomocnicze'!X1/(X12/12)</f>
        <v>1.3640385706182643</v>
      </c>
      <c r="Y22" s="23">
        <f>'Dane pomocnicze'!Y1/(Y12/12)</f>
        <v>2.2974579714943637</v>
      </c>
      <c r="Z22" s="23">
        <f>'Dane pomocnicze'!Z1/(Z12/12)</f>
        <v>1.8733438432898399</v>
      </c>
      <c r="AA22" s="23">
        <f>'Dane pomocnicze'!AA1/(AA12/12)</f>
        <v>2.1408143315070363</v>
      </c>
      <c r="AB22" s="23">
        <f>'Dane pomocnicze'!AB1/(AB12/12)</f>
        <v>1.143618</v>
      </c>
      <c r="AC22" s="23">
        <f>'Dane pomocnicze'!AC1/(AC12/12)</f>
        <v>0.91133333333333333</v>
      </c>
      <c r="AD22" s="23">
        <f>'Dane pomocnicze'!AD1/(AD12/12)</f>
        <v>1.5063979328165376</v>
      </c>
      <c r="AE22" s="23">
        <f>'Dane pomocnicze'!AE1/(AE12/12)</f>
        <v>0.64969098712446349</v>
      </c>
      <c r="AF22" s="23">
        <f>'Dane pomocnicze'!AF1/(AF12/12)</f>
        <v>0.75653006382264021</v>
      </c>
      <c r="AG22" s="23">
        <f>'Dane pomocnicze'!AG1/(AG12/12)</f>
        <v>0.67673147877013173</v>
      </c>
      <c r="AH22" s="23">
        <f>'Dane pomocnicze'!AH1/(AH12/12)</f>
        <v>0.76939039431881884</v>
      </c>
      <c r="AI22" s="23">
        <f>'Dane pomocnicze'!AI1/(AI12/12)</f>
        <v>1.8278421549356743</v>
      </c>
      <c r="AJ22" s="23">
        <f>'Dane pomocnicze'!AJ1/(AJ12/12)</f>
        <v>1.9036673025822715</v>
      </c>
      <c r="AK22" s="23">
        <f>'Dane pomocnicze'!AK1/(AK12/12)</f>
        <v>1.271954564020773</v>
      </c>
      <c r="AL22" s="23">
        <f>'Dane pomocnicze'!AL1/(AL12/12)</f>
        <v>2.2022438324498825</v>
      </c>
      <c r="AM22" s="23">
        <f>'Dane pomocnicze'!AM1/(AM12/12)</f>
        <v>1.4323398058252428</v>
      </c>
      <c r="AN22" s="23">
        <f>'Dane pomocnicze'!AN1/(AN12/12)</f>
        <v>0.5492030635479197</v>
      </c>
      <c r="AO22" s="23">
        <f>'Dane pomocnicze'!AO1/(AO12/12)</f>
        <v>1.034827945776851</v>
      </c>
      <c r="AP22" s="23">
        <f>'Dane pomocnicze'!AP1/(AP12/12)</f>
        <v>7.1681939940786696E-4</v>
      </c>
      <c r="AQ22" s="23">
        <f>'Dane pomocnicze'!AQ1/(AQ12/12)</f>
        <v>1.7193798449612403E-3</v>
      </c>
      <c r="AR22" s="23">
        <f>'Dane pomocnicze'!AR1/(AR12/12)</f>
        <v>1.1185783521809369</v>
      </c>
      <c r="AS22" s="23">
        <f>'Dane pomocnicze'!AS1/(AS12/12)</f>
        <v>1.7724937902428437</v>
      </c>
      <c r="AT22" s="23">
        <f>'Dane pomocnicze'!AT1/(AT12/12)</f>
        <v>2.7035893765191845E-3</v>
      </c>
      <c r="AU22" s="23">
        <f>'Dane pomocnicze'!AU1/(AU12/12)</f>
        <v>1.3062048192771085</v>
      </c>
      <c r="AV22" s="23">
        <f>'Dane pomocnicze'!AV1/(AV12/12)</f>
        <v>0.86771943326919709</v>
      </c>
      <c r="AW22" s="23">
        <f>'Dane pomocnicze'!AW1/(AW12/12)</f>
        <v>0.83228741985407928</v>
      </c>
      <c r="AX22" s="23">
        <f>-AS47</f>
        <v>0</v>
      </c>
      <c r="AY22" s="23" t="s">
        <v>51</v>
      </c>
      <c r="AZ22" s="23" t="s">
        <v>51</v>
      </c>
    </row>
    <row r="23" spans="1:53">
      <c r="A23" s="45"/>
      <c r="B23" s="20" t="s">
        <v>125</v>
      </c>
      <c r="C23" s="9">
        <v>17</v>
      </c>
      <c r="D23" s="9">
        <v>4.5999999999999996</v>
      </c>
      <c r="E23" s="9">
        <v>5.2</v>
      </c>
      <c r="F23" s="9">
        <v>1.4</v>
      </c>
      <c r="G23" s="9">
        <v>6.1</v>
      </c>
      <c r="H23" s="9">
        <v>1</v>
      </c>
      <c r="I23" s="9">
        <v>5.0999999999999996</v>
      </c>
      <c r="J23" s="9">
        <v>1.6</v>
      </c>
      <c r="K23" s="9">
        <v>-0.2</v>
      </c>
      <c r="L23" s="9">
        <v>2.4300000000000002</v>
      </c>
      <c r="M23" s="9">
        <v>3.1</v>
      </c>
      <c r="N23" s="9">
        <v>1.9</v>
      </c>
      <c r="O23" s="9">
        <v>1.6</v>
      </c>
      <c r="P23" s="9">
        <v>3.1</v>
      </c>
      <c r="Q23" s="9">
        <v>2.5</v>
      </c>
      <c r="R23" s="9">
        <v>5.0999999999999996</v>
      </c>
      <c r="S23" s="9">
        <v>3.8</v>
      </c>
      <c r="T23" s="9">
        <v>3.1</v>
      </c>
      <c r="U23" s="9">
        <v>5.0999999999999996</v>
      </c>
      <c r="V23" s="9">
        <v>3.3</v>
      </c>
      <c r="W23" s="9">
        <v>5.0999999999999996</v>
      </c>
      <c r="X23" s="9">
        <v>2.6</v>
      </c>
      <c r="Y23" s="9">
        <v>1.9</v>
      </c>
      <c r="Z23" s="9">
        <v>4.0999999999999996</v>
      </c>
      <c r="AA23" s="10">
        <v>2</v>
      </c>
      <c r="AB23" s="10">
        <v>1.2</v>
      </c>
      <c r="AC23" s="10">
        <v>19.600000000000001</v>
      </c>
      <c r="AD23" s="10">
        <v>6.7</v>
      </c>
      <c r="AE23" s="10">
        <v>3.5</v>
      </c>
      <c r="AF23" s="10">
        <v>2.2000000000000002</v>
      </c>
      <c r="AG23" s="10">
        <v>1.9</v>
      </c>
      <c r="AH23" s="10">
        <v>2.2000000000000002</v>
      </c>
      <c r="AI23" s="10">
        <v>4.7</v>
      </c>
      <c r="AJ23" s="10">
        <v>4.7</v>
      </c>
      <c r="AK23" s="10">
        <v>3.3</v>
      </c>
      <c r="AL23" s="10">
        <v>9.5</v>
      </c>
      <c r="AM23" s="10">
        <v>9.4</v>
      </c>
      <c r="AN23" s="10">
        <v>3.4</v>
      </c>
      <c r="AO23" s="10">
        <v>5.7</v>
      </c>
      <c r="AP23" s="10">
        <v>4.7</v>
      </c>
      <c r="AQ23" s="10">
        <v>8.3000000000000007</v>
      </c>
      <c r="AR23" s="9">
        <v>3.5</v>
      </c>
      <c r="AS23" s="9">
        <v>4.3</v>
      </c>
      <c r="AT23" s="9">
        <v>4.5</v>
      </c>
      <c r="AU23" s="9" t="s">
        <v>51</v>
      </c>
      <c r="AV23" s="9">
        <v>2.9</v>
      </c>
      <c r="AW23" s="9">
        <v>3.9</v>
      </c>
      <c r="AX23" s="9">
        <v>0.2</v>
      </c>
      <c r="AY23" s="9">
        <v>2.2999999999999998</v>
      </c>
      <c r="AZ23" s="9">
        <v>3.1</v>
      </c>
    </row>
    <row r="24" spans="1:53">
      <c r="A24" s="45"/>
      <c r="B24" s="20" t="s">
        <v>126</v>
      </c>
      <c r="C24" s="11" t="s">
        <v>51</v>
      </c>
      <c r="D24" s="11">
        <v>12.2</v>
      </c>
      <c r="E24" s="11">
        <v>24.7</v>
      </c>
      <c r="F24" s="11" t="s">
        <v>51</v>
      </c>
      <c r="G24" s="11">
        <v>15.78</v>
      </c>
      <c r="H24" s="11">
        <v>-1.4</v>
      </c>
      <c r="I24" s="12">
        <v>3.85</v>
      </c>
      <c r="J24" s="12">
        <v>5.93</v>
      </c>
      <c r="K24" s="11">
        <v>8.1999999999999993</v>
      </c>
      <c r="L24" s="12">
        <v>4.0999999999999996</v>
      </c>
      <c r="M24" s="11">
        <v>15.8</v>
      </c>
      <c r="N24" s="11">
        <v>9.6</v>
      </c>
      <c r="O24" s="12">
        <v>17.899999999999999</v>
      </c>
      <c r="P24" s="12">
        <v>7.8</v>
      </c>
      <c r="Q24" s="12">
        <v>12.1</v>
      </c>
      <c r="R24" s="12">
        <v>18.399999999999999</v>
      </c>
      <c r="S24" s="12">
        <v>16</v>
      </c>
      <c r="T24" s="12">
        <v>33.6</v>
      </c>
      <c r="U24" s="11">
        <v>35</v>
      </c>
      <c r="V24" s="11">
        <v>8.9</v>
      </c>
      <c r="W24" s="12">
        <v>24.02</v>
      </c>
      <c r="X24" s="11" t="s">
        <v>127</v>
      </c>
      <c r="Y24" s="12">
        <v>14.9</v>
      </c>
      <c r="Z24" s="12">
        <v>9.4</v>
      </c>
      <c r="AA24" s="12">
        <v>21.4</v>
      </c>
      <c r="AB24" s="12">
        <v>4.7</v>
      </c>
      <c r="AC24" s="12">
        <v>76.61</v>
      </c>
      <c r="AD24" s="12">
        <v>-7.5</v>
      </c>
      <c r="AE24" s="11">
        <v>-5.4</v>
      </c>
      <c r="AF24" s="12">
        <v>9.3000000000000007</v>
      </c>
      <c r="AG24" s="12">
        <v>8.6</v>
      </c>
      <c r="AH24" s="11">
        <v>9.1999999999999993</v>
      </c>
      <c r="AI24" s="12">
        <v>11.6</v>
      </c>
      <c r="AJ24" s="12">
        <v>15.1</v>
      </c>
      <c r="AK24" s="11">
        <v>22</v>
      </c>
      <c r="AL24" s="11">
        <v>12.7</v>
      </c>
      <c r="AM24" s="12">
        <v>53.31</v>
      </c>
      <c r="AN24" s="11">
        <v>1.4</v>
      </c>
      <c r="AO24" s="12">
        <v>3.36</v>
      </c>
      <c r="AP24" s="12">
        <v>4.5999999999999996</v>
      </c>
      <c r="AQ24" s="11">
        <v>1.38</v>
      </c>
      <c r="AR24" s="11">
        <v>13.17</v>
      </c>
      <c r="AS24" s="11" t="s">
        <v>51</v>
      </c>
      <c r="AT24" s="12">
        <v>-1.6</v>
      </c>
      <c r="AU24" s="12">
        <v>102</v>
      </c>
      <c r="AV24" s="12">
        <v>5.8</v>
      </c>
      <c r="AW24" s="12">
        <v>7.7</v>
      </c>
      <c r="AX24" s="12">
        <v>9.6999999999999993</v>
      </c>
      <c r="AY24" s="11" t="s">
        <v>51</v>
      </c>
      <c r="AZ24" s="11" t="s">
        <v>51</v>
      </c>
    </row>
    <row r="25" spans="1:53">
      <c r="A25" s="45"/>
      <c r="B25" s="21" t="s">
        <v>128</v>
      </c>
      <c r="C25" s="14">
        <f>'Dane pomocnicze'!C2/'Dane pomocnicze'!C3</f>
        <v>3.0364519871648614</v>
      </c>
      <c r="D25" s="14">
        <f>'Dane pomocnicze'!D2/'Dane pomocnicze'!D3</f>
        <v>0.89558126102496283</v>
      </c>
      <c r="E25" s="14">
        <f>'Dane pomocnicze'!E2/'Dane pomocnicze'!E3</f>
        <v>2.5350521549599909</v>
      </c>
      <c r="F25" s="14">
        <f>'Dane pomocnicze'!F2/'Dane pomocnicze'!F3</f>
        <v>7.7501815858222161</v>
      </c>
      <c r="G25" s="14">
        <f>'Dane pomocnicze'!G2/'Dane pomocnicze'!G3</f>
        <v>3.5219237337317855E-2</v>
      </c>
      <c r="H25" s="14">
        <f>'Dane pomocnicze'!H2/'Dane pomocnicze'!H3</f>
        <v>0.35992141644886994</v>
      </c>
      <c r="I25" s="14">
        <f>'Dane pomocnicze'!I2/'Dane pomocnicze'!I3</f>
        <v>0.31662842524325047</v>
      </c>
      <c r="J25" s="14">
        <f>'Dane pomocnicze'!J2/'Dane pomocnicze'!J3</f>
        <v>9.2196693148816414E-2</v>
      </c>
      <c r="K25" s="14">
        <f>'Dane pomocnicze'!K2/'Dane pomocnicze'!K3</f>
        <v>0.23940860037153322</v>
      </c>
      <c r="L25" s="14" t="s">
        <v>51</v>
      </c>
      <c r="M25" s="14">
        <f>'Dane pomocnicze'!M2/'Dane pomocnicze'!M3</f>
        <v>0.23100709668238953</v>
      </c>
      <c r="N25" s="14">
        <f>'Dane pomocnicze'!N2/'Dane pomocnicze'!N3</f>
        <v>0.15322186678437802</v>
      </c>
      <c r="O25" s="14">
        <f>'Dane pomocnicze'!O2/'Dane pomocnicze'!O3</f>
        <v>0.20260551561388812</v>
      </c>
      <c r="P25" s="14">
        <f>'Dane pomocnicze'!P2/'Dane pomocnicze'!P3</f>
        <v>9.7158568566654085E-2</v>
      </c>
      <c r="Q25" s="14">
        <f>'Dane pomocnicze'!Q2/'Dane pomocnicze'!Q3</f>
        <v>0.15785624345866747</v>
      </c>
      <c r="R25" s="14">
        <f>'Dane pomocnicze'!R2/'Dane pomocnicze'!R3</f>
        <v>9.9366532794468401E-2</v>
      </c>
      <c r="S25" s="14">
        <f>'Dane pomocnicze'!S2/'Dane pomocnicze'!S3</f>
        <v>0.24365240198472998</v>
      </c>
      <c r="T25" s="14">
        <f>'Dane pomocnicze'!T2/'Dane pomocnicze'!T3</f>
        <v>0.25818651767583356</v>
      </c>
      <c r="U25" s="14">
        <f>'Dane pomocnicze'!U2/'Dane pomocnicze'!U3</f>
        <v>0.27172049608431159</v>
      </c>
      <c r="V25" s="14">
        <f>'Dane pomocnicze'!V2/'Dane pomocnicze'!V3</f>
        <v>0.14484834197534754</v>
      </c>
      <c r="W25" s="14">
        <f>'Dane pomocnicze'!W2/'Dane pomocnicze'!W3</f>
        <v>0.12169677290292701</v>
      </c>
      <c r="X25" s="14">
        <f>'Dane pomocnicze'!X2/'Dane pomocnicze'!X3</f>
        <v>0.14853098400885717</v>
      </c>
      <c r="Y25" s="14">
        <f>'Dane pomocnicze'!Y2/'Dane pomocnicze'!Y3</f>
        <v>0.28155589084771171</v>
      </c>
      <c r="Z25" s="14">
        <f>'Dane pomocnicze'!Z2/'Dane pomocnicze'!Z3</f>
        <v>0.23663443097228287</v>
      </c>
      <c r="AA25" s="14">
        <f>'Dane pomocnicze'!AA2/'Dane pomocnicze'!AA3</f>
        <v>0.16646555827599269</v>
      </c>
      <c r="AB25" s="14">
        <f>'Dane pomocnicze'!AB2/'Dane pomocnicze'!AB3</f>
        <v>0.21549133157764605</v>
      </c>
      <c r="AC25" s="14">
        <f>'Dane pomocnicze'!AC2/'Dane pomocnicze'!AC3</f>
        <v>9.3260765892823033E-2</v>
      </c>
      <c r="AD25" s="14">
        <f>'Dane pomocnicze'!AD2/'Dane pomocnicze'!AD3</f>
        <v>0.10720343443618875</v>
      </c>
      <c r="AE25" s="14">
        <f>'Dane pomocnicze'!AE2/'Dane pomocnicze'!AE3</f>
        <v>0.26678486016581759</v>
      </c>
      <c r="AF25" s="14">
        <f>'Dane pomocnicze'!AF2/'Dane pomocnicze'!AF3</f>
        <v>0.23490246668016315</v>
      </c>
      <c r="AG25" s="14">
        <f>'Dane pomocnicze'!AG2/'Dane pomocnicze'!AG3</f>
        <v>0.19642632919637659</v>
      </c>
      <c r="AH25" s="14">
        <f>'Dane pomocnicze'!AH2/'Dane pomocnicze'!AH3</f>
        <v>0.17032679664203174</v>
      </c>
      <c r="AI25" s="14">
        <f>'Dane pomocnicze'!AI2/'Dane pomocnicze'!AI3</f>
        <v>0.10991701442696271</v>
      </c>
      <c r="AJ25" s="14">
        <f>'Dane pomocnicze'!AJ2/'Dane pomocnicze'!AJ3</f>
        <v>9.2597017284721445E-2</v>
      </c>
      <c r="AK25" s="14">
        <f>'Dane pomocnicze'!AK2/'Dane pomocnicze'!AK3</f>
        <v>9.6036451719532664E-2</v>
      </c>
      <c r="AL25" s="14">
        <f>'Dane pomocnicze'!AL2/'Dane pomocnicze'!AL3</f>
        <v>0.10657640566137815</v>
      </c>
      <c r="AM25" s="14">
        <f>'Dane pomocnicze'!AM2/'Dane pomocnicze'!AM3</f>
        <v>0.12559818899308459</v>
      </c>
      <c r="AN25" s="14">
        <f>'Dane pomocnicze'!AN2/'Dane pomocnicze'!AN3</f>
        <v>252.41213144749312</v>
      </c>
      <c r="AO25" s="14">
        <f>'Dane pomocnicze'!AO2/'Dane pomocnicze'!AO3</f>
        <v>0.13894941899819702</v>
      </c>
      <c r="AP25" s="14">
        <f>'Dane pomocnicze'!AP2/'Dane pomocnicze'!AP3</f>
        <v>0.26961093402794389</v>
      </c>
      <c r="AQ25" s="14">
        <f>'Dane pomocnicze'!AQ2/'Dane pomocnicze'!AQ3</f>
        <v>8.8798156246424231E-2</v>
      </c>
      <c r="AR25" s="14">
        <f>'Dane pomocnicze'!AR2/'Dane pomocnicze'!AR3</f>
        <v>0.1009387243951959</v>
      </c>
      <c r="AS25" s="14">
        <f>'Dane pomocnicze'!AS2/'Dane pomocnicze'!AS3</f>
        <v>0.1307335365973758</v>
      </c>
      <c r="AT25" s="14">
        <f>'Dane pomocnicze'!AT2/'Dane pomocnicze'!AT3</f>
        <v>0.12204793395539688</v>
      </c>
      <c r="AU25" s="14">
        <f>'Dane pomocnicze'!AU2/'Dane pomocnicze'!AU3</f>
        <v>1.598368834598703E-2</v>
      </c>
      <c r="AV25" s="14">
        <f>'Dane pomocnicze'!AV2/'Dane pomocnicze'!AV3</f>
        <v>2.2730041980607251E-2</v>
      </c>
      <c r="AW25" s="14">
        <f>'Dane pomocnicze'!AW2/'Dane pomocnicze'!AW3</f>
        <v>9.4455391142689665E-2</v>
      </c>
      <c r="AX25" s="14">
        <f>'Dane pomocnicze'!AX2/'Dane pomocnicze'!AX3</f>
        <v>0.1083031329263993</v>
      </c>
      <c r="AY25" s="14" t="s">
        <v>51</v>
      </c>
      <c r="AZ25" s="14" t="s">
        <v>51</v>
      </c>
    </row>
    <row r="26" spans="1:53">
      <c r="A26" s="45"/>
      <c r="B26" s="21" t="s">
        <v>129</v>
      </c>
      <c r="C26">
        <v>13</v>
      </c>
      <c r="D26" s="9">
        <v>16</v>
      </c>
      <c r="E26" s="16">
        <v>8</v>
      </c>
      <c r="F26" s="16">
        <v>29</v>
      </c>
      <c r="G26" s="16">
        <v>16</v>
      </c>
      <c r="H26" s="16">
        <v>45</v>
      </c>
      <c r="I26" s="16">
        <v>30</v>
      </c>
      <c r="J26" s="16">
        <v>33</v>
      </c>
      <c r="K26" s="16">
        <v>28</v>
      </c>
      <c r="L26" s="9" t="s">
        <v>51</v>
      </c>
      <c r="M26" s="16">
        <v>31</v>
      </c>
      <c r="N26" s="16">
        <v>23</v>
      </c>
      <c r="O26" s="16">
        <v>24</v>
      </c>
      <c r="P26" s="16">
        <v>22</v>
      </c>
      <c r="Q26" s="16">
        <v>16</v>
      </c>
      <c r="R26" s="16">
        <v>19</v>
      </c>
      <c r="S26" s="9">
        <v>28</v>
      </c>
      <c r="T26" s="16">
        <v>19</v>
      </c>
      <c r="U26" s="17">
        <v>27</v>
      </c>
      <c r="V26" s="16">
        <v>21</v>
      </c>
      <c r="W26" s="16">
        <v>19</v>
      </c>
      <c r="X26" s="16">
        <v>25</v>
      </c>
      <c r="Y26" s="16">
        <v>26</v>
      </c>
      <c r="Z26" s="17">
        <v>21</v>
      </c>
      <c r="AA26" s="16">
        <v>19</v>
      </c>
      <c r="AB26" s="18">
        <v>11</v>
      </c>
      <c r="AC26" s="16">
        <v>30</v>
      </c>
      <c r="AD26" s="16">
        <v>29</v>
      </c>
      <c r="AE26" s="16">
        <v>40</v>
      </c>
      <c r="AF26" s="16">
        <v>31</v>
      </c>
      <c r="AG26" s="16">
        <v>32</v>
      </c>
      <c r="AH26" s="16">
        <v>25</v>
      </c>
      <c r="AI26" s="16">
        <v>31</v>
      </c>
      <c r="AJ26" s="16">
        <v>21</v>
      </c>
      <c r="AK26" s="16">
        <v>22</v>
      </c>
      <c r="AL26" s="16">
        <v>29</v>
      </c>
      <c r="AM26" s="17">
        <v>12</v>
      </c>
      <c r="AN26" s="16">
        <v>23</v>
      </c>
      <c r="AO26" s="16">
        <v>24</v>
      </c>
      <c r="AP26" s="16">
        <v>18</v>
      </c>
      <c r="AQ26" s="16">
        <v>17</v>
      </c>
      <c r="AR26" s="17">
        <v>14</v>
      </c>
      <c r="AS26" s="17">
        <v>21</v>
      </c>
      <c r="AT26" s="16">
        <v>19</v>
      </c>
      <c r="AU26" s="16">
        <v>22</v>
      </c>
      <c r="AV26" s="16">
        <v>26</v>
      </c>
      <c r="AW26" s="18">
        <v>18</v>
      </c>
      <c r="AX26" s="16">
        <v>15</v>
      </c>
      <c r="AY26" s="16">
        <v>48</v>
      </c>
      <c r="AZ26" s="18">
        <v>28</v>
      </c>
    </row>
    <row r="27" spans="1:53"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3">
      <c r="A28" s="2"/>
    </row>
    <row r="29" spans="1:53">
      <c r="A29" s="2"/>
      <c r="B29" s="2"/>
    </row>
    <row r="30" spans="1:53">
      <c r="A30" s="2"/>
      <c r="B30" s="2"/>
    </row>
    <row r="31" spans="1:53">
      <c r="A31" s="3"/>
      <c r="B31" s="3"/>
      <c r="C31" s="21"/>
      <c r="D31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</row>
    <row r="32" spans="1:53">
      <c r="A32" s="3"/>
      <c r="B32" s="3"/>
      <c r="C32" s="21"/>
      <c r="D3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</row>
    <row r="45" spans="2:2">
      <c r="B45" s="22"/>
    </row>
  </sheetData>
  <mergeCells count="5">
    <mergeCell ref="A17:A21"/>
    <mergeCell ref="A12:A16"/>
    <mergeCell ref="A7:A11"/>
    <mergeCell ref="A2:A6"/>
    <mergeCell ref="A22:A26"/>
  </mergeCells>
  <hyperlinks>
    <hyperlink ref="BA12" r:id="rId1" xr:uid="{D87B17F8-05D0-451D-AFF3-B1FDE8CD6391}"/>
    <hyperlink ref="BA13" r:id="rId2" xr:uid="{33C76D26-D035-481F-920F-C0EB6D978FA3}"/>
    <hyperlink ref="BA14" r:id="rId3" xr:uid="{A881D2D1-2FB9-43B0-A64E-35DEE0D1A4EB}"/>
    <hyperlink ref="BF14" r:id="rId4" xr:uid="{67180071-B1A5-481A-B2E0-3E2311A544E6}"/>
    <hyperlink ref="BA15" r:id="rId5" xr:uid="{4874D8DF-E487-4731-ACAE-3951C27B1331}"/>
    <hyperlink ref="BA16" r:id="rId6" xr:uid="{597DE226-36A3-4D29-9117-7D938D897B30}"/>
    <hyperlink ref="BA5" r:id="rId7" xr:uid="{121FA5E9-830A-4090-805B-163EAEE8A29C}"/>
    <hyperlink ref="BA6" r:id="rId8" xr:uid="{39370D67-E7A6-4B69-AFC7-AE4AF2477257}"/>
  </hyperlinks>
  <pageMargins left="0.7" right="0.7" top="0.75" bottom="0.75" header="0.3" footer="0.3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1A56-21D0-45EC-B8E3-571FE0376CF6}">
  <dimension ref="A1:AZ9"/>
  <sheetViews>
    <sheetView workbookViewId="0">
      <selection activeCell="I14" sqref="I14"/>
    </sheetView>
  </sheetViews>
  <sheetFormatPr defaultRowHeight="15"/>
  <cols>
    <col min="2" max="2" width="36.140625" customWidth="1"/>
  </cols>
  <sheetData>
    <row r="1" spans="1:52">
      <c r="A1" s="46" t="s">
        <v>130</v>
      </c>
      <c r="B1" s="20" t="s">
        <v>131</v>
      </c>
      <c r="C1" s="9">
        <v>503.4</v>
      </c>
      <c r="D1" s="9">
        <v>984.24</v>
      </c>
      <c r="E1" s="9">
        <v>789.45</v>
      </c>
      <c r="F1" s="9">
        <v>1461.5</v>
      </c>
      <c r="G1" s="9">
        <v>1141.3</v>
      </c>
      <c r="H1" s="9">
        <v>1701.74</v>
      </c>
      <c r="I1" s="9">
        <v>1342.46</v>
      </c>
      <c r="J1" s="9">
        <v>836.77</v>
      </c>
      <c r="K1" s="9">
        <v>4265.92</v>
      </c>
      <c r="L1" s="9">
        <v>3071.58</v>
      </c>
      <c r="M1" s="9">
        <v>5025</v>
      </c>
      <c r="N1" s="9">
        <v>3119</v>
      </c>
      <c r="O1" s="9">
        <v>4692</v>
      </c>
      <c r="P1" s="9">
        <v>1537</v>
      </c>
      <c r="Q1" s="9">
        <v>6131</v>
      </c>
      <c r="R1" s="9">
        <v>1862</v>
      </c>
      <c r="S1" s="9">
        <v>2358</v>
      </c>
      <c r="T1" s="9">
        <v>1602</v>
      </c>
      <c r="U1" s="9">
        <v>1163</v>
      </c>
      <c r="V1" s="9">
        <v>569</v>
      </c>
      <c r="W1" s="9">
        <v>606</v>
      </c>
      <c r="X1" s="9">
        <v>2004</v>
      </c>
      <c r="Y1" s="9">
        <v>3053</v>
      </c>
      <c r="Z1" s="9">
        <v>1117</v>
      </c>
      <c r="AA1" s="10">
        <v>941.68</v>
      </c>
      <c r="AB1" s="10">
        <v>1906.03</v>
      </c>
      <c r="AC1" s="10">
        <v>751.85</v>
      </c>
      <c r="AD1" s="10">
        <v>1457.44</v>
      </c>
      <c r="AE1" s="10">
        <v>4541.34</v>
      </c>
      <c r="AF1" s="10">
        <v>3753.65</v>
      </c>
      <c r="AG1" s="10">
        <v>3851.73</v>
      </c>
      <c r="AH1" s="10">
        <v>3430.84</v>
      </c>
      <c r="AI1" s="10">
        <v>2575.85</v>
      </c>
      <c r="AJ1" s="10">
        <v>2235.21</v>
      </c>
      <c r="AK1" s="10">
        <v>1307.9000000000001</v>
      </c>
      <c r="AL1" s="10">
        <v>1105.1300000000001</v>
      </c>
      <c r="AM1" s="10">
        <v>491.77</v>
      </c>
      <c r="AN1" s="10">
        <v>2211</v>
      </c>
      <c r="AO1" s="10">
        <v>827</v>
      </c>
      <c r="AP1" s="10">
        <v>4.2370000000000001</v>
      </c>
      <c r="AQ1" s="10">
        <v>1.109</v>
      </c>
      <c r="AR1" s="9">
        <v>577</v>
      </c>
      <c r="AS1" s="9">
        <v>735</v>
      </c>
      <c r="AT1" s="9">
        <v>1.8129999999999999</v>
      </c>
      <c r="AU1" s="9">
        <v>1084.1500000000001</v>
      </c>
      <c r="AV1" s="9">
        <v>4133.96</v>
      </c>
      <c r="AW1" s="9">
        <v>3137.03</v>
      </c>
      <c r="AX1" s="9">
        <v>1051.43</v>
      </c>
      <c r="AY1" s="9">
        <v>1129.26</v>
      </c>
      <c r="AZ1" s="9">
        <v>1385.22</v>
      </c>
    </row>
    <row r="2" spans="1:52">
      <c r="A2" s="46"/>
      <c r="B2" s="20" t="s">
        <v>132</v>
      </c>
      <c r="C2" s="9">
        <v>1338570000000</v>
      </c>
      <c r="D2" s="9">
        <v>375262000000</v>
      </c>
      <c r="E2" s="9">
        <v>1024523000000</v>
      </c>
      <c r="F2" s="9">
        <v>1107240000000</v>
      </c>
      <c r="G2" s="9">
        <v>3886340000</v>
      </c>
      <c r="H2" s="9">
        <v>6382868948381</v>
      </c>
      <c r="I2" s="9">
        <v>1005705306122</v>
      </c>
      <c r="J2" s="9">
        <v>328797850034</v>
      </c>
      <c r="K2" s="9">
        <v>1267960792228</v>
      </c>
      <c r="L2" s="10">
        <v>325067726256</v>
      </c>
      <c r="M2" s="9">
        <v>1120000000000</v>
      </c>
      <c r="N2" s="9">
        <v>420000000000</v>
      </c>
      <c r="O2" s="9">
        <v>700000000000</v>
      </c>
      <c r="P2" s="9">
        <v>187000000000</v>
      </c>
      <c r="Q2" s="9">
        <v>540000000000</v>
      </c>
      <c r="R2" s="9">
        <v>143000000000</v>
      </c>
      <c r="S2" s="9">
        <v>117000000000</v>
      </c>
      <c r="T2" s="9">
        <v>47000000000</v>
      </c>
      <c r="U2" s="9">
        <v>97000000000</v>
      </c>
      <c r="V2" s="9">
        <v>28000000000</v>
      </c>
      <c r="W2" s="9">
        <v>84000000000</v>
      </c>
      <c r="X2" s="9">
        <v>20000000000</v>
      </c>
      <c r="Y2" s="9">
        <v>26000000000</v>
      </c>
      <c r="Z2" s="9">
        <v>35000000000</v>
      </c>
      <c r="AA2" s="9">
        <v>7400000000</v>
      </c>
      <c r="AB2" s="9">
        <v>72200000000</v>
      </c>
      <c r="AC2" s="9">
        <v>240700000000</v>
      </c>
      <c r="AD2" s="9">
        <v>515500000000</v>
      </c>
      <c r="AE2" s="9">
        <v>116200000000</v>
      </c>
      <c r="AF2" s="9">
        <v>144900000000</v>
      </c>
      <c r="AG2" s="9">
        <v>74400000000</v>
      </c>
      <c r="AH2" s="9">
        <v>52100000000</v>
      </c>
      <c r="AI2" s="9">
        <v>6200000000</v>
      </c>
      <c r="AJ2" s="9">
        <v>11200000000</v>
      </c>
      <c r="AK2" s="9">
        <v>6200000000</v>
      </c>
      <c r="AL2" s="9">
        <v>21600000000</v>
      </c>
      <c r="AM2" s="9">
        <v>73900000000</v>
      </c>
      <c r="AN2" s="10">
        <v>509620000000000</v>
      </c>
      <c r="AO2" s="10">
        <v>344800000000</v>
      </c>
      <c r="AP2" s="10">
        <v>6200000000000</v>
      </c>
      <c r="AQ2" s="10">
        <v>305100000000</v>
      </c>
      <c r="AR2" s="9">
        <v>87900000000</v>
      </c>
      <c r="AS2" s="9">
        <v>60600000000</v>
      </c>
      <c r="AT2" s="9">
        <v>67500000000</v>
      </c>
      <c r="AU2" s="9">
        <v>17316116737.799999</v>
      </c>
      <c r="AV2" s="9">
        <v>32668250502.700001</v>
      </c>
      <c r="AW2" s="9">
        <v>22736536667.200001</v>
      </c>
      <c r="AX2" s="9">
        <v>1139629463.5</v>
      </c>
      <c r="AY2" s="9" t="s">
        <v>51</v>
      </c>
      <c r="AZ2" s="9" t="s">
        <v>51</v>
      </c>
    </row>
    <row r="3" spans="1:52">
      <c r="A3" s="46"/>
      <c r="B3" s="21" t="s">
        <v>133</v>
      </c>
      <c r="C3" s="15">
        <f t="shared" ref="C3:K3" si="0">C4*$B$5</f>
        <v>440833580000</v>
      </c>
      <c r="D3" s="9">
        <f t="shared" si="0"/>
        <v>419015020000</v>
      </c>
      <c r="E3" s="9">
        <f t="shared" si="0"/>
        <v>404142770000</v>
      </c>
      <c r="F3" s="9">
        <f t="shared" si="0"/>
        <v>142866330000</v>
      </c>
      <c r="G3" s="9">
        <f t="shared" si="0"/>
        <v>110347080000</v>
      </c>
      <c r="H3" s="9">
        <f t="shared" si="0"/>
        <v>17734062650000</v>
      </c>
      <c r="I3" s="9">
        <f t="shared" si="0"/>
        <v>3176295070000</v>
      </c>
      <c r="J3" s="9">
        <f t="shared" si="0"/>
        <v>3566265110000</v>
      </c>
      <c r="K3" s="9">
        <f t="shared" si="0"/>
        <v>5296220730000</v>
      </c>
      <c r="L3" s="9" t="s">
        <v>51</v>
      </c>
      <c r="M3" s="9">
        <f t="shared" ref="M3:AZ3" si="1">M4*$B$5</f>
        <v>4848335900000</v>
      </c>
      <c r="N3" s="9">
        <f t="shared" si="1"/>
        <v>2741123110000</v>
      </c>
      <c r="O3" s="9">
        <f t="shared" si="1"/>
        <v>3454989850000</v>
      </c>
      <c r="P3" s="9">
        <f t="shared" si="1"/>
        <v>1924688710000</v>
      </c>
      <c r="Q3" s="9">
        <f t="shared" si="1"/>
        <v>3420833970000</v>
      </c>
      <c r="R3" s="9">
        <f t="shared" si="1"/>
        <v>1439116330000</v>
      </c>
      <c r="S3" s="9">
        <f t="shared" si="1"/>
        <v>480192270000</v>
      </c>
      <c r="T3" s="9">
        <f t="shared" si="1"/>
        <v>182038940000</v>
      </c>
      <c r="U3" s="9">
        <f t="shared" si="1"/>
        <v>356984480000</v>
      </c>
      <c r="V3" s="9">
        <f t="shared" si="1"/>
        <v>193305630000</v>
      </c>
      <c r="W3" s="9">
        <f t="shared" si="1"/>
        <v>690240160000</v>
      </c>
      <c r="X3" s="9">
        <f t="shared" si="1"/>
        <v>134652040000.00002</v>
      </c>
      <c r="Y3" s="9">
        <f t="shared" si="1"/>
        <v>92344010000</v>
      </c>
      <c r="Z3" s="9">
        <f t="shared" si="1"/>
        <v>147907470000</v>
      </c>
      <c r="AA3" s="9">
        <f t="shared" si="1"/>
        <v>44453640000</v>
      </c>
      <c r="AB3" s="9">
        <f t="shared" si="1"/>
        <v>335048280000</v>
      </c>
      <c r="AC3" s="9">
        <f t="shared" si="1"/>
        <v>2580935270000</v>
      </c>
      <c r="AD3" s="9">
        <f t="shared" si="1"/>
        <v>4808614600000</v>
      </c>
      <c r="AE3" s="9">
        <f t="shared" si="1"/>
        <v>435556950000</v>
      </c>
      <c r="AF3" s="9">
        <f t="shared" si="1"/>
        <v>616851760000</v>
      </c>
      <c r="AG3" s="9">
        <f t="shared" si="1"/>
        <v>378767960000</v>
      </c>
      <c r="AH3" s="9">
        <f t="shared" si="1"/>
        <v>305882580000</v>
      </c>
      <c r="AI3" s="9">
        <f t="shared" si="1"/>
        <v>56406190000</v>
      </c>
      <c r="AJ3" s="9">
        <f t="shared" si="1"/>
        <v>120954220000</v>
      </c>
      <c r="AK3" s="9">
        <f t="shared" si="1"/>
        <v>64558820000</v>
      </c>
      <c r="AL3" s="9">
        <f t="shared" si="1"/>
        <v>202671500000</v>
      </c>
      <c r="AM3" s="9">
        <f t="shared" si="1"/>
        <v>588384280000</v>
      </c>
      <c r="AN3" s="9">
        <f t="shared" si="1"/>
        <v>2018999630000</v>
      </c>
      <c r="AO3" s="9">
        <f t="shared" si="1"/>
        <v>2481478530000</v>
      </c>
      <c r="AP3" s="9">
        <f t="shared" si="1"/>
        <v>22996100000000</v>
      </c>
      <c r="AQ3" s="9">
        <f t="shared" si="1"/>
        <v>3435882150000</v>
      </c>
      <c r="AR3" s="9">
        <f t="shared" si="1"/>
        <v>870825350000</v>
      </c>
      <c r="AS3" s="9">
        <f t="shared" si="1"/>
        <v>463538290000</v>
      </c>
      <c r="AT3" s="9">
        <f t="shared" si="1"/>
        <v>553061390000</v>
      </c>
      <c r="AU3" s="9">
        <f t="shared" si="1"/>
        <v>1083361760000</v>
      </c>
      <c r="AV3" s="9">
        <f t="shared" si="1"/>
        <v>1437227900000</v>
      </c>
      <c r="AW3" s="9">
        <f t="shared" si="1"/>
        <v>240711900000</v>
      </c>
      <c r="AX3" s="9">
        <f t="shared" si="1"/>
        <v>10522590000</v>
      </c>
      <c r="AY3" s="9">
        <f t="shared" si="1"/>
        <v>975730000</v>
      </c>
      <c r="AZ3" s="9">
        <f t="shared" si="1"/>
        <v>1330030000</v>
      </c>
    </row>
    <row r="4" spans="1:52">
      <c r="A4" s="46"/>
      <c r="B4" s="21" t="s">
        <v>134</v>
      </c>
      <c r="C4" s="13">
        <v>440833.58</v>
      </c>
      <c r="D4" s="13">
        <v>419015.02</v>
      </c>
      <c r="E4" s="13">
        <v>404142.77</v>
      </c>
      <c r="F4" s="13">
        <v>142866.32999999999</v>
      </c>
      <c r="G4" s="13">
        <v>110347.08</v>
      </c>
      <c r="H4" s="13">
        <v>17734062.649999999</v>
      </c>
      <c r="I4" s="13">
        <v>3176295.07</v>
      </c>
      <c r="J4" s="13">
        <v>3566265.11</v>
      </c>
      <c r="K4" s="13">
        <v>5296220.7300000004</v>
      </c>
      <c r="L4" s="9" t="s">
        <v>51</v>
      </c>
      <c r="M4" s="13">
        <v>4848335.9000000004</v>
      </c>
      <c r="N4" s="13">
        <v>2741123.11</v>
      </c>
      <c r="O4" s="13">
        <v>3454989.85</v>
      </c>
      <c r="P4" s="13">
        <v>1924688.71</v>
      </c>
      <c r="Q4" s="13">
        <v>3420833.97</v>
      </c>
      <c r="R4" s="8">
        <v>1439116.33</v>
      </c>
      <c r="S4" s="13">
        <v>480192.27</v>
      </c>
      <c r="T4" s="13">
        <v>182038.94</v>
      </c>
      <c r="U4" s="13">
        <v>356984.48</v>
      </c>
      <c r="V4" s="13">
        <v>193305.63</v>
      </c>
      <c r="W4" s="13">
        <v>690240.16</v>
      </c>
      <c r="X4" s="13">
        <v>134652.04</v>
      </c>
      <c r="Y4" s="13">
        <v>92344.01</v>
      </c>
      <c r="Z4" s="13">
        <v>147907.47</v>
      </c>
      <c r="AA4" s="9">
        <v>44453.64</v>
      </c>
      <c r="AB4" s="13">
        <v>335048.28000000003</v>
      </c>
      <c r="AC4" s="13">
        <v>2580935.27</v>
      </c>
      <c r="AD4" s="13">
        <v>4808614.5999999996</v>
      </c>
      <c r="AE4" s="13">
        <v>435556.95</v>
      </c>
      <c r="AF4" s="13">
        <v>616851.76</v>
      </c>
      <c r="AG4" s="13">
        <v>378767.96</v>
      </c>
      <c r="AH4" s="13">
        <v>305882.58</v>
      </c>
      <c r="AI4" s="13">
        <v>56406.19</v>
      </c>
      <c r="AJ4" s="13">
        <v>120954.22</v>
      </c>
      <c r="AK4" s="13">
        <v>64558.82</v>
      </c>
      <c r="AL4" s="13">
        <v>202671.5</v>
      </c>
      <c r="AM4" s="13">
        <v>588384.28</v>
      </c>
      <c r="AN4" s="13">
        <v>2018999.63</v>
      </c>
      <c r="AO4" s="13">
        <v>2481478.5299999998</v>
      </c>
      <c r="AP4" s="13">
        <v>22996100</v>
      </c>
      <c r="AQ4" s="7">
        <v>3435882.15</v>
      </c>
      <c r="AR4" s="13">
        <v>870825.35</v>
      </c>
      <c r="AS4" s="13">
        <v>463538.29</v>
      </c>
      <c r="AT4" s="9">
        <v>553061.39</v>
      </c>
      <c r="AU4" s="9">
        <v>1083361.76</v>
      </c>
      <c r="AV4" s="7">
        <v>1437227.9</v>
      </c>
      <c r="AW4" s="13">
        <v>240711.9</v>
      </c>
      <c r="AX4" s="13">
        <v>10522.59</v>
      </c>
      <c r="AY4" s="9">
        <v>975.73</v>
      </c>
      <c r="AZ4" s="13">
        <v>1330.03</v>
      </c>
    </row>
    <row r="5" spans="1:52">
      <c r="A5" s="1" t="s">
        <v>135</v>
      </c>
      <c r="B5" s="21">
        <v>1000000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>
      <c r="A6" s="46" t="s">
        <v>136</v>
      </c>
      <c r="B6" s="20" t="s">
        <v>137</v>
      </c>
      <c r="C6" s="9">
        <v>92.3</v>
      </c>
      <c r="D6" s="9">
        <v>103.3</v>
      </c>
      <c r="E6" s="9">
        <v>103.5</v>
      </c>
      <c r="F6" s="9">
        <v>103.7</v>
      </c>
      <c r="G6" s="9">
        <v>91.3</v>
      </c>
      <c r="H6" s="9">
        <v>100</v>
      </c>
      <c r="I6" s="9">
        <v>99.57</v>
      </c>
      <c r="J6" s="9">
        <v>102.43</v>
      </c>
      <c r="K6" s="9">
        <v>100.8</v>
      </c>
      <c r="L6" s="10">
        <v>100</v>
      </c>
      <c r="M6" s="9">
        <v>104.1</v>
      </c>
      <c r="N6" s="9">
        <v>106.4</v>
      </c>
      <c r="O6" s="9">
        <v>101.4</v>
      </c>
      <c r="P6" s="9">
        <v>97.8</v>
      </c>
      <c r="Q6" s="9">
        <v>105.3</v>
      </c>
      <c r="R6" s="9">
        <v>102.6</v>
      </c>
      <c r="S6" s="9">
        <v>98.1</v>
      </c>
      <c r="T6" s="9">
        <v>99.5</v>
      </c>
      <c r="U6" s="9">
        <v>102</v>
      </c>
      <c r="V6" s="9">
        <v>99.7</v>
      </c>
      <c r="W6" s="9">
        <v>101.4</v>
      </c>
      <c r="X6" s="9">
        <v>101.3</v>
      </c>
      <c r="Y6" s="9">
        <v>101.2</v>
      </c>
      <c r="Z6" s="9">
        <v>97.8</v>
      </c>
      <c r="AA6" s="9">
        <v>98.4</v>
      </c>
      <c r="AB6" s="9">
        <v>107.3</v>
      </c>
      <c r="AC6" s="9">
        <v>118.5</v>
      </c>
      <c r="AD6" s="9">
        <v>104.1</v>
      </c>
      <c r="AE6" s="9">
        <v>115.9</v>
      </c>
      <c r="AF6" s="9">
        <v>107.2</v>
      </c>
      <c r="AG6" s="9">
        <v>113.4</v>
      </c>
      <c r="AH6" s="9">
        <v>102.7</v>
      </c>
      <c r="AI6" s="9">
        <v>102.9</v>
      </c>
      <c r="AJ6" s="9">
        <v>102.1</v>
      </c>
      <c r="AK6" s="9">
        <v>102.2</v>
      </c>
      <c r="AL6" s="9">
        <v>106.8</v>
      </c>
      <c r="AM6" s="9">
        <v>101.6</v>
      </c>
      <c r="AN6" s="10">
        <v>109.7</v>
      </c>
      <c r="AO6" s="10" t="s">
        <v>51</v>
      </c>
      <c r="AP6" s="10">
        <v>103.9</v>
      </c>
      <c r="AQ6" s="10">
        <v>127.2</v>
      </c>
      <c r="AR6" s="9">
        <v>110.6</v>
      </c>
      <c r="AS6" s="9">
        <v>115.7</v>
      </c>
      <c r="AT6" s="9">
        <v>107.6</v>
      </c>
      <c r="AU6" s="9">
        <v>201.3</v>
      </c>
      <c r="AV6" s="9">
        <v>105.5</v>
      </c>
      <c r="AW6" s="9">
        <v>97.5</v>
      </c>
      <c r="AX6" s="9" t="s">
        <v>51</v>
      </c>
      <c r="AY6" s="9" t="s">
        <v>51</v>
      </c>
      <c r="AZ6" s="9" t="s">
        <v>51</v>
      </c>
    </row>
    <row r="7" spans="1:52">
      <c r="A7" s="45"/>
      <c r="B7" s="20" t="s">
        <v>138</v>
      </c>
      <c r="C7" s="9">
        <v>161.9</v>
      </c>
      <c r="D7" s="9">
        <v>117.6</v>
      </c>
      <c r="E7" s="9">
        <v>115.5</v>
      </c>
      <c r="F7" s="9">
        <v>107.5</v>
      </c>
      <c r="G7" s="9">
        <v>121.4</v>
      </c>
      <c r="H7" s="10">
        <v>112</v>
      </c>
      <c r="I7" s="10">
        <v>149</v>
      </c>
      <c r="J7" s="10">
        <v>107</v>
      </c>
      <c r="K7" s="10">
        <v>102</v>
      </c>
      <c r="L7" s="10">
        <v>107</v>
      </c>
      <c r="M7" s="9">
        <v>114.3</v>
      </c>
      <c r="N7" s="9">
        <v>119.9</v>
      </c>
      <c r="O7" s="9">
        <v>114.6</v>
      </c>
      <c r="P7" s="9">
        <v>108.1</v>
      </c>
      <c r="Q7" s="9">
        <v>121</v>
      </c>
      <c r="R7" s="9">
        <v>106.2</v>
      </c>
      <c r="S7" s="9">
        <v>107.5</v>
      </c>
      <c r="T7" s="9">
        <v>107.5</v>
      </c>
      <c r="U7" s="9">
        <v>107.2</v>
      </c>
      <c r="V7" s="9">
        <v>104.2</v>
      </c>
      <c r="W7" s="9">
        <v>104.7</v>
      </c>
      <c r="X7" s="9">
        <v>107.6</v>
      </c>
      <c r="Y7" s="9">
        <v>108.6</v>
      </c>
      <c r="Z7" s="9">
        <v>103.9</v>
      </c>
      <c r="AA7" s="10">
        <v>123.4</v>
      </c>
      <c r="AB7" s="10">
        <v>101.9</v>
      </c>
      <c r="AC7" s="10">
        <v>314.8</v>
      </c>
      <c r="AD7" s="10">
        <v>199.4</v>
      </c>
      <c r="AE7" s="10">
        <v>126.1</v>
      </c>
      <c r="AF7" s="10">
        <v>113.5</v>
      </c>
      <c r="AG7" s="10">
        <v>112.9</v>
      </c>
      <c r="AH7" s="10">
        <v>115.5</v>
      </c>
      <c r="AI7" s="10">
        <v>127.3</v>
      </c>
      <c r="AJ7" s="10">
        <v>125.4</v>
      </c>
      <c r="AK7" s="10">
        <v>120.9</v>
      </c>
      <c r="AL7" s="10">
        <v>120.9</v>
      </c>
      <c r="AM7" s="9">
        <v>112.9</v>
      </c>
      <c r="AN7" s="10">
        <v>133.69999999999999</v>
      </c>
      <c r="AO7" s="10">
        <v>123.9</v>
      </c>
      <c r="AP7" s="10">
        <v>271.7</v>
      </c>
      <c r="AQ7" s="10">
        <v>151.19999999999999</v>
      </c>
      <c r="AR7" s="9">
        <v>125.5</v>
      </c>
      <c r="AS7" s="9">
        <v>108.5</v>
      </c>
      <c r="AT7" s="9">
        <v>120.9</v>
      </c>
      <c r="AU7" s="9">
        <v>156.19999999999999</v>
      </c>
      <c r="AV7" s="9">
        <v>113.3</v>
      </c>
      <c r="AW7" s="9">
        <v>122.1</v>
      </c>
      <c r="AX7" s="9">
        <v>113.1</v>
      </c>
      <c r="AY7" s="9">
        <v>106.5</v>
      </c>
      <c r="AZ7" s="9">
        <v>110.6</v>
      </c>
    </row>
    <row r="8" spans="1:52">
      <c r="A8" s="45"/>
      <c r="B8" s="20" t="s">
        <v>139</v>
      </c>
      <c r="C8" s="9">
        <v>251.27</v>
      </c>
      <c r="D8" s="9">
        <v>135.52000000000001</v>
      </c>
      <c r="E8" s="9">
        <v>210.32</v>
      </c>
      <c r="F8" s="9">
        <v>222.28</v>
      </c>
      <c r="G8" s="9">
        <v>244.32</v>
      </c>
      <c r="H8" s="9">
        <v>118.4</v>
      </c>
      <c r="I8" s="9">
        <v>131</v>
      </c>
      <c r="J8" s="9">
        <v>106.6</v>
      </c>
      <c r="K8" s="9">
        <v>104.5</v>
      </c>
      <c r="L8" s="10">
        <v>107.3</v>
      </c>
      <c r="M8" s="9">
        <v>106.3</v>
      </c>
      <c r="N8" s="9">
        <v>105.1</v>
      </c>
      <c r="O8" s="9">
        <v>106.1</v>
      </c>
      <c r="P8" s="9">
        <v>87.3</v>
      </c>
      <c r="Q8" s="9">
        <v>96.5</v>
      </c>
      <c r="R8" s="9">
        <v>95.5</v>
      </c>
      <c r="S8" s="9">
        <v>93.1</v>
      </c>
      <c r="T8" s="9">
        <v>87.8</v>
      </c>
      <c r="U8" s="9">
        <v>86.9</v>
      </c>
      <c r="V8" s="9">
        <v>86.5</v>
      </c>
      <c r="W8" s="9">
        <v>84.2</v>
      </c>
      <c r="X8" s="9">
        <v>87.5</v>
      </c>
      <c r="Y8" s="9">
        <v>93.2</v>
      </c>
      <c r="Z8" s="9">
        <v>90.8</v>
      </c>
      <c r="AA8" s="9">
        <v>111.4</v>
      </c>
      <c r="AB8" s="9">
        <v>109.9</v>
      </c>
      <c r="AC8" s="9">
        <v>106.3</v>
      </c>
      <c r="AD8" s="9">
        <v>109.5</v>
      </c>
      <c r="AE8" s="9">
        <v>118.2</v>
      </c>
      <c r="AF8" s="9">
        <v>116.3</v>
      </c>
      <c r="AG8" s="9">
        <v>120.4</v>
      </c>
      <c r="AH8" s="9">
        <v>111.3</v>
      </c>
      <c r="AI8" s="9">
        <v>119.8</v>
      </c>
      <c r="AJ8" s="9">
        <v>120.2</v>
      </c>
      <c r="AK8" s="9">
        <v>120.1</v>
      </c>
      <c r="AL8" s="9">
        <v>119.5</v>
      </c>
      <c r="AM8" s="9">
        <v>106.2</v>
      </c>
      <c r="AN8" s="10">
        <v>366.9</v>
      </c>
      <c r="AO8" s="10">
        <v>126.2</v>
      </c>
      <c r="AP8" s="10">
        <v>182.6</v>
      </c>
      <c r="AQ8" s="10">
        <v>140.19999999999999</v>
      </c>
      <c r="AR8" s="9">
        <v>116.6</v>
      </c>
      <c r="AS8" s="9">
        <v>129.9</v>
      </c>
      <c r="AT8" s="9">
        <v>138.6</v>
      </c>
      <c r="AU8" s="9">
        <v>76.7</v>
      </c>
      <c r="AV8" s="9">
        <v>120.7</v>
      </c>
      <c r="AW8" s="9">
        <v>105.9</v>
      </c>
      <c r="AX8" s="9">
        <v>97.2</v>
      </c>
      <c r="AY8" s="9">
        <v>85.8</v>
      </c>
      <c r="AZ8" s="9">
        <v>107.4</v>
      </c>
    </row>
    <row r="9" spans="1:52">
      <c r="B9" s="21" t="s">
        <v>140</v>
      </c>
      <c r="C9" s="13">
        <v>2065.6999999999998</v>
      </c>
      <c r="D9" s="9">
        <v>7055</v>
      </c>
      <c r="E9" s="13">
        <v>3698.8</v>
      </c>
      <c r="F9" s="13">
        <v>3795.4</v>
      </c>
      <c r="G9" s="13">
        <v>2081.8000000000002</v>
      </c>
      <c r="H9" s="13">
        <v>12556.3</v>
      </c>
      <c r="I9" s="13">
        <v>2256.6</v>
      </c>
      <c r="J9" s="13">
        <v>4332.7</v>
      </c>
      <c r="K9" s="9" t="s">
        <v>141</v>
      </c>
      <c r="L9" s="9" t="s">
        <v>51</v>
      </c>
      <c r="M9" s="13">
        <v>51203.6</v>
      </c>
      <c r="N9" s="13">
        <v>35657.5</v>
      </c>
      <c r="O9" s="9">
        <v>43659</v>
      </c>
      <c r="P9" s="9" t="s">
        <v>142</v>
      </c>
      <c r="Q9" s="9">
        <v>46510.3</v>
      </c>
      <c r="R9" s="13">
        <v>17999.900000000001</v>
      </c>
      <c r="S9" s="13">
        <v>26821.200000000001</v>
      </c>
      <c r="T9" s="9">
        <v>21391.9</v>
      </c>
      <c r="U9" s="13">
        <v>18728.099999999999</v>
      </c>
      <c r="V9" s="13">
        <v>12221.5</v>
      </c>
      <c r="W9" s="9">
        <v>14858.2</v>
      </c>
      <c r="X9" s="9">
        <v>17685.3</v>
      </c>
      <c r="Y9" s="13">
        <v>29291.4</v>
      </c>
      <c r="Z9" s="13">
        <v>9230.2000000000007</v>
      </c>
      <c r="AA9" s="13">
        <v>6492.9</v>
      </c>
      <c r="AB9" s="13">
        <v>20192.599999999999</v>
      </c>
      <c r="AC9" s="13">
        <v>9661.2000000000007</v>
      </c>
      <c r="AD9" s="7">
        <v>12194.8</v>
      </c>
      <c r="AE9" s="13">
        <v>89154.3</v>
      </c>
      <c r="AF9" s="13">
        <v>61028.7</v>
      </c>
      <c r="AG9" s="13">
        <v>68007.8</v>
      </c>
      <c r="AH9" s="13">
        <v>53654.8</v>
      </c>
      <c r="AI9" s="13">
        <v>27943.7</v>
      </c>
      <c r="AJ9" s="13">
        <v>23723.3</v>
      </c>
      <c r="AK9" s="7">
        <v>21148.2</v>
      </c>
      <c r="AL9" s="13">
        <v>7302.3</v>
      </c>
      <c r="AM9" s="13">
        <v>4835.6000000000004</v>
      </c>
      <c r="AN9" s="7">
        <v>51987.9</v>
      </c>
      <c r="AO9" s="13">
        <v>10045.700000000001</v>
      </c>
      <c r="AP9" s="13">
        <v>70248.600000000006</v>
      </c>
      <c r="AQ9" s="13">
        <v>7507.2</v>
      </c>
      <c r="AR9" s="13">
        <v>6104.1</v>
      </c>
      <c r="AS9" s="13">
        <v>6621.6</v>
      </c>
      <c r="AT9" s="13">
        <v>16265.1</v>
      </c>
      <c r="AU9" s="13">
        <v>10636.1</v>
      </c>
      <c r="AV9" s="13">
        <v>60443.1</v>
      </c>
      <c r="AW9" s="13">
        <v>48781</v>
      </c>
      <c r="AX9" s="13">
        <v>4646.6000000000004</v>
      </c>
      <c r="AY9" s="13">
        <v>2996.6</v>
      </c>
      <c r="AZ9" s="9">
        <v>3857.3</v>
      </c>
    </row>
  </sheetData>
  <mergeCells count="2">
    <mergeCell ref="A6:A8"/>
    <mergeCell ref="A1:A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C58-612C-4DBF-9D16-EB966CDDA5E2}">
  <dimension ref="A1:F56"/>
  <sheetViews>
    <sheetView topLeftCell="A18" workbookViewId="0">
      <selection activeCell="A54" sqref="A54:D54"/>
    </sheetView>
  </sheetViews>
  <sheetFormatPr defaultRowHeight="15"/>
  <cols>
    <col min="1" max="1" width="64.140625" bestFit="1" customWidth="1"/>
    <col min="2" max="2" width="20.85546875" customWidth="1"/>
    <col min="3" max="3" width="14" customWidth="1"/>
    <col min="4" max="4" width="15.42578125" customWidth="1"/>
  </cols>
  <sheetData>
    <row r="1" spans="1:6">
      <c r="A1" s="3" t="s">
        <v>143</v>
      </c>
      <c r="B1" s="3" t="s">
        <v>0</v>
      </c>
      <c r="C1" s="3" t="s">
        <v>36</v>
      </c>
      <c r="D1" s="3" t="s">
        <v>38</v>
      </c>
      <c r="F1" s="36"/>
    </row>
    <row r="2" spans="1:6">
      <c r="A2" s="4" t="s">
        <v>50</v>
      </c>
      <c r="B2" s="29">
        <v>1.9</v>
      </c>
      <c r="C2" s="29">
        <v>6.1</v>
      </c>
      <c r="D2" s="29">
        <v>7.5</v>
      </c>
      <c r="E2" s="36" t="s">
        <v>51</v>
      </c>
      <c r="F2" s="37">
        <v>1</v>
      </c>
    </row>
    <row r="3" spans="1:6">
      <c r="A3" s="33" t="s">
        <v>52</v>
      </c>
      <c r="B3" s="34"/>
      <c r="C3" s="34"/>
      <c r="D3" s="34"/>
      <c r="E3" s="43" t="s">
        <v>146</v>
      </c>
      <c r="F3" s="42">
        <v>2</v>
      </c>
    </row>
    <row r="4" spans="1:6">
      <c r="A4" s="39" t="s">
        <v>53</v>
      </c>
      <c r="B4" s="40" t="s">
        <v>54</v>
      </c>
      <c r="C4" s="40" t="s">
        <v>89</v>
      </c>
      <c r="D4" s="41" t="s">
        <v>91</v>
      </c>
      <c r="E4" s="44" t="s">
        <v>146</v>
      </c>
      <c r="F4" s="38">
        <v>2</v>
      </c>
    </row>
    <row r="5" spans="1:6" ht="30">
      <c r="A5" s="26" t="s">
        <v>100</v>
      </c>
      <c r="B5" s="3">
        <v>351</v>
      </c>
      <c r="C5" s="3">
        <v>163</v>
      </c>
      <c r="D5" s="3">
        <v>808</v>
      </c>
      <c r="E5" s="36" t="s">
        <v>51</v>
      </c>
      <c r="F5" s="35">
        <v>3</v>
      </c>
    </row>
    <row r="6" spans="1:6">
      <c r="A6" s="25" t="s">
        <v>102</v>
      </c>
      <c r="B6" s="30">
        <v>0.49099999999999999</v>
      </c>
      <c r="C6" s="3"/>
      <c r="D6" s="3"/>
      <c r="E6" s="36" t="s">
        <v>146</v>
      </c>
      <c r="F6" s="38">
        <v>4</v>
      </c>
    </row>
    <row r="7" spans="1:6">
      <c r="A7" s="4"/>
      <c r="B7" s="3"/>
      <c r="C7" s="3"/>
      <c r="D7" s="3"/>
      <c r="E7" s="36"/>
      <c r="F7" s="38"/>
    </row>
    <row r="8" spans="1:6">
      <c r="A8" s="4"/>
      <c r="B8" s="3"/>
      <c r="C8" s="3"/>
      <c r="D8" s="3"/>
      <c r="E8" s="36"/>
      <c r="F8" s="38"/>
    </row>
    <row r="9" spans="1:6">
      <c r="A9" s="4"/>
      <c r="B9" s="3"/>
      <c r="C9" s="3"/>
      <c r="D9" s="3"/>
      <c r="E9" s="36"/>
      <c r="F9" s="38"/>
    </row>
    <row r="10" spans="1:6">
      <c r="A10" s="4"/>
      <c r="B10" s="3"/>
      <c r="C10" s="3"/>
      <c r="D10" s="3"/>
      <c r="E10" s="36"/>
      <c r="F10" s="38"/>
    </row>
    <row r="11" spans="1:6">
      <c r="A11" s="4"/>
      <c r="B11" s="3"/>
      <c r="C11" s="3"/>
      <c r="D11" s="3"/>
      <c r="E11" s="36"/>
      <c r="F11" s="38"/>
    </row>
    <row r="12" spans="1:6">
      <c r="A12" s="4" t="s">
        <v>106</v>
      </c>
      <c r="B12" s="19">
        <v>2080</v>
      </c>
      <c r="C12" s="19">
        <v>48310</v>
      </c>
      <c r="D12" s="19">
        <v>70930</v>
      </c>
      <c r="E12" s="36" t="s">
        <v>146</v>
      </c>
      <c r="F12" s="35">
        <v>5</v>
      </c>
    </row>
    <row r="13" spans="1:6">
      <c r="A13" s="4" t="s">
        <v>108</v>
      </c>
      <c r="B13" s="3">
        <v>5.7</v>
      </c>
      <c r="C13" s="3">
        <v>7.2</v>
      </c>
      <c r="D13" s="3">
        <v>5.2</v>
      </c>
      <c r="E13" s="36" t="s">
        <v>51</v>
      </c>
      <c r="F13" s="35">
        <v>6</v>
      </c>
    </row>
    <row r="14" spans="1:6">
      <c r="A14" s="4" t="s">
        <v>110</v>
      </c>
      <c r="B14" s="23">
        <v>13.89</v>
      </c>
      <c r="C14" s="5">
        <v>56.26</v>
      </c>
      <c r="D14" s="5">
        <v>53.17</v>
      </c>
      <c r="E14" s="36" t="s">
        <v>146</v>
      </c>
      <c r="F14" s="35">
        <v>7</v>
      </c>
    </row>
    <row r="15" spans="1:6">
      <c r="A15" s="4" t="s">
        <v>113</v>
      </c>
      <c r="B15" s="5">
        <v>0.51</v>
      </c>
      <c r="C15" s="5">
        <v>22.67</v>
      </c>
      <c r="D15" s="5">
        <v>26.76</v>
      </c>
      <c r="E15" s="36" t="s">
        <v>146</v>
      </c>
      <c r="F15" s="35">
        <v>8</v>
      </c>
    </row>
    <row r="16" spans="1:6">
      <c r="A16" s="32" t="s">
        <v>115</v>
      </c>
      <c r="B16" s="5">
        <v>31.48</v>
      </c>
      <c r="C16" s="5" t="s">
        <v>51</v>
      </c>
      <c r="D16" s="5" t="s">
        <v>51</v>
      </c>
      <c r="E16" s="36" t="s">
        <v>51</v>
      </c>
      <c r="F16" s="35">
        <v>9</v>
      </c>
    </row>
    <row r="17" spans="1:6">
      <c r="A17" s="4" t="s">
        <v>118</v>
      </c>
      <c r="B17" s="23">
        <v>0.53</v>
      </c>
      <c r="C17" s="23">
        <v>9.8000000000000007</v>
      </c>
      <c r="D17" s="23">
        <v>5.5</v>
      </c>
      <c r="E17" s="36" t="s">
        <v>146</v>
      </c>
      <c r="F17" s="35">
        <v>10</v>
      </c>
    </row>
    <row r="18" spans="1:6">
      <c r="A18" s="4" t="s">
        <v>119</v>
      </c>
      <c r="B18" s="23">
        <v>21.28</v>
      </c>
      <c r="C18" s="23">
        <v>7491</v>
      </c>
      <c r="D18" s="23">
        <v>11072</v>
      </c>
      <c r="E18" s="36" t="s">
        <v>146</v>
      </c>
      <c r="F18" s="35">
        <v>11</v>
      </c>
    </row>
    <row r="19" spans="1:6" ht="30">
      <c r="A19" s="31" t="s">
        <v>120</v>
      </c>
      <c r="B19" s="23">
        <v>0.45</v>
      </c>
      <c r="C19" s="23">
        <v>1.2</v>
      </c>
      <c r="D19" s="23">
        <v>1.1000000000000001</v>
      </c>
      <c r="E19" s="36" t="s">
        <v>146</v>
      </c>
      <c r="F19" s="35">
        <v>12</v>
      </c>
    </row>
    <row r="20" spans="1:6" ht="30">
      <c r="A20" s="25" t="s">
        <v>121</v>
      </c>
      <c r="B20" s="23">
        <v>214.5</v>
      </c>
      <c r="C20" s="23">
        <v>63.4</v>
      </c>
      <c r="D20" s="23">
        <v>73.7</v>
      </c>
      <c r="E20" s="36" t="s">
        <v>146</v>
      </c>
      <c r="F20" s="35">
        <v>13</v>
      </c>
    </row>
    <row r="21" spans="1:6" ht="30">
      <c r="A21" s="25" t="s">
        <v>122</v>
      </c>
      <c r="B21" s="23">
        <v>22.02</v>
      </c>
      <c r="C21" s="23">
        <v>8.5</v>
      </c>
      <c r="D21" s="23">
        <v>8.8000000000000007</v>
      </c>
      <c r="E21" s="36" t="s">
        <v>51</v>
      </c>
      <c r="F21" s="35">
        <v>14</v>
      </c>
    </row>
    <row r="22" spans="1:6">
      <c r="A22" s="20" t="s">
        <v>145</v>
      </c>
      <c r="B22" s="23">
        <v>2.9042307692307689</v>
      </c>
      <c r="C22" s="23">
        <f>'Dane pomocnicze'!C1/(C12/12)</f>
        <v>0.12504243427861725</v>
      </c>
      <c r="D22" s="23">
        <f>'Dane pomocnicze'!D1/(D12/12)</f>
        <v>0.16651459185112083</v>
      </c>
      <c r="E22" s="36" t="s">
        <v>51</v>
      </c>
      <c r="F22" s="35">
        <v>15</v>
      </c>
    </row>
    <row r="23" spans="1:6">
      <c r="A23" s="20" t="s">
        <v>125</v>
      </c>
      <c r="B23" s="9">
        <v>17</v>
      </c>
      <c r="C23" s="10">
        <v>3.4</v>
      </c>
      <c r="D23" s="10">
        <v>4.7</v>
      </c>
      <c r="E23" s="36" t="s">
        <v>51</v>
      </c>
      <c r="F23" s="35">
        <v>16</v>
      </c>
    </row>
    <row r="24" spans="1:6">
      <c r="A24" s="20" t="s">
        <v>126</v>
      </c>
      <c r="B24" s="11" t="s">
        <v>51</v>
      </c>
      <c r="C24" s="11">
        <v>1.4</v>
      </c>
      <c r="D24" s="12">
        <v>4.5999999999999996</v>
      </c>
      <c r="E24" s="36" t="s">
        <v>51</v>
      </c>
      <c r="F24" s="35">
        <v>17</v>
      </c>
    </row>
    <row r="25" spans="1:6">
      <c r="A25" s="21" t="s">
        <v>128</v>
      </c>
      <c r="B25" s="14">
        <v>3.0364519871648614</v>
      </c>
      <c r="C25" s="14">
        <f>'Dane pomocnicze'!C2/'Dane pomocnicze'!C3</f>
        <v>3.0364519871648614</v>
      </c>
      <c r="D25" s="14">
        <f>'Dane pomocnicze'!D2/'Dane pomocnicze'!D3</f>
        <v>0.89558126102496283</v>
      </c>
      <c r="E25" s="36" t="s">
        <v>146</v>
      </c>
      <c r="F25" s="35">
        <v>18</v>
      </c>
    </row>
    <row r="26" spans="1:6">
      <c r="A26" s="21" t="s">
        <v>129</v>
      </c>
      <c r="B26">
        <v>13</v>
      </c>
      <c r="C26" s="16">
        <v>23</v>
      </c>
      <c r="D26" s="16">
        <v>18</v>
      </c>
      <c r="E26" s="36" t="s">
        <v>146</v>
      </c>
      <c r="F26" s="35">
        <v>19</v>
      </c>
    </row>
    <row r="27" spans="1:6">
      <c r="F27" s="23"/>
    </row>
    <row r="28" spans="1:6">
      <c r="F28" s="23"/>
    </row>
    <row r="31" spans="1:6">
      <c r="A31" s="36"/>
      <c r="B31" s="3" t="s">
        <v>0</v>
      </c>
      <c r="C31" s="3" t="s">
        <v>36</v>
      </c>
      <c r="D31" s="3" t="s">
        <v>38</v>
      </c>
    </row>
    <row r="32" spans="1:6">
      <c r="A32" s="37">
        <v>1</v>
      </c>
      <c r="B32" s="29">
        <v>1.9</v>
      </c>
      <c r="C32" s="29">
        <v>6.1</v>
      </c>
      <c r="D32" s="29">
        <v>7.5</v>
      </c>
      <c r="E32" s="36" t="s">
        <v>51</v>
      </c>
    </row>
    <row r="33" spans="1:5">
      <c r="A33" s="42">
        <v>2</v>
      </c>
      <c r="B33" s="34"/>
      <c r="C33" s="34"/>
      <c r="D33" s="34"/>
      <c r="E33" s="43" t="s">
        <v>146</v>
      </c>
    </row>
    <row r="34" spans="1:5">
      <c r="A34" s="38">
        <v>2</v>
      </c>
      <c r="B34" s="40" t="s">
        <v>54</v>
      </c>
      <c r="C34" s="40" t="s">
        <v>89</v>
      </c>
      <c r="D34" s="41" t="s">
        <v>91</v>
      </c>
      <c r="E34" s="44" t="s">
        <v>146</v>
      </c>
    </row>
    <row r="35" spans="1:5">
      <c r="A35" s="35">
        <v>3</v>
      </c>
      <c r="B35" s="3">
        <v>351</v>
      </c>
      <c r="C35" s="3">
        <v>163</v>
      </c>
      <c r="D35" s="3">
        <v>808</v>
      </c>
      <c r="E35" s="36" t="s">
        <v>51</v>
      </c>
    </row>
    <row r="36" spans="1:5">
      <c r="A36" s="38">
        <v>4</v>
      </c>
      <c r="B36" s="30">
        <v>0.49099999999999999</v>
      </c>
      <c r="C36" s="3"/>
      <c r="D36" s="3"/>
      <c r="E36" s="36" t="s">
        <v>146</v>
      </c>
    </row>
    <row r="37" spans="1:5">
      <c r="A37" s="38"/>
      <c r="B37" s="3"/>
      <c r="C37" s="3"/>
      <c r="D37" s="3"/>
      <c r="E37" s="36"/>
    </row>
    <row r="38" spans="1:5">
      <c r="A38" s="38"/>
      <c r="B38" s="3"/>
      <c r="C38" s="3"/>
      <c r="D38" s="3"/>
      <c r="E38" s="36"/>
    </row>
    <row r="39" spans="1:5">
      <c r="A39" s="38"/>
      <c r="B39" s="3"/>
      <c r="C39" s="3"/>
      <c r="D39" s="3"/>
      <c r="E39" s="36"/>
    </row>
    <row r="40" spans="1:5">
      <c r="A40" s="38"/>
      <c r="B40" s="3"/>
      <c r="C40" s="3"/>
      <c r="D40" s="3"/>
      <c r="E40" s="36"/>
    </row>
    <row r="41" spans="1:5">
      <c r="A41" s="38"/>
      <c r="B41" s="3"/>
      <c r="C41" s="3"/>
      <c r="D41" s="3"/>
      <c r="E41" s="36"/>
    </row>
    <row r="42" spans="1:5">
      <c r="A42" s="35">
        <v>5</v>
      </c>
      <c r="B42" s="19">
        <v>2080</v>
      </c>
      <c r="C42" s="19">
        <v>48310</v>
      </c>
      <c r="D42" s="19">
        <v>70930</v>
      </c>
      <c r="E42" s="36" t="s">
        <v>146</v>
      </c>
    </row>
    <row r="43" spans="1:5">
      <c r="A43" s="35">
        <v>6</v>
      </c>
      <c r="B43" s="3">
        <v>5.7</v>
      </c>
      <c r="C43" s="3">
        <v>7.2</v>
      </c>
      <c r="D43" s="3">
        <v>5.2</v>
      </c>
      <c r="E43" s="36" t="s">
        <v>51</v>
      </c>
    </row>
    <row r="44" spans="1:5">
      <c r="A44" s="35">
        <v>7</v>
      </c>
      <c r="B44" s="23">
        <v>13.89</v>
      </c>
      <c r="C44" s="5">
        <v>56.26</v>
      </c>
      <c r="D44" s="5">
        <v>53.17</v>
      </c>
      <c r="E44" s="36" t="s">
        <v>146</v>
      </c>
    </row>
    <row r="45" spans="1:5">
      <c r="A45" s="35">
        <v>8</v>
      </c>
      <c r="B45" s="5">
        <v>0.51</v>
      </c>
      <c r="C45" s="5">
        <v>22.67</v>
      </c>
      <c r="D45" s="5">
        <v>26.76</v>
      </c>
      <c r="E45" s="36" t="s">
        <v>146</v>
      </c>
    </row>
    <row r="46" spans="1:5">
      <c r="A46" s="35">
        <v>9</v>
      </c>
      <c r="B46" s="5">
        <v>31.48</v>
      </c>
      <c r="C46" s="5" t="s">
        <v>51</v>
      </c>
      <c r="D46" s="5" t="s">
        <v>51</v>
      </c>
      <c r="E46" s="36" t="s">
        <v>51</v>
      </c>
    </row>
    <row r="47" spans="1:5">
      <c r="A47" s="35">
        <v>10</v>
      </c>
      <c r="B47" s="23">
        <v>0.53</v>
      </c>
      <c r="C47" s="23">
        <v>9.8000000000000007</v>
      </c>
      <c r="D47" s="23">
        <v>5.5</v>
      </c>
      <c r="E47" s="36" t="s">
        <v>146</v>
      </c>
    </row>
    <row r="48" spans="1:5">
      <c r="A48" s="35">
        <v>11</v>
      </c>
      <c r="B48" s="23">
        <v>21.28</v>
      </c>
      <c r="C48" s="23">
        <v>7491</v>
      </c>
      <c r="D48" s="23">
        <v>11072</v>
      </c>
      <c r="E48" s="36" t="s">
        <v>146</v>
      </c>
    </row>
    <row r="49" spans="1:5">
      <c r="A49" s="35">
        <v>12</v>
      </c>
      <c r="B49" s="23">
        <v>0.45</v>
      </c>
      <c r="C49" s="23">
        <v>1.2</v>
      </c>
      <c r="D49" s="23">
        <v>1.1000000000000001</v>
      </c>
      <c r="E49" s="36" t="s">
        <v>146</v>
      </c>
    </row>
    <row r="50" spans="1:5">
      <c r="A50" s="35">
        <v>13</v>
      </c>
      <c r="B50" s="23">
        <v>214.5</v>
      </c>
      <c r="C50" s="23">
        <v>63.4</v>
      </c>
      <c r="D50" s="23">
        <v>73.7</v>
      </c>
      <c r="E50" s="36" t="s">
        <v>146</v>
      </c>
    </row>
    <row r="51" spans="1:5">
      <c r="A51" s="35">
        <v>14</v>
      </c>
      <c r="B51" s="23">
        <v>22.02</v>
      </c>
      <c r="C51" s="23">
        <v>8.5</v>
      </c>
      <c r="D51" s="23">
        <v>8.8000000000000007</v>
      </c>
      <c r="E51" s="36" t="s">
        <v>51</v>
      </c>
    </row>
    <row r="52" spans="1:5">
      <c r="A52" s="35">
        <v>15</v>
      </c>
      <c r="B52" s="23">
        <v>2.9042307692307689</v>
      </c>
      <c r="C52" s="23">
        <f>'Dane pomocnicze'!C31/(C42/12)</f>
        <v>0</v>
      </c>
      <c r="D52" s="23">
        <f>'Dane pomocnicze'!D31/(D42/12)</f>
        <v>0</v>
      </c>
      <c r="E52" s="36" t="s">
        <v>51</v>
      </c>
    </row>
    <row r="53" spans="1:5">
      <c r="A53" s="35">
        <v>16</v>
      </c>
      <c r="B53" s="9">
        <v>17</v>
      </c>
      <c r="C53" s="10">
        <v>3.4</v>
      </c>
      <c r="D53" s="10">
        <v>4.7</v>
      </c>
      <c r="E53" s="36" t="s">
        <v>51</v>
      </c>
    </row>
    <row r="54" spans="1:5">
      <c r="A54" s="35">
        <v>17</v>
      </c>
      <c r="B54" s="11" t="s">
        <v>51</v>
      </c>
      <c r="C54" s="11">
        <v>1.4</v>
      </c>
      <c r="D54" s="12">
        <v>4.5999999999999996</v>
      </c>
      <c r="E54" s="36" t="s">
        <v>51</v>
      </c>
    </row>
    <row r="55" spans="1:5">
      <c r="A55" s="35">
        <v>18</v>
      </c>
      <c r="B55" s="14">
        <v>3.0364519871648614</v>
      </c>
      <c r="C55" s="14" t="e">
        <f>'Dane pomocnicze'!C32/'Dane pomocnicze'!C33</f>
        <v>#DIV/0!</v>
      </c>
      <c r="D55" s="14" t="e">
        <f>'Dane pomocnicze'!D32/'Dane pomocnicze'!D33</f>
        <v>#DIV/0!</v>
      </c>
      <c r="E55" s="36" t="s">
        <v>146</v>
      </c>
    </row>
    <row r="56" spans="1:5">
      <c r="A56" s="35">
        <v>19</v>
      </c>
      <c r="B56">
        <v>13</v>
      </c>
      <c r="C56" s="16">
        <v>23</v>
      </c>
      <c r="D56" s="16">
        <v>18</v>
      </c>
      <c r="E56" s="36" t="s">
        <v>146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B584AB08A444393C392AD31838012" ma:contentTypeVersion="3" ma:contentTypeDescription="Create a new document." ma:contentTypeScope="" ma:versionID="0d2db928574aa664045062497688d7cc">
  <xsd:schema xmlns:xsd="http://www.w3.org/2001/XMLSchema" xmlns:xs="http://www.w3.org/2001/XMLSchema" xmlns:p="http://schemas.microsoft.com/office/2006/metadata/properties" xmlns:ns2="f9b5250f-a168-42a0-bfcc-a82a5eca79c1" targetNamespace="http://schemas.microsoft.com/office/2006/metadata/properties" ma:root="true" ma:fieldsID="b33ca8978dd26400093f1e78e72f7490" ns2:_="">
    <xsd:import namespace="f9b5250f-a168-42a0-bfcc-a82a5eca79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b5250f-a168-42a0-bfcc-a82a5eca79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AAD3F2-2FED-4CC1-91B1-F143EB4804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AEC758-24D7-441D-8851-8E157E5F55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b5250f-a168-42a0-bfcc-a82a5eca7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988BA0-B03E-41D0-84E0-FEE68B37A27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</vt:lpstr>
      <vt:lpstr>Dane pomocnicze</vt:lpstr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Rafał</cp:lastModifiedBy>
  <cp:revision/>
  <dcterms:created xsi:type="dcterms:W3CDTF">2023-03-25T16:23:56Z</dcterms:created>
  <dcterms:modified xsi:type="dcterms:W3CDTF">2023-05-08T16:33:47Z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0x010100EA4B584AB08A444393C392AD31838012</vt:lpwstr>
  </property>
</Properties>
</file>