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.Vionix\Marketplaces\MarketsSellerCentral\Amazon.InventoryUpdateManual\Files\KomarInvoices\"/>
    </mc:Choice>
  </mc:AlternateContent>
  <bookViews>
    <workbookView xWindow="480" yWindow="105" windowWidth="13305" windowHeight="62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Sheet1!$B$11:$C$11</definedName>
    <definedName name="_xlnm.Print_Area" localSheetId="0">Sheet1!$A$1:$S$47</definedName>
  </definedNames>
  <calcPr calcId="171027"/>
</workbook>
</file>

<file path=xl/calcChain.xml><?xml version="1.0" encoding="utf-8"?>
<calcChain xmlns="http://schemas.openxmlformats.org/spreadsheetml/2006/main">
  <c r="S16" i="1" l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Q43" i="1"/>
  <c r="S14" i="1"/>
  <c r="S13" i="1"/>
  <c r="S42" i="1"/>
  <c r="S15" i="1"/>
  <c r="S43" i="1" l="1"/>
  <c r="S44" i="1" s="1"/>
  <c r="S47" i="1" l="1"/>
</calcChain>
</file>

<file path=xl/sharedStrings.xml><?xml version="1.0" encoding="utf-8"?>
<sst xmlns="http://schemas.openxmlformats.org/spreadsheetml/2006/main" count="90" uniqueCount="62">
  <si>
    <t>SHIP TO</t>
  </si>
  <si>
    <t>BILL TO</t>
  </si>
  <si>
    <t>DATE</t>
  </si>
  <si>
    <t>STYLE NUMBER</t>
  </si>
  <si>
    <t>Total Qty</t>
  </si>
  <si>
    <t>Price</t>
  </si>
  <si>
    <t>TOTAL COST</t>
  </si>
  <si>
    <t>Merchandise Total</t>
  </si>
  <si>
    <t>Grand Total US$</t>
  </si>
  <si>
    <t>TERMS</t>
  </si>
  <si>
    <t>DESCRIPTION</t>
  </si>
  <si>
    <t>PO NUMBER</t>
  </si>
  <si>
    <t>COLOR</t>
  </si>
  <si>
    <t>PO</t>
  </si>
  <si>
    <t>CASH BEFORE DELIVERY</t>
  </si>
  <si>
    <t>SIZE</t>
  </si>
  <si>
    <t>KOMAR KIDS, LLC</t>
  </si>
  <si>
    <t>PO BOX 934158</t>
  </si>
  <si>
    <t>ATLANTA, GA 31193</t>
  </si>
  <si>
    <t>WIRE TRANSFER INFO:</t>
  </si>
  <si>
    <t>WELLS FARGO BANK</t>
  </si>
  <si>
    <t>12 E. 49TH ST.</t>
  </si>
  <si>
    <t>NEW YORK, NY 10017</t>
  </si>
  <si>
    <t>ABA/ROUTING: 121000248</t>
  </si>
  <si>
    <t>ACCOUNT# 200037948735</t>
  </si>
  <si>
    <t>SWIFT: WFBIUS6S</t>
  </si>
  <si>
    <t>HALLANDALE, FL 33009</t>
  </si>
  <si>
    <t>ACCOUNT #17005</t>
  </si>
  <si>
    <t>K183212PD</t>
  </si>
  <si>
    <t>K182772AB</t>
  </si>
  <si>
    <t>K183114AB</t>
  </si>
  <si>
    <t>K183014SH</t>
  </si>
  <si>
    <t>001</t>
  </si>
  <si>
    <t/>
  </si>
  <si>
    <t>DIM Pk</t>
  </si>
  <si>
    <t>WITH NOTIFACATION TO Carla.Baney@carolehochman.com</t>
  </si>
  <si>
    <t>Foot 03/06</t>
  </si>
  <si>
    <t>K183095HG</t>
  </si>
  <si>
    <t>K183011PM</t>
  </si>
  <si>
    <t>K183015IA</t>
  </si>
  <si>
    <t>K183213KG</t>
  </si>
  <si>
    <t>K183214PM</t>
  </si>
  <si>
    <t>K183097HG</t>
  </si>
  <si>
    <t>K183096WW</t>
  </si>
  <si>
    <t>K183103PU</t>
  </si>
  <si>
    <t>K182978MH</t>
  </si>
  <si>
    <t>K183106MH</t>
  </si>
  <si>
    <t>K182976LB</t>
  </si>
  <si>
    <t>K182924DA</t>
  </si>
  <si>
    <t>K183176ON</t>
  </si>
  <si>
    <t>K183041DA</t>
  </si>
  <si>
    <t>K182964HK</t>
  </si>
  <si>
    <t>K181765BB</t>
  </si>
  <si>
    <t>020</t>
  </si>
  <si>
    <t>PREMIUM APPAREL</t>
  </si>
  <si>
    <t>228 NW 3RD AVENUE</t>
  </si>
  <si>
    <t>979</t>
  </si>
  <si>
    <t>450</t>
  </si>
  <si>
    <t>600</t>
  </si>
  <si>
    <t>680</t>
  </si>
  <si>
    <t>800</t>
  </si>
  <si>
    <t>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</si>
</sst>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&quot;$&quot;#,##0.00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0"/>
      <name val="Arial"/>
      <family val="2"/>
    </font>
    <font>
      <sz val="10"/>
      <name val="Arial"/>
    </font>
    <font>
      <b/>
      <sz val="12"/>
      <name val="Arial"/>
      <family val="2"/>
    </font>
    <font>
      <sz val="14"/>
      <color rgb="FF00B050"/>
      <name val="Calibri"/>
      <family val="2"/>
      <scheme val="minor"/>
    </font>
    <font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2" fillId="0" borderId="0"/>
    <xf numFmtId="0" fontId="10" fillId="0" borderId="0"/>
    <xf numFmtId="0" fontId="11" fillId="0" borderId="0"/>
  </cellStyleXfs>
  <cellXfs count="107">
    <xf numFmtId="0" fontId="0" fillId="0" borderId="0" xfId="0"/>
    <xf numFmtId="0" fontId="3" fillId="0" borderId="0" xfId="0" applyFont="1"/>
    <xf numFmtId="4" fontId="3" fillId="0" borderId="0" xfId="0" applyNumberFormat="1" applyFont="1"/>
    <xf numFmtId="0" fontId="3" fillId="0" borderId="3" xfId="0" applyFont="1" applyBorder="1"/>
    <xf numFmtId="0" fontId="3" fillId="0" borderId="0" xfId="0" applyFont="1" applyBorder="1"/>
    <xf numFmtId="4" fontId="3" fillId="0" borderId="6" xfId="0" applyNumberFormat="1" applyFont="1" applyBorder="1"/>
    <xf numFmtId="0" fontId="3" fillId="0" borderId="5" xfId="0" applyFont="1" applyBorder="1"/>
    <xf numFmtId="4" fontId="3" fillId="0" borderId="15" xfId="0" applyNumberFormat="1" applyFont="1" applyBorder="1"/>
    <xf numFmtId="0" fontId="4" fillId="0" borderId="11" xfId="1" applyFont="1" applyFill="1" applyBorder="1" applyAlignment="1"/>
    <xf numFmtId="0" fontId="4" fillId="0" borderId="11" xfId="2" applyFont="1" applyFill="1" applyBorder="1" applyAlignment="1"/>
    <xf numFmtId="4" fontId="4" fillId="0" borderId="11" xfId="2" applyNumberFormat="1" applyFont="1" applyFill="1" applyBorder="1" applyAlignment="1"/>
    <xf numFmtId="4" fontId="3" fillId="0" borderId="11" xfId="0" applyNumberFormat="1" applyFont="1" applyBorder="1"/>
    <xf numFmtId="4" fontId="5" fillId="0" borderId="10" xfId="0" applyNumberFormat="1" applyFont="1" applyBorder="1"/>
    <xf numFmtId="0" fontId="5" fillId="0" borderId="10" xfId="0" applyFont="1" applyBorder="1"/>
    <xf numFmtId="0" fontId="6" fillId="0" borderId="1" xfId="2" applyFont="1" applyFill="1" applyBorder="1" applyAlignment="1">
      <alignment horizontal="center"/>
    </xf>
    <xf numFmtId="4" fontId="6" fillId="0" borderId="1" xfId="2" applyNumberFormat="1" applyFont="1" applyFill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4" fontId="3" fillId="0" borderId="1" xfId="0" applyNumberFormat="1" applyFont="1" applyBorder="1"/>
    <xf numFmtId="0" fontId="4" fillId="0" borderId="11" xfId="1" quotePrefix="1" applyFont="1" applyFill="1" applyBorder="1" applyAlignment="1"/>
    <xf numFmtId="4" fontId="5" fillId="0" borderId="10" xfId="0" applyNumberFormat="1" applyFont="1" applyBorder="1" applyAlignment="1">
      <alignment horizontal="center"/>
    </xf>
    <xf numFmtId="0" fontId="8" fillId="0" borderId="11" xfId="0" applyFont="1" applyFill="1" applyBorder="1"/>
    <xf numFmtId="0" fontId="6" fillId="0" borderId="15" xfId="0" applyFont="1" applyFill="1" applyBorder="1" applyAlignment="1">
      <alignment horizontal="right"/>
    </xf>
    <xf numFmtId="0" fontId="6" fillId="0" borderId="6" xfId="0" applyFont="1" applyFill="1" applyBorder="1" applyAlignment="1">
      <alignment horizontal="right"/>
    </xf>
    <xf numFmtId="0" fontId="9" fillId="0" borderId="11" xfId="0" applyFont="1" applyBorder="1"/>
    <xf numFmtId="0" fontId="5" fillId="0" borderId="12" xfId="0" applyFont="1" applyBorder="1" applyAlignment="1"/>
    <xf numFmtId="0" fontId="3" fillId="0" borderId="12" xfId="0" applyFont="1" applyBorder="1"/>
    <xf numFmtId="0" fontId="3" fillId="0" borderId="14" xfId="0" applyFont="1" applyBorder="1"/>
    <xf numFmtId="0" fontId="3" fillId="0" borderId="2" xfId="0" applyFont="1" applyBorder="1"/>
    <xf numFmtId="0" fontId="3" fillId="0" borderId="13" xfId="0" applyFont="1" applyBorder="1"/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5" xfId="0" applyFont="1" applyBorder="1" applyAlignment="1"/>
    <xf numFmtId="0" fontId="3" fillId="0" borderId="0" xfId="0" applyFont="1" applyBorder="1" applyAlignment="1"/>
    <xf numFmtId="0" fontId="3" fillId="0" borderId="0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165" fontId="4" fillId="0" borderId="11" xfId="2" applyNumberFormat="1" applyFont="1" applyFill="1" applyBorder="1" applyAlignment="1"/>
    <xf numFmtId="0" fontId="12" fillId="0" borderId="16" xfId="5" applyFont="1" applyFill="1" applyBorder="1" applyAlignment="1"/>
    <xf numFmtId="0" fontId="4" fillId="0" borderId="10" xfId="1" quotePrefix="1" applyFont="1" applyFill="1" applyBorder="1" applyAlignment="1"/>
    <xf numFmtId="0" fontId="5" fillId="0" borderId="1" xfId="0" applyFont="1" applyBorder="1" applyAlignment="1">
      <alignment horizontal="left"/>
    </xf>
    <xf numFmtId="0" fontId="4" fillId="0" borderId="15" xfId="1" quotePrefix="1" applyFont="1" applyFill="1" applyBorder="1" applyAlignment="1">
      <alignment horizontal="left" wrapText="1"/>
    </xf>
    <xf numFmtId="0" fontId="4" fillId="0" borderId="11" xfId="1" applyFont="1" applyFill="1" applyBorder="1" applyAlignment="1">
      <alignment horizontal="left" wrapText="1"/>
    </xf>
    <xf numFmtId="0" fontId="4" fillId="0" borderId="11" xfId="1" applyFont="1" applyFill="1" applyBorder="1" applyAlignment="1">
      <alignment horizontal="left"/>
    </xf>
    <xf numFmtId="0" fontId="4" fillId="0" borderId="10" xfId="1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13" fillId="0" borderId="0" xfId="0" applyFont="1"/>
    <xf numFmtId="0" fontId="6" fillId="0" borderId="11" xfId="0" applyFont="1" applyFill="1" applyBorder="1"/>
    <xf numFmtId="0" fontId="14" fillId="0" borderId="0" xfId="0" applyFont="1"/>
    <xf numFmtId="0" fontId="4" fillId="0" borderId="12" xfId="1" applyFont="1" applyFill="1" applyBorder="1" applyAlignment="1">
      <alignment horizontal="center"/>
    </xf>
    <xf numFmtId="0" fontId="4" fillId="0" borderId="13" xfId="1" applyFont="1" applyFill="1" applyBorder="1" applyAlignment="1">
      <alignment horizontal="center"/>
    </xf>
    <xf numFmtId="0" fontId="4" fillId="0" borderId="14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3" fillId="3" borderId="11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4" fillId="0" borderId="2" xfId="1" applyFont="1" applyFill="1" applyBorder="1" applyAlignment="1">
      <alignment horizontal="left" wrapText="1"/>
    </xf>
    <xf numFmtId="0" fontId="4" fillId="0" borderId="3" xfId="1" applyFont="1" applyFill="1" applyBorder="1" applyAlignment="1">
      <alignment horizontal="left" wrapText="1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5" xfId="1" applyFont="1" applyFill="1" applyBorder="1" applyAlignment="1">
      <alignment horizontal="center" wrapText="1"/>
    </xf>
    <xf numFmtId="0" fontId="4" fillId="0" borderId="0" xfId="1" applyFont="1" applyFill="1" applyBorder="1" applyAlignment="1">
      <alignment horizontal="center" wrapText="1"/>
    </xf>
    <xf numFmtId="0" fontId="4" fillId="0" borderId="6" xfId="1" applyFont="1" applyFill="1" applyBorder="1" applyAlignment="1">
      <alignment horizontal="center" wrapText="1"/>
    </xf>
    <xf numFmtId="0" fontId="12" fillId="0" borderId="15" xfId="5" applyFont="1" applyFill="1" applyBorder="1" applyAlignment="1"/>
    <xf numFmtId="0" fontId="6" fillId="0" borderId="15" xfId="0" applyFont="1" applyFill="1" applyBorder="1"/>
    <xf numFmtId="0" fontId="12" fillId="0" borderId="11" xfId="5" applyFont="1" applyFill="1" applyBorder="1" applyAlignment="1"/>
    <xf numFmtId="0" fontId="4" fillId="0" borderId="5" xfId="1" applyFont="1" applyFill="1" applyBorder="1" applyAlignment="1">
      <alignment horizontal="left" wrapText="1"/>
    </xf>
    <xf numFmtId="0" fontId="4" fillId="0" borderId="0" xfId="1" applyFont="1" applyFill="1" applyBorder="1" applyAlignment="1">
      <alignment horizontal="left" wrapText="1"/>
    </xf>
    <xf numFmtId="0" fontId="4" fillId="0" borderId="11" xfId="1" quotePrefix="1" applyFont="1" applyFill="1" applyBorder="1" applyAlignment="1">
      <alignment horizontal="left" wrapText="1"/>
    </xf>
    <xf numFmtId="0" fontId="4" fillId="0" borderId="11" xfId="0" applyFont="1" applyFill="1" applyBorder="1"/>
    <xf numFmtId="165" fontId="14" fillId="0" borderId="11" xfId="0" applyNumberFormat="1" applyFont="1" applyFill="1" applyBorder="1"/>
    <xf numFmtId="4" fontId="14" fillId="0" borderId="11" xfId="0" applyNumberFormat="1" applyFont="1" applyFill="1" applyBorder="1"/>
  </cellXfs>
  <cellStyles count="6">
    <cellStyle name="Normal 2" xfId="3"/>
    <cellStyle name="Normal 3" xfId="4"/>
    <cellStyle name="Normal 4" xfId="5"/>
    <cellStyle name="Normal_Sheet1" xfId="1"/>
    <cellStyle name="Normal_Sheet1 2" xfId="2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47"/>
  <sheetViews>
    <sheetView tabSelected="1" zoomScaleNormal="100" workbookViewId="0">
      <selection activeCell="B13" sqref="B13"/>
    </sheetView>
  </sheetViews>
  <sheetFormatPr defaultColWidth="9.140625" defaultRowHeight="18.75" x14ac:dyDescent="0.3"/>
  <cols>
    <col min="1" max="1" width="9.140625" style="1"/>
    <col min="2" max="2" width="18.28515625" style="1" bestFit="1" customWidth="1"/>
    <col min="3" max="3" width="35.85546875" style="1" bestFit="1" customWidth="1"/>
    <col min="4" max="4" width="11.28515625" style="1" bestFit="1" customWidth="1"/>
    <col min="5" max="5" width="9.140625" style="1" hidden="1" customWidth="1"/>
    <col min="6" max="6" width="0.28515625" style="1" hidden="1" customWidth="1"/>
    <col min="7" max="7" width="9.140625" style="1" hidden="1" customWidth="1"/>
    <col min="8" max="8" width="21" style="1" customWidth="1"/>
    <col min="9" max="9" width="12.140625" style="45" customWidth="1"/>
    <col min="10" max="10" width="9.140625" style="1"/>
    <col min="11" max="11" width="8.7109375" style="1" customWidth="1"/>
    <col min="12" max="12" width="0.28515625" style="1" hidden="1" customWidth="1"/>
    <col min="13" max="13" width="9.140625" style="1" hidden="1" customWidth="1"/>
    <col min="14" max="14" width="9.140625" style="1" customWidth="1"/>
    <col min="15" max="15" width="9.140625" style="1" hidden="1" customWidth="1"/>
    <col min="16" max="16" width="9.140625" style="1"/>
    <col min="17" max="17" width="8.85546875" style="1" customWidth="1"/>
    <col min="18" max="18" width="18.28515625" style="1" customWidth="1"/>
    <col min="19" max="19" width="27.42578125" style="2" customWidth="1"/>
    <col min="20" max="16384" width="9.140625" style="1"/>
  </cols>
  <sheetData>
    <row r="1" spans="2:19" ht="21" x14ac:dyDescent="0.35">
      <c r="B1" s="68" t="s">
        <v>16</v>
      </c>
      <c r="C1" s="69"/>
      <c r="D1" s="69"/>
      <c r="E1" s="69"/>
      <c r="F1" s="3"/>
      <c r="G1" s="3"/>
      <c r="H1" s="3"/>
      <c r="I1" s="36"/>
      <c r="J1" s="3"/>
      <c r="K1" s="79"/>
      <c r="L1" s="80"/>
      <c r="M1" s="80"/>
      <c r="N1" s="80"/>
      <c r="O1" s="80"/>
      <c r="P1" s="80"/>
      <c r="Q1" s="80"/>
      <c r="R1" s="80"/>
      <c r="S1" s="81"/>
    </row>
    <row r="2" spans="2:19" ht="21" x14ac:dyDescent="0.35">
      <c r="B2" s="70" t="s">
        <v>17</v>
      </c>
      <c r="C2" s="71"/>
      <c r="D2" s="71"/>
      <c r="E2" s="71"/>
      <c r="F2" s="4"/>
      <c r="G2" s="4"/>
      <c r="H2" s="4"/>
      <c r="I2" s="34"/>
      <c r="J2" s="4"/>
      <c r="K2" s="83" t="s">
        <v>13</v>
      </c>
      <c r="L2" s="84"/>
      <c r="M2" s="84"/>
      <c r="N2" s="85"/>
      <c r="O2" s="4"/>
      <c r="P2" s="57" t="s">
        <v>2</v>
      </c>
      <c r="Q2" s="57"/>
      <c r="R2" s="57" t="s">
        <v>9</v>
      </c>
      <c r="S2" s="57"/>
    </row>
    <row r="3" spans="2:19" ht="21" x14ac:dyDescent="0.35">
      <c r="B3" s="70" t="s">
        <v>18</v>
      </c>
      <c r="C3" s="71"/>
      <c r="D3" s="71"/>
      <c r="E3" s="71"/>
      <c r="F3" s="4"/>
      <c r="G3" s="4"/>
      <c r="H3" s="4"/>
      <c r="I3" s="34"/>
      <c r="J3" s="4"/>
      <c r="K3" s="86" t="s">
        <v>36</v>
      </c>
      <c r="L3" s="87"/>
      <c r="M3" s="87"/>
      <c r="N3" s="88"/>
      <c r="O3" s="4"/>
      <c r="P3" s="82">
        <v>42801</v>
      </c>
      <c r="Q3" s="82"/>
      <c r="R3" s="55" t="s">
        <v>14</v>
      </c>
      <c r="S3" s="55"/>
    </row>
    <row r="4" spans="2:19" x14ac:dyDescent="0.3">
      <c r="B4" s="61"/>
      <c r="C4" s="62"/>
      <c r="D4" s="62"/>
      <c r="E4" s="62"/>
      <c r="F4" s="4"/>
      <c r="G4" s="4"/>
      <c r="H4" s="4"/>
      <c r="I4" s="34"/>
      <c r="J4" s="4"/>
      <c r="K4" s="4"/>
      <c r="L4" s="4"/>
      <c r="M4" s="4"/>
      <c r="N4" s="4"/>
      <c r="O4" s="4"/>
      <c r="P4" s="4"/>
      <c r="Q4" s="4"/>
      <c r="R4" s="4"/>
      <c r="S4" s="5"/>
    </row>
    <row r="5" spans="2:19" x14ac:dyDescent="0.3">
      <c r="B5" s="6"/>
      <c r="C5" s="4"/>
      <c r="D5" s="4"/>
      <c r="E5" s="4"/>
      <c r="F5" s="4"/>
      <c r="G5" s="4"/>
      <c r="H5" s="4"/>
      <c r="I5" s="34"/>
      <c r="J5" s="4"/>
      <c r="K5" s="4"/>
      <c r="L5" s="4"/>
      <c r="M5" s="4"/>
      <c r="N5" s="4"/>
      <c r="O5" s="4"/>
      <c r="P5" s="4"/>
      <c r="Q5" s="4"/>
      <c r="R5" s="4"/>
      <c r="S5" s="5"/>
    </row>
    <row r="6" spans="2:19" x14ac:dyDescent="0.3">
      <c r="B6" s="72" t="s">
        <v>0</v>
      </c>
      <c r="C6" s="73"/>
      <c r="D6" s="73" t="s">
        <v>1</v>
      </c>
      <c r="E6" s="73"/>
      <c r="F6" s="73"/>
      <c r="G6" s="73"/>
      <c r="H6" s="73"/>
      <c r="I6" s="73"/>
      <c r="J6" s="73"/>
      <c r="K6" s="73"/>
      <c r="L6" s="73"/>
      <c r="M6" s="74"/>
      <c r="N6" s="72" t="s">
        <v>19</v>
      </c>
      <c r="O6" s="73"/>
      <c r="P6" s="73"/>
      <c r="Q6" s="73"/>
      <c r="R6" s="73"/>
      <c r="S6" s="74"/>
    </row>
    <row r="7" spans="2:19" x14ac:dyDescent="0.3">
      <c r="B7" s="61" t="s">
        <v>54</v>
      </c>
      <c r="C7" s="62"/>
      <c r="D7" s="76" t="s">
        <v>54</v>
      </c>
      <c r="E7" s="77"/>
      <c r="F7" s="77"/>
      <c r="G7" s="77"/>
      <c r="H7" s="77"/>
      <c r="I7" s="77"/>
      <c r="J7" s="77"/>
      <c r="K7" s="77"/>
      <c r="L7" s="77"/>
      <c r="M7" s="78"/>
      <c r="N7" s="30" t="s">
        <v>20</v>
      </c>
      <c r="O7" s="31"/>
      <c r="P7" s="31"/>
      <c r="Q7" s="31"/>
      <c r="R7" s="84" t="s">
        <v>23</v>
      </c>
      <c r="S7" s="85"/>
    </row>
    <row r="8" spans="2:19" x14ac:dyDescent="0.3">
      <c r="B8" s="61" t="s">
        <v>55</v>
      </c>
      <c r="C8" s="62"/>
      <c r="D8" s="61" t="s">
        <v>55</v>
      </c>
      <c r="E8" s="62"/>
      <c r="F8" s="62"/>
      <c r="G8" s="62"/>
      <c r="H8" s="62"/>
      <c r="I8" s="62"/>
      <c r="J8" s="62"/>
      <c r="K8" s="62"/>
      <c r="L8" s="62"/>
      <c r="M8" s="75"/>
      <c r="N8" s="32" t="s">
        <v>21</v>
      </c>
      <c r="O8" s="33"/>
      <c r="P8" s="33"/>
      <c r="Q8" s="33"/>
      <c r="R8" s="93" t="s">
        <v>24</v>
      </c>
      <c r="S8" s="94"/>
    </row>
    <row r="9" spans="2:19" x14ac:dyDescent="0.3">
      <c r="B9" s="61" t="s">
        <v>26</v>
      </c>
      <c r="C9" s="62"/>
      <c r="D9" s="61" t="s">
        <v>26</v>
      </c>
      <c r="E9" s="62"/>
      <c r="F9" s="62"/>
      <c r="G9" s="62"/>
      <c r="H9" s="62"/>
      <c r="I9" s="62"/>
      <c r="J9" s="62"/>
      <c r="K9" s="62"/>
      <c r="L9" s="62"/>
      <c r="M9" s="75"/>
      <c r="N9" s="32" t="s">
        <v>22</v>
      </c>
      <c r="O9" s="33"/>
      <c r="P9" s="33"/>
      <c r="Q9" s="33"/>
      <c r="R9" s="93" t="s">
        <v>25</v>
      </c>
      <c r="S9" s="94"/>
    </row>
    <row r="10" spans="2:19" x14ac:dyDescent="0.3">
      <c r="B10" s="61"/>
      <c r="C10" s="62"/>
      <c r="D10" s="61"/>
      <c r="E10" s="62"/>
      <c r="F10" s="62"/>
      <c r="G10" s="62"/>
      <c r="H10" s="62"/>
      <c r="I10" s="62"/>
      <c r="J10" s="62"/>
      <c r="K10" s="62"/>
      <c r="L10" s="62"/>
      <c r="M10" s="75"/>
      <c r="N10" s="61"/>
      <c r="O10" s="62"/>
      <c r="P10" s="62"/>
      <c r="Q10" s="62"/>
      <c r="R10" s="62"/>
      <c r="S10" s="75"/>
    </row>
    <row r="11" spans="2:19" x14ac:dyDescent="0.3">
      <c r="B11" s="26"/>
      <c r="C11" s="27"/>
      <c r="D11" s="63" t="s">
        <v>27</v>
      </c>
      <c r="E11" s="64"/>
      <c r="F11" s="64"/>
      <c r="G11" s="64"/>
      <c r="H11" s="64"/>
      <c r="I11" s="64"/>
      <c r="J11" s="64"/>
      <c r="K11" s="64"/>
      <c r="L11" s="64"/>
      <c r="M11" s="65"/>
      <c r="N11" s="66" t="s">
        <v>35</v>
      </c>
      <c r="O11" s="66"/>
      <c r="P11" s="66"/>
      <c r="Q11" s="67"/>
      <c r="R11" s="67"/>
      <c r="S11" s="66"/>
    </row>
    <row r="12" spans="2:19" x14ac:dyDescent="0.3">
      <c r="B12" s="17" t="s">
        <v>3</v>
      </c>
      <c r="C12" s="25" t="s">
        <v>10</v>
      </c>
      <c r="D12" s="89" t="s">
        <v>11</v>
      </c>
      <c r="E12" s="90"/>
      <c r="F12" s="90"/>
      <c r="G12" s="90"/>
      <c r="H12" s="90"/>
      <c r="I12" s="40" t="s">
        <v>12</v>
      </c>
      <c r="J12" s="13" t="s">
        <v>15</v>
      </c>
      <c r="K12" s="13" t="s">
        <v>34</v>
      </c>
      <c r="L12" s="13"/>
      <c r="M12" s="13"/>
      <c r="N12" s="13"/>
      <c r="O12" s="13"/>
      <c r="P12" s="13"/>
      <c r="Q12" s="14" t="s">
        <v>4</v>
      </c>
      <c r="R12" s="15" t="s">
        <v>5</v>
      </c>
      <c r="S12" s="20" t="s">
        <v>6</v>
      </c>
    </row>
    <row r="13" spans="2:19" ht="18.75" customHeight="1" x14ac:dyDescent="0.3">
      <c r="B13" s="98" t="s">
        <v>37</v>
      </c>
      <c r="C13" s="8"/>
      <c r="D13" s="91" t="s">
        <v>36</v>
      </c>
      <c r="E13" s="92"/>
      <c r="F13" s="92"/>
      <c r="G13" s="92"/>
      <c r="H13" s="92"/>
      <c r="I13" s="41" t="s">
        <v>53</v>
      </c>
      <c r="J13" s="99"/>
      <c r="K13" s="104"/>
      <c r="L13" s="104"/>
      <c r="M13" s="104"/>
      <c r="N13" s="104"/>
      <c r="O13" s="104"/>
      <c r="P13" s="104"/>
      <c r="Q13" s="22">
        <v>16</v>
      </c>
      <c r="R13" s="37">
        <v>2.5</v>
      </c>
      <c r="S13" s="105">
        <f>R13*Q13</f>
        <v>40</v>
      </c>
    </row>
    <row r="14" spans="2:19" s="46" customFormat="1" ht="18.75" customHeight="1" x14ac:dyDescent="0.3">
      <c r="B14" s="100" t="s">
        <v>28</v>
      </c>
      <c r="C14" s="8"/>
      <c r="D14" s="101"/>
      <c r="E14" s="102"/>
      <c r="F14" s="102"/>
      <c r="G14" s="102"/>
      <c r="H14" s="102"/>
      <c r="I14" s="103" t="s">
        <v>32</v>
      </c>
      <c r="J14" s="47"/>
      <c r="K14" s="104"/>
      <c r="L14" s="104"/>
      <c r="M14" s="104"/>
      <c r="N14" s="104"/>
      <c r="O14" s="104"/>
      <c r="P14" s="104"/>
      <c r="Q14" s="23">
        <v>84</v>
      </c>
      <c r="R14" s="37">
        <v>3</v>
      </c>
      <c r="S14" s="105">
        <f t="shared" ref="S14:S42" si="0">R14*Q14</f>
        <v>252</v>
      </c>
    </row>
    <row r="15" spans="2:19" s="46" customFormat="1" ht="18.75" customHeight="1" x14ac:dyDescent="0.3">
      <c r="B15" s="100" t="s">
        <v>28</v>
      </c>
      <c r="C15" s="8"/>
      <c r="D15" s="101"/>
      <c r="E15" s="102"/>
      <c r="F15" s="102"/>
      <c r="G15" s="102"/>
      <c r="H15" s="102"/>
      <c r="I15" s="103" t="s">
        <v>32</v>
      </c>
      <c r="J15" s="47"/>
      <c r="K15" s="104"/>
      <c r="L15" s="104"/>
      <c r="M15" s="104"/>
      <c r="N15" s="104"/>
      <c r="O15" s="104"/>
      <c r="P15" s="104"/>
      <c r="Q15" s="23">
        <v>6</v>
      </c>
      <c r="R15" s="37">
        <v>3</v>
      </c>
      <c r="S15" s="105">
        <f>R15*Q15</f>
        <v>18</v>
      </c>
    </row>
    <row r="16" spans="2:19" s="46" customFormat="1" ht="18.75" customHeight="1" x14ac:dyDescent="0.3">
      <c r="B16" s="100" t="s">
        <v>28</v>
      </c>
      <c r="C16" s="8"/>
      <c r="D16" s="95"/>
      <c r="E16" s="96"/>
      <c r="F16" s="96"/>
      <c r="G16" s="96"/>
      <c r="H16" s="97"/>
      <c r="I16" s="103" t="s">
        <v>32</v>
      </c>
      <c r="J16" s="47"/>
      <c r="K16" s="104"/>
      <c r="L16" s="104"/>
      <c r="M16" s="104"/>
      <c r="N16" s="104"/>
      <c r="O16" s="104"/>
      <c r="P16" s="104"/>
      <c r="Q16" s="23">
        <v>24</v>
      </c>
      <c r="R16" s="37">
        <v>3</v>
      </c>
      <c r="S16" s="105">
        <f t="shared" ref="S16:S41" si="1">R16*Q16</f>
        <v>72</v>
      </c>
    </row>
    <row r="17" spans="2:19" s="46" customFormat="1" ht="18.75" customHeight="1" x14ac:dyDescent="0.3">
      <c r="B17" s="100" t="s">
        <v>29</v>
      </c>
      <c r="C17" s="8"/>
      <c r="D17" s="95"/>
      <c r="E17" s="96"/>
      <c r="F17" s="96"/>
      <c r="G17" s="96"/>
      <c r="H17" s="97"/>
      <c r="I17" s="42" t="s">
        <v>56</v>
      </c>
      <c r="J17" s="47"/>
      <c r="K17" s="104"/>
      <c r="L17" s="104"/>
      <c r="M17" s="104"/>
      <c r="N17" s="104"/>
      <c r="O17" s="104"/>
      <c r="P17" s="104"/>
      <c r="Q17" s="23">
        <v>900</v>
      </c>
      <c r="R17" s="37">
        <v>5</v>
      </c>
      <c r="S17" s="105">
        <f t="shared" si="1"/>
        <v>4500</v>
      </c>
    </row>
    <row r="18" spans="2:19" s="46" customFormat="1" ht="18.75" customHeight="1" x14ac:dyDescent="0.3">
      <c r="B18" s="100" t="s">
        <v>38</v>
      </c>
      <c r="C18" s="8"/>
      <c r="D18" s="95"/>
      <c r="E18" s="96"/>
      <c r="F18" s="96"/>
      <c r="G18" s="96"/>
      <c r="H18" s="97"/>
      <c r="I18" s="42" t="s">
        <v>57</v>
      </c>
      <c r="J18" s="47"/>
      <c r="K18" s="104"/>
      <c r="L18" s="104"/>
      <c r="M18" s="104"/>
      <c r="N18" s="104"/>
      <c r="O18" s="104"/>
      <c r="P18" s="104"/>
      <c r="Q18" s="23">
        <v>300</v>
      </c>
      <c r="R18" s="37">
        <v>3</v>
      </c>
      <c r="S18" s="105">
        <f t="shared" si="1"/>
        <v>900</v>
      </c>
    </row>
    <row r="19" spans="2:19" s="46" customFormat="1" ht="18.75" customHeight="1" x14ac:dyDescent="0.3">
      <c r="B19" s="100" t="s">
        <v>31</v>
      </c>
      <c r="C19" s="8"/>
      <c r="D19" s="95"/>
      <c r="E19" s="96"/>
      <c r="F19" s="96"/>
      <c r="G19" s="96"/>
      <c r="H19" s="97"/>
      <c r="I19" s="42" t="s">
        <v>58</v>
      </c>
      <c r="J19" s="47"/>
      <c r="K19" s="104"/>
      <c r="L19" s="104"/>
      <c r="M19" s="104"/>
      <c r="N19" s="104"/>
      <c r="O19" s="104"/>
      <c r="P19" s="104"/>
      <c r="Q19" s="23">
        <v>66</v>
      </c>
      <c r="R19" s="37">
        <v>8</v>
      </c>
      <c r="S19" s="105">
        <f t="shared" si="1"/>
        <v>528</v>
      </c>
    </row>
    <row r="20" spans="2:19" s="46" customFormat="1" ht="18.75" customHeight="1" x14ac:dyDescent="0.3">
      <c r="B20" s="100" t="s">
        <v>39</v>
      </c>
      <c r="C20" s="8"/>
      <c r="D20" s="95"/>
      <c r="E20" s="96"/>
      <c r="F20" s="96"/>
      <c r="G20" s="96"/>
      <c r="H20" s="97"/>
      <c r="I20" s="42" t="s">
        <v>57</v>
      </c>
      <c r="J20" s="47"/>
      <c r="K20" s="104"/>
      <c r="L20" s="104"/>
      <c r="M20" s="104"/>
      <c r="N20" s="104"/>
      <c r="O20" s="104"/>
      <c r="P20" s="104"/>
      <c r="Q20" s="23">
        <v>90</v>
      </c>
      <c r="R20" s="37">
        <v>3</v>
      </c>
      <c r="S20" s="105">
        <f t="shared" si="1"/>
        <v>270</v>
      </c>
    </row>
    <row r="21" spans="2:19" s="46" customFormat="1" ht="18.75" customHeight="1" x14ac:dyDescent="0.3">
      <c r="B21" s="100" t="s">
        <v>40</v>
      </c>
      <c r="C21" s="8"/>
      <c r="D21" s="95"/>
      <c r="E21" s="96"/>
      <c r="F21" s="96"/>
      <c r="G21" s="96"/>
      <c r="H21" s="97"/>
      <c r="I21" s="42" t="s">
        <v>57</v>
      </c>
      <c r="J21" s="47"/>
      <c r="K21" s="104"/>
      <c r="L21" s="104"/>
      <c r="M21" s="104"/>
      <c r="N21" s="104"/>
      <c r="O21" s="104"/>
      <c r="P21" s="104"/>
      <c r="Q21" s="23">
        <v>90</v>
      </c>
      <c r="R21" s="37">
        <v>3</v>
      </c>
      <c r="S21" s="105">
        <f t="shared" si="1"/>
        <v>270</v>
      </c>
    </row>
    <row r="22" spans="2:19" s="46" customFormat="1" ht="18.75" customHeight="1" x14ac:dyDescent="0.3">
      <c r="B22" s="100" t="s">
        <v>41</v>
      </c>
      <c r="C22" s="8"/>
      <c r="D22" s="95"/>
      <c r="E22" s="96"/>
      <c r="F22" s="96"/>
      <c r="G22" s="96"/>
      <c r="H22" s="97"/>
      <c r="I22" s="103" t="s">
        <v>32</v>
      </c>
      <c r="J22" s="47"/>
      <c r="K22" s="104"/>
      <c r="L22" s="104"/>
      <c r="M22" s="104"/>
      <c r="N22" s="104"/>
      <c r="O22" s="104"/>
      <c r="P22" s="104"/>
      <c r="Q22" s="23">
        <v>90</v>
      </c>
      <c r="R22" s="37">
        <v>3</v>
      </c>
      <c r="S22" s="105">
        <f t="shared" si="1"/>
        <v>270</v>
      </c>
    </row>
    <row r="23" spans="2:19" s="46" customFormat="1" ht="18.75" customHeight="1" x14ac:dyDescent="0.3">
      <c r="B23" s="100" t="s">
        <v>30</v>
      </c>
      <c r="C23" s="8"/>
      <c r="D23" s="95"/>
      <c r="E23" s="96"/>
      <c r="F23" s="96"/>
      <c r="G23" s="96"/>
      <c r="H23" s="97"/>
      <c r="I23" s="42" t="s">
        <v>58</v>
      </c>
      <c r="J23" s="47"/>
      <c r="K23" s="104"/>
      <c r="L23" s="104"/>
      <c r="M23" s="104"/>
      <c r="N23" s="104"/>
      <c r="O23" s="104"/>
      <c r="P23" s="104"/>
      <c r="Q23" s="23">
        <v>240</v>
      </c>
      <c r="R23" s="37">
        <v>3</v>
      </c>
      <c r="S23" s="105">
        <f t="shared" si="1"/>
        <v>720</v>
      </c>
    </row>
    <row r="24" spans="2:19" ht="18.75" customHeight="1" x14ac:dyDescent="0.3">
      <c r="B24" s="100" t="s">
        <v>42</v>
      </c>
      <c r="C24" s="8"/>
      <c r="D24" s="95"/>
      <c r="E24" s="96"/>
      <c r="F24" s="96"/>
      <c r="G24" s="96"/>
      <c r="H24" s="97"/>
      <c r="I24" s="42" t="s">
        <v>58</v>
      </c>
      <c r="J24" s="47"/>
      <c r="K24" s="104"/>
      <c r="L24" s="104"/>
      <c r="M24" s="104"/>
      <c r="N24" s="104"/>
      <c r="O24" s="104"/>
      <c r="P24" s="104"/>
      <c r="Q24" s="23">
        <v>102</v>
      </c>
      <c r="R24" s="37">
        <v>3</v>
      </c>
      <c r="S24" s="105">
        <f t="shared" si="1"/>
        <v>306</v>
      </c>
    </row>
    <row r="25" spans="2:19" ht="18.75" customHeight="1" x14ac:dyDescent="0.3">
      <c r="B25" s="100" t="s">
        <v>42</v>
      </c>
      <c r="C25" s="8"/>
      <c r="D25" s="95"/>
      <c r="E25" s="96"/>
      <c r="F25" s="96"/>
      <c r="G25" s="96"/>
      <c r="H25" s="97"/>
      <c r="I25" s="42" t="s">
        <v>58</v>
      </c>
      <c r="J25" s="47"/>
      <c r="K25" s="104"/>
      <c r="L25" s="104"/>
      <c r="M25" s="104"/>
      <c r="N25" s="104"/>
      <c r="O25" s="104"/>
      <c r="P25" s="104"/>
      <c r="Q25" s="23">
        <v>138</v>
      </c>
      <c r="R25" s="37">
        <v>3</v>
      </c>
      <c r="S25" s="105">
        <f t="shared" si="1"/>
        <v>414</v>
      </c>
    </row>
    <row r="26" spans="2:19" ht="18.75" customHeight="1" x14ac:dyDescent="0.3">
      <c r="B26" s="100" t="s">
        <v>43</v>
      </c>
      <c r="C26" s="8"/>
      <c r="D26" s="95"/>
      <c r="E26" s="96"/>
      <c r="F26" s="96"/>
      <c r="G26" s="96"/>
      <c r="H26" s="97"/>
      <c r="I26" s="42" t="s">
        <v>58</v>
      </c>
      <c r="J26" s="47"/>
      <c r="K26" s="104"/>
      <c r="L26" s="104"/>
      <c r="M26" s="104"/>
      <c r="N26" s="104"/>
      <c r="O26" s="104"/>
      <c r="P26" s="104"/>
      <c r="Q26" s="23">
        <v>306</v>
      </c>
      <c r="R26" s="37">
        <v>3</v>
      </c>
      <c r="S26" s="105">
        <f t="shared" si="1"/>
        <v>918</v>
      </c>
    </row>
    <row r="27" spans="2:19" ht="18.75" customHeight="1" x14ac:dyDescent="0.3">
      <c r="B27" s="100" t="s">
        <v>43</v>
      </c>
      <c r="C27" s="8"/>
      <c r="D27" s="95"/>
      <c r="E27" s="96"/>
      <c r="F27" s="96"/>
      <c r="G27" s="96"/>
      <c r="H27" s="97"/>
      <c r="I27" s="42" t="s">
        <v>58</v>
      </c>
      <c r="J27" s="47"/>
      <c r="K27" s="104"/>
      <c r="L27" s="104"/>
      <c r="M27" s="104"/>
      <c r="N27" s="104"/>
      <c r="O27" s="104"/>
      <c r="P27" s="104"/>
      <c r="Q27" s="23">
        <v>11</v>
      </c>
      <c r="R27" s="37">
        <v>3</v>
      </c>
      <c r="S27" s="105">
        <f t="shared" si="1"/>
        <v>33</v>
      </c>
    </row>
    <row r="28" spans="2:19" s="46" customFormat="1" ht="18.75" customHeight="1" x14ac:dyDescent="0.3">
      <c r="B28" s="100" t="s">
        <v>44</v>
      </c>
      <c r="C28" s="8"/>
      <c r="D28" s="95"/>
      <c r="E28" s="96"/>
      <c r="F28" s="96"/>
      <c r="G28" s="96"/>
      <c r="H28" s="97"/>
      <c r="I28" s="42" t="s">
        <v>59</v>
      </c>
      <c r="J28" s="47"/>
      <c r="K28" s="104"/>
      <c r="L28" s="104"/>
      <c r="M28" s="104"/>
      <c r="N28" s="104"/>
      <c r="O28" s="104"/>
      <c r="P28" s="104"/>
      <c r="Q28" s="23">
        <v>120</v>
      </c>
      <c r="R28" s="37">
        <v>3</v>
      </c>
      <c r="S28" s="105">
        <f t="shared" si="1"/>
        <v>360</v>
      </c>
    </row>
    <row r="29" spans="2:19" s="48" customFormat="1" ht="18.75" customHeight="1" x14ac:dyDescent="0.3">
      <c r="B29" s="100" t="s">
        <v>45</v>
      </c>
      <c r="C29" s="8"/>
      <c r="D29" s="95"/>
      <c r="E29" s="96"/>
      <c r="F29" s="96"/>
      <c r="G29" s="96"/>
      <c r="H29" s="97"/>
      <c r="I29" s="42" t="s">
        <v>59</v>
      </c>
      <c r="J29" s="47"/>
      <c r="K29" s="104"/>
      <c r="L29" s="104"/>
      <c r="M29" s="104"/>
      <c r="N29" s="104"/>
      <c r="O29" s="104"/>
      <c r="P29" s="104"/>
      <c r="Q29" s="23">
        <v>1542</v>
      </c>
      <c r="R29" s="37">
        <v>3</v>
      </c>
      <c r="S29" s="105">
        <f t="shared" si="1"/>
        <v>4626</v>
      </c>
    </row>
    <row r="30" spans="2:19" ht="18.75" customHeight="1" x14ac:dyDescent="0.3">
      <c r="B30" s="100" t="s">
        <v>46</v>
      </c>
      <c r="C30" s="8"/>
      <c r="D30" s="95"/>
      <c r="E30" s="96"/>
      <c r="F30" s="96"/>
      <c r="G30" s="96"/>
      <c r="H30" s="97"/>
      <c r="I30" s="42" t="s">
        <v>56</v>
      </c>
      <c r="J30" s="47"/>
      <c r="K30" s="104"/>
      <c r="L30" s="104"/>
      <c r="M30" s="104"/>
      <c r="N30" s="104"/>
      <c r="O30" s="104"/>
      <c r="P30" s="104"/>
      <c r="Q30" s="23">
        <v>300</v>
      </c>
      <c r="R30" s="37">
        <v>3</v>
      </c>
      <c r="S30" s="105">
        <f t="shared" si="1"/>
        <v>900</v>
      </c>
    </row>
    <row r="31" spans="2:19" s="48" customFormat="1" ht="18.75" customHeight="1" x14ac:dyDescent="0.3">
      <c r="B31" s="100" t="s">
        <v>47</v>
      </c>
      <c r="C31" s="8"/>
      <c r="D31" s="95"/>
      <c r="E31" s="96"/>
      <c r="F31" s="96"/>
      <c r="G31" s="96"/>
      <c r="H31" s="97"/>
      <c r="I31" s="42" t="s">
        <v>58</v>
      </c>
      <c r="J31" s="47"/>
      <c r="K31" s="104"/>
      <c r="L31" s="104"/>
      <c r="M31" s="104"/>
      <c r="N31" s="104"/>
      <c r="O31" s="104"/>
      <c r="P31" s="104"/>
      <c r="Q31" s="23">
        <v>4</v>
      </c>
      <c r="R31" s="37">
        <v>3</v>
      </c>
      <c r="S31" s="105">
        <f t="shared" si="1"/>
        <v>12</v>
      </c>
    </row>
    <row r="32" spans="2:19" s="46" customFormat="1" ht="18.75" customHeight="1" x14ac:dyDescent="0.3">
      <c r="B32" s="100" t="s">
        <v>48</v>
      </c>
      <c r="C32" s="8"/>
      <c r="D32" s="95"/>
      <c r="E32" s="96"/>
      <c r="F32" s="96"/>
      <c r="G32" s="96"/>
      <c r="H32" s="97"/>
      <c r="I32" s="42" t="s">
        <v>56</v>
      </c>
      <c r="J32" s="47"/>
      <c r="K32" s="104" t="s">
        <v>33</v>
      </c>
      <c r="L32" s="104"/>
      <c r="M32" s="104"/>
      <c r="N32" s="104"/>
      <c r="O32" s="104"/>
      <c r="P32" s="104"/>
      <c r="Q32" s="23">
        <v>408</v>
      </c>
      <c r="R32" s="37">
        <v>5</v>
      </c>
      <c r="S32" s="105">
        <f t="shared" si="1"/>
        <v>2040</v>
      </c>
    </row>
    <row r="33" spans="2:19" s="48" customFormat="1" ht="18.75" customHeight="1" x14ac:dyDescent="0.3">
      <c r="B33" s="100" t="s">
        <v>48</v>
      </c>
      <c r="C33" s="8"/>
      <c r="D33" s="95"/>
      <c r="E33" s="96"/>
      <c r="F33" s="96"/>
      <c r="G33" s="96"/>
      <c r="H33" s="97"/>
      <c r="I33" s="42" t="s">
        <v>56</v>
      </c>
      <c r="J33" s="47"/>
      <c r="K33" s="104"/>
      <c r="L33" s="104"/>
      <c r="M33" s="104"/>
      <c r="N33" s="104"/>
      <c r="O33" s="104"/>
      <c r="P33" s="104"/>
      <c r="Q33" s="23">
        <v>8</v>
      </c>
      <c r="R33" s="10">
        <v>5</v>
      </c>
      <c r="S33" s="106">
        <f t="shared" si="1"/>
        <v>40</v>
      </c>
    </row>
    <row r="34" spans="2:19" s="46" customFormat="1" ht="18.75" customHeight="1" x14ac:dyDescent="0.3">
      <c r="B34" s="100" t="s">
        <v>49</v>
      </c>
      <c r="C34" s="8"/>
      <c r="D34" s="95"/>
      <c r="E34" s="96"/>
      <c r="F34" s="96"/>
      <c r="G34" s="96"/>
      <c r="H34" s="97"/>
      <c r="I34" s="42" t="s">
        <v>60</v>
      </c>
      <c r="J34" s="47"/>
      <c r="K34" s="104"/>
      <c r="L34" s="104"/>
      <c r="M34" s="104"/>
      <c r="N34" s="104"/>
      <c r="O34" s="104"/>
      <c r="P34" s="104"/>
      <c r="Q34" s="23">
        <v>312</v>
      </c>
      <c r="R34" s="10">
        <v>3</v>
      </c>
      <c r="S34" s="106">
        <f t="shared" si="1"/>
        <v>936</v>
      </c>
    </row>
    <row r="35" spans="2:19" s="46" customFormat="1" ht="18.75" customHeight="1" x14ac:dyDescent="0.3">
      <c r="B35" s="100" t="s">
        <v>50</v>
      </c>
      <c r="C35" s="8"/>
      <c r="D35" s="95"/>
      <c r="E35" s="96"/>
      <c r="F35" s="96"/>
      <c r="G35" s="96"/>
      <c r="H35" s="97"/>
      <c r="I35" s="42" t="s">
        <v>61</v>
      </c>
      <c r="J35" s="47"/>
      <c r="K35" s="104"/>
      <c r="L35" s="104"/>
      <c r="M35" s="104"/>
      <c r="N35" s="104"/>
      <c r="O35" s="104"/>
      <c r="P35" s="104"/>
      <c r="Q35" s="23">
        <v>660</v>
      </c>
      <c r="R35" s="10">
        <v>3</v>
      </c>
      <c r="S35" s="106">
        <f t="shared" si="1"/>
        <v>1980</v>
      </c>
    </row>
    <row r="36" spans="2:19" s="48" customFormat="1" ht="18.75" customHeight="1" x14ac:dyDescent="0.3">
      <c r="B36" s="100" t="s">
        <v>50</v>
      </c>
      <c r="C36" s="8"/>
      <c r="D36" s="95"/>
      <c r="E36" s="96"/>
      <c r="F36" s="96"/>
      <c r="G36" s="96"/>
      <c r="H36" s="97"/>
      <c r="I36" s="42" t="s">
        <v>61</v>
      </c>
      <c r="J36" s="47"/>
      <c r="K36" s="104"/>
      <c r="L36" s="104"/>
      <c r="M36" s="104"/>
      <c r="N36" s="104"/>
      <c r="O36" s="104"/>
      <c r="P36" s="104"/>
      <c r="Q36" s="23">
        <v>4</v>
      </c>
      <c r="R36" s="10">
        <v>3</v>
      </c>
      <c r="S36" s="106">
        <f t="shared" si="1"/>
        <v>12</v>
      </c>
    </row>
    <row r="37" spans="2:19" s="46" customFormat="1" ht="18.75" customHeight="1" x14ac:dyDescent="0.3">
      <c r="B37" s="100" t="s">
        <v>51</v>
      </c>
      <c r="C37" s="8"/>
      <c r="D37" s="95"/>
      <c r="E37" s="96"/>
      <c r="F37" s="96"/>
      <c r="G37" s="96"/>
      <c r="H37" s="97"/>
      <c r="I37" s="42" t="s">
        <v>59</v>
      </c>
      <c r="J37" s="47"/>
      <c r="K37" s="104"/>
      <c r="L37" s="104"/>
      <c r="M37" s="104"/>
      <c r="N37" s="104"/>
      <c r="O37" s="104"/>
      <c r="P37" s="104"/>
      <c r="Q37" s="23">
        <v>1284</v>
      </c>
      <c r="R37" s="10">
        <v>2.5</v>
      </c>
      <c r="S37" s="106">
        <f t="shared" si="1"/>
        <v>3210</v>
      </c>
    </row>
    <row r="38" spans="2:19" s="48" customFormat="1" ht="18.75" customHeight="1" x14ac:dyDescent="0.3">
      <c r="B38" s="100" t="s">
        <v>52</v>
      </c>
      <c r="C38" s="8"/>
      <c r="D38" s="95"/>
      <c r="E38" s="96"/>
      <c r="F38" s="96"/>
      <c r="G38" s="96"/>
      <c r="H38" s="97"/>
      <c r="I38" s="42" t="s">
        <v>57</v>
      </c>
      <c r="J38" s="47"/>
      <c r="K38" s="104"/>
      <c r="L38" s="104"/>
      <c r="M38" s="104"/>
      <c r="N38" s="104"/>
      <c r="O38" s="104"/>
      <c r="P38" s="104"/>
      <c r="Q38" s="23">
        <v>120</v>
      </c>
      <c r="R38" s="10">
        <v>3</v>
      </c>
      <c r="S38" s="106">
        <f t="shared" si="1"/>
        <v>360</v>
      </c>
    </row>
    <row r="39" spans="2:19" ht="18.75" customHeight="1" thickBot="1" x14ac:dyDescent="0.35">
      <c r="B39" s="38"/>
      <c r="C39" s="8"/>
      <c r="D39" s="95"/>
      <c r="E39" s="96"/>
      <c r="F39" s="96"/>
      <c r="G39" s="96"/>
      <c r="H39" s="97"/>
      <c r="I39" s="42"/>
      <c r="J39" s="21"/>
      <c r="K39" s="24"/>
      <c r="L39" s="24"/>
      <c r="M39" s="24"/>
      <c r="N39" s="24"/>
      <c r="O39" s="24"/>
      <c r="P39" s="24"/>
      <c r="Q39" s="23"/>
      <c r="R39" s="10"/>
      <c r="S39" s="11">
        <f t="shared" si="1"/>
        <v>0</v>
      </c>
    </row>
    <row r="40" spans="2:19" x14ac:dyDescent="0.3">
      <c r="B40" s="19"/>
      <c r="C40" s="8"/>
      <c r="D40" s="52"/>
      <c r="E40" s="53"/>
      <c r="F40" s="53"/>
      <c r="G40" s="53"/>
      <c r="H40" s="54"/>
      <c r="I40" s="43"/>
      <c r="J40" s="24"/>
      <c r="K40" s="24"/>
      <c r="L40" s="24"/>
      <c r="M40" s="24"/>
      <c r="N40" s="24"/>
      <c r="O40" s="24"/>
      <c r="P40" s="24"/>
      <c r="Q40" s="9"/>
      <c r="R40" s="10"/>
      <c r="S40" s="11">
        <f t="shared" si="1"/>
        <v>0</v>
      </c>
    </row>
    <row r="41" spans="2:19" x14ac:dyDescent="0.3">
      <c r="B41" s="19"/>
      <c r="C41" s="8"/>
      <c r="D41" s="52"/>
      <c r="E41" s="53"/>
      <c r="F41" s="53"/>
      <c r="G41" s="53"/>
      <c r="H41" s="54"/>
      <c r="I41" s="43"/>
      <c r="J41" s="24"/>
      <c r="K41" s="24"/>
      <c r="L41" s="24"/>
      <c r="M41" s="24"/>
      <c r="N41" s="24"/>
      <c r="O41" s="24"/>
      <c r="P41" s="24"/>
      <c r="Q41" s="9"/>
      <c r="R41" s="10"/>
      <c r="S41" s="11">
        <f t="shared" si="1"/>
        <v>0</v>
      </c>
    </row>
    <row r="42" spans="2:19" x14ac:dyDescent="0.3">
      <c r="B42" s="39"/>
      <c r="C42" s="8"/>
      <c r="D42" s="49"/>
      <c r="E42" s="50"/>
      <c r="F42" s="50"/>
      <c r="G42" s="50"/>
      <c r="H42" s="51"/>
      <c r="I42" s="44"/>
      <c r="J42" s="24"/>
      <c r="K42" s="24"/>
      <c r="L42" s="24"/>
      <c r="M42" s="24"/>
      <c r="N42" s="24"/>
      <c r="O42" s="24"/>
      <c r="P42" s="24"/>
      <c r="Q42" s="9"/>
      <c r="R42" s="10"/>
      <c r="S42" s="11">
        <f t="shared" si="0"/>
        <v>0</v>
      </c>
    </row>
    <row r="43" spans="2:19" x14ac:dyDescent="0.3">
      <c r="B43" s="16"/>
      <c r="C43" s="16"/>
      <c r="D43" s="58"/>
      <c r="E43" s="59"/>
      <c r="F43" s="59"/>
      <c r="G43" s="59"/>
      <c r="H43" s="59"/>
      <c r="I43" s="60"/>
      <c r="J43" s="16"/>
      <c r="K43" s="16"/>
      <c r="L43" s="16"/>
      <c r="M43" s="16"/>
      <c r="N43" s="16"/>
      <c r="O43" s="16"/>
      <c r="P43" s="16"/>
      <c r="Q43" s="17">
        <f>SUM(Q13:Q42)</f>
        <v>7225</v>
      </c>
      <c r="R43" s="16"/>
      <c r="S43" s="18">
        <f>SUM(S13:S42)</f>
        <v>23987</v>
      </c>
    </row>
    <row r="44" spans="2:19" x14ac:dyDescent="0.3">
      <c r="B44" s="28"/>
      <c r="C44" s="3"/>
      <c r="D44" s="3"/>
      <c r="E44" s="3"/>
      <c r="F44" s="3"/>
      <c r="G44" s="3"/>
      <c r="H44" s="3"/>
      <c r="I44" s="36"/>
      <c r="J44" s="3"/>
      <c r="K44" s="3"/>
      <c r="L44" s="3"/>
      <c r="M44" s="3"/>
      <c r="N44" s="3"/>
      <c r="O44" s="3"/>
      <c r="P44" s="56" t="s">
        <v>7</v>
      </c>
      <c r="Q44" s="56"/>
      <c r="R44" s="56"/>
      <c r="S44" s="7">
        <f>S43</f>
        <v>23987</v>
      </c>
    </row>
    <row r="45" spans="2:19" x14ac:dyDescent="0.3">
      <c r="B45" s="6"/>
      <c r="C45" s="4"/>
      <c r="D45" s="4"/>
      <c r="E45" s="4"/>
      <c r="F45" s="4"/>
      <c r="G45" s="4"/>
      <c r="H45" s="4"/>
      <c r="I45" s="34"/>
      <c r="J45" s="4"/>
      <c r="K45" s="4"/>
      <c r="L45" s="4"/>
      <c r="M45" s="4"/>
      <c r="N45" s="4"/>
      <c r="O45" s="4"/>
      <c r="P45" s="57"/>
      <c r="Q45" s="57"/>
      <c r="R45" s="57"/>
      <c r="S45" s="11"/>
    </row>
    <row r="46" spans="2:19" x14ac:dyDescent="0.3">
      <c r="B46" s="6"/>
      <c r="C46" s="4"/>
      <c r="D46" s="4"/>
      <c r="E46" s="4"/>
      <c r="F46" s="4"/>
      <c r="G46" s="4"/>
      <c r="H46" s="4"/>
      <c r="I46" s="34"/>
      <c r="J46" s="4"/>
      <c r="K46" s="4"/>
      <c r="L46" s="4"/>
      <c r="M46" s="4"/>
      <c r="N46" s="4"/>
      <c r="O46" s="4"/>
      <c r="P46" s="57"/>
      <c r="Q46" s="57"/>
      <c r="R46" s="57"/>
      <c r="S46" s="11"/>
    </row>
    <row r="47" spans="2:19" x14ac:dyDescent="0.3">
      <c r="B47" s="26"/>
      <c r="C47" s="29"/>
      <c r="D47" s="29"/>
      <c r="E47" s="29"/>
      <c r="F47" s="29"/>
      <c r="G47" s="29"/>
      <c r="H47" s="29"/>
      <c r="I47" s="35"/>
      <c r="J47" s="29"/>
      <c r="K47" s="29"/>
      <c r="L47" s="29"/>
      <c r="M47" s="29"/>
      <c r="N47" s="29"/>
      <c r="O47" s="29"/>
      <c r="P47" s="55" t="s">
        <v>8</v>
      </c>
      <c r="Q47" s="55"/>
      <c r="R47" s="55"/>
      <c r="S47" s="12">
        <f>S44-S45-S46</f>
        <v>23987</v>
      </c>
    </row>
  </sheetData>
  <mergeCells count="64">
    <mergeCell ref="D36:H36"/>
    <mergeCell ref="D37:H37"/>
    <mergeCell ref="D38:H38"/>
    <mergeCell ref="D39:H39"/>
    <mergeCell ref="D31:H31"/>
    <mergeCell ref="D32:H32"/>
    <mergeCell ref="D33:H33"/>
    <mergeCell ref="D34:H34"/>
    <mergeCell ref="D35:H35"/>
    <mergeCell ref="D16:H16"/>
    <mergeCell ref="D17:H17"/>
    <mergeCell ref="D18:H18"/>
    <mergeCell ref="D19:H19"/>
    <mergeCell ref="D20:H20"/>
    <mergeCell ref="D21:H21"/>
    <mergeCell ref="D22:H22"/>
    <mergeCell ref="D23:H23"/>
    <mergeCell ref="D24:H24"/>
    <mergeCell ref="D25:H25"/>
    <mergeCell ref="D26:H26"/>
    <mergeCell ref="D27:H27"/>
    <mergeCell ref="D28:H28"/>
    <mergeCell ref="D29:H29"/>
    <mergeCell ref="D30:H30"/>
    <mergeCell ref="D14:H14"/>
    <mergeCell ref="D15:H15"/>
    <mergeCell ref="P2:Q2"/>
    <mergeCell ref="R2:S2"/>
    <mergeCell ref="P3:Q3"/>
    <mergeCell ref="R3:S3"/>
    <mergeCell ref="D9:M9"/>
    <mergeCell ref="D10:M10"/>
    <mergeCell ref="N6:S6"/>
    <mergeCell ref="K2:N2"/>
    <mergeCell ref="K3:N3"/>
    <mergeCell ref="D12:H12"/>
    <mergeCell ref="D13:H13"/>
    <mergeCell ref="R7:S7"/>
    <mergeCell ref="R8:S8"/>
    <mergeCell ref="R9:S9"/>
    <mergeCell ref="B10:C10"/>
    <mergeCell ref="D11:M11"/>
    <mergeCell ref="N11:S11"/>
    <mergeCell ref="B1:E1"/>
    <mergeCell ref="B2:E2"/>
    <mergeCell ref="B3:E3"/>
    <mergeCell ref="B4:E4"/>
    <mergeCell ref="B6:C6"/>
    <mergeCell ref="D6:M6"/>
    <mergeCell ref="N10:S10"/>
    <mergeCell ref="B7:C7"/>
    <mergeCell ref="B8:C8"/>
    <mergeCell ref="B9:C9"/>
    <mergeCell ref="D7:M7"/>
    <mergeCell ref="D8:M8"/>
    <mergeCell ref="K1:S1"/>
    <mergeCell ref="D42:H42"/>
    <mergeCell ref="D40:H40"/>
    <mergeCell ref="D41:H41"/>
    <mergeCell ref="P47:R47"/>
    <mergeCell ref="P44:R44"/>
    <mergeCell ref="P45:R45"/>
    <mergeCell ref="P46:R46"/>
    <mergeCell ref="D43:I43"/>
  </mergeCells>
  <pageMargins left="0.25" right="0.25" top="0.75" bottom="0.75" header="0.3" footer="0.3"/>
  <pageSetup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Sheet1!Область_печати</vt:lpstr>
    </vt:vector>
  </TitlesOfParts>
  <Company>Carole Hochman Design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rmfisher</dc:creator>
  <cp:lastModifiedBy>Ildar</cp:lastModifiedBy>
  <cp:lastPrinted>2017-02-06T14:01:18Z</cp:lastPrinted>
  <dcterms:created xsi:type="dcterms:W3CDTF">2011-03-23T14:32:10Z</dcterms:created>
  <dcterms:modified xsi:type="dcterms:W3CDTF">2017-04-20T19:52:44Z</dcterms:modified>
</cp:coreProperties>
</file>