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pk Rapli\"/>
    </mc:Choice>
  </mc:AlternateContent>
  <xr:revisionPtr revIDLastSave="0" documentId="13_ncr:1_{0DE67B93-B8DF-4885-A958-9264C280EE76}" xr6:coauthVersionLast="47" xr6:coauthVersionMax="47" xr10:uidLastSave="{00000000-0000-0000-0000-000000000000}"/>
  <bookViews>
    <workbookView xWindow="-120" yWindow="-120" windowWidth="20730" windowHeight="11160" xr2:uid="{7B24B8AD-C73A-4D45-AA1E-FA816BA7A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F67" i="1"/>
  <c r="F66" i="1"/>
  <c r="F70" i="1"/>
  <c r="F68" i="1"/>
  <c r="F69" i="1"/>
  <c r="F65" i="1"/>
  <c r="F64" i="1"/>
  <c r="F62" i="1"/>
  <c r="F63" i="1"/>
  <c r="F61" i="1"/>
  <c r="C70" i="1"/>
  <c r="C69" i="1"/>
  <c r="C68" i="1"/>
  <c r="C67" i="1"/>
  <c r="C66" i="1"/>
  <c r="C65" i="1"/>
  <c r="C64" i="1"/>
  <c r="C63" i="1"/>
  <c r="C62" i="1"/>
  <c r="C40" i="1"/>
  <c r="C39" i="1"/>
  <c r="C38" i="1" s="1"/>
  <c r="C37" i="1" s="1"/>
  <c r="C61" i="1"/>
</calcChain>
</file>

<file path=xl/sharedStrings.xml><?xml version="1.0" encoding="utf-8"?>
<sst xmlns="http://schemas.openxmlformats.org/spreadsheetml/2006/main" count="202" uniqueCount="130">
  <si>
    <t>RAM</t>
  </si>
  <si>
    <t>Memori Internal</t>
  </si>
  <si>
    <t>Harga (Rp)</t>
  </si>
  <si>
    <t>8 GB</t>
  </si>
  <si>
    <t>512 GB</t>
  </si>
  <si>
    <t>12 GB</t>
  </si>
  <si>
    <t>4 GB</t>
  </si>
  <si>
    <t>128 GB</t>
  </si>
  <si>
    <t>32 GB</t>
  </si>
  <si>
    <t>Nama Handphone</t>
  </si>
  <si>
    <t>Samsung J1 Ace</t>
  </si>
  <si>
    <t>512 MB</t>
  </si>
  <si>
    <t>Kamera</t>
  </si>
  <si>
    <t>5 MP</t>
  </si>
  <si>
    <t>1900 MAH</t>
  </si>
  <si>
    <t>Samsung J1 Mini</t>
  </si>
  <si>
    <t>768 MB</t>
  </si>
  <si>
    <t>1500 MAH</t>
  </si>
  <si>
    <t>1,125,000</t>
  </si>
  <si>
    <t>1,300,000</t>
  </si>
  <si>
    <t>Samsung A31</t>
  </si>
  <si>
    <t>16 MP</t>
  </si>
  <si>
    <t>3000 MAH</t>
  </si>
  <si>
    <t>7,699,000</t>
  </si>
  <si>
    <t>Samsung A05</t>
  </si>
  <si>
    <t>64 GB</t>
  </si>
  <si>
    <t>50 MP</t>
  </si>
  <si>
    <t>5000 MAH</t>
  </si>
  <si>
    <t>1,499,000</t>
  </si>
  <si>
    <t>Samsung A04 E</t>
  </si>
  <si>
    <t>36 GB</t>
  </si>
  <si>
    <t>13 MP</t>
  </si>
  <si>
    <t>1,159,000</t>
  </si>
  <si>
    <t>Samsung A54</t>
  </si>
  <si>
    <t>200 MP</t>
  </si>
  <si>
    <t>6800 MAH</t>
  </si>
  <si>
    <t>1,230,000</t>
  </si>
  <si>
    <t>Redmi 12</t>
  </si>
  <si>
    <t>Redmi 12 C</t>
  </si>
  <si>
    <t xml:space="preserve"> 3 GB</t>
  </si>
  <si>
    <t>1,199,000</t>
  </si>
  <si>
    <t>Redmi 10 A</t>
  </si>
  <si>
    <t>3 GB</t>
  </si>
  <si>
    <t>1,099,000</t>
  </si>
  <si>
    <t>Redmi Note 12</t>
  </si>
  <si>
    <t>2,079,000</t>
  </si>
  <si>
    <t>Kriteria</t>
  </si>
  <si>
    <t>Benefit/Cost</t>
  </si>
  <si>
    <t>C1</t>
  </si>
  <si>
    <t>Ram</t>
  </si>
  <si>
    <t>Benefit</t>
  </si>
  <si>
    <t>C2</t>
  </si>
  <si>
    <t>C3</t>
  </si>
  <si>
    <t>Processor</t>
  </si>
  <si>
    <t>C4</t>
  </si>
  <si>
    <t>Layar</t>
  </si>
  <si>
    <t>C5</t>
  </si>
  <si>
    <t>Harga</t>
  </si>
  <si>
    <t>Cost</t>
  </si>
  <si>
    <t>Baterai</t>
  </si>
  <si>
    <t>Tingkat Kepentingan</t>
  </si>
  <si>
    <t>Bobot</t>
  </si>
  <si>
    <t>Sangat Baik</t>
  </si>
  <si>
    <t>Baik</t>
  </si>
  <si>
    <t>Cukup</t>
  </si>
  <si>
    <t>Buruk</t>
  </si>
  <si>
    <t>Sangat Buruk</t>
  </si>
  <si>
    <t>RAM (C1)</t>
  </si>
  <si>
    <t>Nilai</t>
  </si>
  <si>
    <t>MEMORY INTERNAL (C2)</t>
  </si>
  <si>
    <t>KAMERA (C3)</t>
  </si>
  <si>
    <t>BATERAI (C4)</t>
  </si>
  <si>
    <t>HARGA (C5)</t>
  </si>
  <si>
    <t>Rp. 1, 159,000 - Rp. 1,199,000</t>
  </si>
  <si>
    <t>Rp. 1,125,000 - Rp. 1,159, 000</t>
  </si>
  <si>
    <t>Rp. 1,123,000 - Rp. 1, 300,000</t>
  </si>
  <si>
    <t>Rp. 1,199, 000 - Rp. 1,123, 000</t>
  </si>
  <si>
    <t>Rp. 1,499,000 - Rp. 1, 699,000</t>
  </si>
  <si>
    <t>Rp. 1,699,000 - Rp. 2, 079,000</t>
  </si>
  <si>
    <t>Rp. 1,300,000 - Rp. 1,499,000</t>
  </si>
  <si>
    <t>Rp. 2,079,000 - Rp. 7,699,000</t>
  </si>
  <si>
    <t>RP. 1,099,000 - RP. 1, 125,000</t>
  </si>
  <si>
    <t>Tingkat Prioritas</t>
  </si>
  <si>
    <t>Mutlak Penting</t>
  </si>
  <si>
    <t>Sangat Penting</t>
  </si>
  <si>
    <t>Penting</t>
  </si>
  <si>
    <t>Cukup lebih penting</t>
  </si>
  <si>
    <t>Cukup Penting</t>
  </si>
  <si>
    <t>Tidak Cukup Penting</t>
  </si>
  <si>
    <t>Tidak Penting</t>
  </si>
  <si>
    <t>Sangat Tidak Penting</t>
  </si>
  <si>
    <t>Mutlak tidak sangat penting</t>
  </si>
  <si>
    <t>W1 =</t>
  </si>
  <si>
    <t>W2 =</t>
  </si>
  <si>
    <t xml:space="preserve">W3 = </t>
  </si>
  <si>
    <t>W4 =</t>
  </si>
  <si>
    <t>W5 =</t>
  </si>
  <si>
    <t>Komponen</t>
  </si>
  <si>
    <t>Cukup Lebih Penting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</si>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</sst>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00000_-;\-* #,##0.0000000_-;_-* &quot;-&quot;_-;_-@_-"/>
    <numFmt numFmtId="165" formatCode="_-* #,##0.0000000_-;\-* #,##0.0000000_-;_-* &quot;-&quot;???????_-;_-@_-"/>
  </numFmts>
  <fonts count="11" x14ac:knownFonts="1">
    <font>
      <sz val="11"/>
      <color theme="1"/>
      <name val="Calibri"/>
      <family val="2"/>
      <scheme val="minor"/>
    </font>
    <font>
      <sz val="10"/>
      <color rgb="FF37415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74151"/>
      <name val="Times New Roman"/>
      <family val="1"/>
    </font>
    <font>
      <sz val="12"/>
      <color rgb="FF374151"/>
      <name val="Segoe UI"/>
      <family val="2"/>
    </font>
    <font>
      <b/>
      <sz val="12"/>
      <color rgb="FF374151"/>
      <name val="Times New Roman"/>
      <family val="1"/>
    </font>
    <font>
      <b/>
      <sz val="11"/>
      <color theme="1"/>
      <name val="Times New Roman"/>
      <family val="1"/>
    </font>
    <font>
      <sz val="12"/>
      <color rgb="FF37415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1" applyNumberFormat="1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6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164" fontId="0" fillId="6" borderId="1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9137-E949-4F66-B28F-BEA86650FDF6}">
  <dimension ref="B3:L70"/>
  <sheetViews>
    <sheetView tabSelected="1" workbookViewId="0">
      <selection activeCell="F61" sqref="F61"/>
    </sheetView>
  </sheetViews>
  <sheetFormatPr defaultRowHeight="15" x14ac:dyDescent="0.25"/>
  <cols>
    <col min="2" max="7" width="19.28515625" customWidth="1"/>
    <col min="8" max="8" width="23.85546875" customWidth="1"/>
    <col min="9" max="9" width="21.5703125" customWidth="1"/>
    <col min="10" max="10" width="13.85546875" customWidth="1"/>
    <col min="11" max="11" width="25.140625" bestFit="1" customWidth="1"/>
    <col min="12" max="12" width="18.7109375" customWidth="1"/>
  </cols>
  <sheetData>
    <row r="3" spans="2:12" x14ac:dyDescent="0.25">
      <c r="B3" s="15" t="s">
        <v>9</v>
      </c>
      <c r="C3" s="15" t="s">
        <v>0</v>
      </c>
      <c r="D3" s="15" t="s">
        <v>1</v>
      </c>
      <c r="E3" s="15" t="s">
        <v>12</v>
      </c>
      <c r="F3" s="15" t="s">
        <v>59</v>
      </c>
      <c r="G3" s="15" t="s">
        <v>2</v>
      </c>
      <c r="J3" s="16"/>
      <c r="K3" s="15" t="s">
        <v>46</v>
      </c>
      <c r="L3" s="15" t="s">
        <v>47</v>
      </c>
    </row>
    <row r="4" spans="2:12" x14ac:dyDescent="0.25">
      <c r="B4" s="1" t="s">
        <v>10</v>
      </c>
      <c r="C4" s="1" t="s">
        <v>11</v>
      </c>
      <c r="D4" s="1" t="s">
        <v>6</v>
      </c>
      <c r="E4" s="1" t="s">
        <v>13</v>
      </c>
      <c r="F4" s="1" t="s">
        <v>14</v>
      </c>
      <c r="G4" s="1" t="s">
        <v>19</v>
      </c>
      <c r="J4" s="1" t="s">
        <v>48</v>
      </c>
      <c r="K4" s="1" t="s">
        <v>49</v>
      </c>
      <c r="L4" s="1" t="s">
        <v>50</v>
      </c>
    </row>
    <row r="5" spans="2:12" x14ac:dyDescent="0.25">
      <c r="B5" s="1" t="s">
        <v>15</v>
      </c>
      <c r="C5" s="1" t="s">
        <v>16</v>
      </c>
      <c r="D5" s="1" t="s">
        <v>3</v>
      </c>
      <c r="E5" s="1" t="s">
        <v>13</v>
      </c>
      <c r="F5" s="1" t="s">
        <v>17</v>
      </c>
      <c r="G5" s="1" t="s">
        <v>18</v>
      </c>
      <c r="J5" s="1" t="s">
        <v>51</v>
      </c>
      <c r="K5" s="1" t="s">
        <v>1</v>
      </c>
      <c r="L5" s="1" t="s">
        <v>50</v>
      </c>
    </row>
    <row r="6" spans="2:12" x14ac:dyDescent="0.25">
      <c r="B6" s="1" t="s">
        <v>20</v>
      </c>
      <c r="C6" s="1" t="s">
        <v>6</v>
      </c>
      <c r="D6" s="1" t="s">
        <v>8</v>
      </c>
      <c r="E6" s="1" t="s">
        <v>21</v>
      </c>
      <c r="F6" s="1" t="s">
        <v>22</v>
      </c>
      <c r="G6" s="1" t="s">
        <v>23</v>
      </c>
      <c r="J6" s="1" t="s">
        <v>52</v>
      </c>
      <c r="K6" s="2" t="s">
        <v>12</v>
      </c>
      <c r="L6" s="1" t="s">
        <v>50</v>
      </c>
    </row>
    <row r="7" spans="2:12" x14ac:dyDescent="0.25">
      <c r="B7" s="1" t="s">
        <v>24</v>
      </c>
      <c r="C7" s="1" t="s">
        <v>6</v>
      </c>
      <c r="D7" s="1" t="s">
        <v>25</v>
      </c>
      <c r="E7" s="1" t="s">
        <v>26</v>
      </c>
      <c r="F7" s="1" t="s">
        <v>27</v>
      </c>
      <c r="G7" s="1" t="s">
        <v>28</v>
      </c>
      <c r="J7" s="1" t="s">
        <v>54</v>
      </c>
      <c r="K7" s="2" t="s">
        <v>59</v>
      </c>
      <c r="L7" s="1" t="s">
        <v>50</v>
      </c>
    </row>
    <row r="8" spans="2:12" x14ac:dyDescent="0.25">
      <c r="B8" s="1" t="s">
        <v>29</v>
      </c>
      <c r="C8" s="1" t="s">
        <v>30</v>
      </c>
      <c r="D8" s="1" t="s">
        <v>8</v>
      </c>
      <c r="E8" s="1" t="s">
        <v>31</v>
      </c>
      <c r="F8" s="1" t="s">
        <v>27</v>
      </c>
      <c r="G8" s="1" t="s">
        <v>32</v>
      </c>
      <c r="J8" s="1" t="s">
        <v>56</v>
      </c>
      <c r="K8" s="1" t="s">
        <v>57</v>
      </c>
      <c r="L8" s="1" t="s">
        <v>58</v>
      </c>
    </row>
    <row r="9" spans="2:12" x14ac:dyDescent="0.25">
      <c r="B9" s="1" t="s">
        <v>33</v>
      </c>
      <c r="C9" s="1" t="s">
        <v>5</v>
      </c>
      <c r="D9" s="1" t="s">
        <v>4</v>
      </c>
      <c r="E9" s="1" t="s">
        <v>34</v>
      </c>
      <c r="F9" s="1" t="s">
        <v>35</v>
      </c>
      <c r="G9" s="1" t="s">
        <v>36</v>
      </c>
    </row>
    <row r="10" spans="2:12" x14ac:dyDescent="0.25">
      <c r="B10" s="1" t="s">
        <v>37</v>
      </c>
      <c r="C10" s="1" t="s">
        <v>3</v>
      </c>
      <c r="D10" s="1" t="s">
        <v>25</v>
      </c>
      <c r="E10" s="1" t="s">
        <v>26</v>
      </c>
      <c r="F10" s="1" t="s">
        <v>27</v>
      </c>
      <c r="G10" s="1" t="s">
        <v>28</v>
      </c>
    </row>
    <row r="11" spans="2:12" x14ac:dyDescent="0.25">
      <c r="B11" s="1" t="s">
        <v>38</v>
      </c>
      <c r="C11" s="1" t="s">
        <v>39</v>
      </c>
      <c r="D11" s="1" t="s">
        <v>8</v>
      </c>
      <c r="E11" s="1" t="s">
        <v>26</v>
      </c>
      <c r="F11" s="1" t="s">
        <v>27</v>
      </c>
      <c r="G11" s="1" t="s">
        <v>40</v>
      </c>
    </row>
    <row r="12" spans="2:12" ht="25.5" x14ac:dyDescent="0.25">
      <c r="B12" s="1" t="s">
        <v>41</v>
      </c>
      <c r="C12" s="1" t="s">
        <v>42</v>
      </c>
      <c r="D12" s="1" t="s">
        <v>8</v>
      </c>
      <c r="E12" s="1" t="s">
        <v>31</v>
      </c>
      <c r="F12" s="1" t="s">
        <v>27</v>
      </c>
      <c r="G12" s="1" t="s">
        <v>43</v>
      </c>
      <c r="J12" s="15" t="s">
        <v>60</v>
      </c>
      <c r="K12" s="15" t="s">
        <v>61</v>
      </c>
    </row>
    <row r="13" spans="2:12" x14ac:dyDescent="0.25">
      <c r="B13" s="1" t="s">
        <v>44</v>
      </c>
      <c r="C13" s="1" t="s">
        <v>6</v>
      </c>
      <c r="D13" s="1" t="s">
        <v>7</v>
      </c>
      <c r="E13" s="1" t="s">
        <v>26</v>
      </c>
      <c r="F13" s="1" t="s">
        <v>27</v>
      </c>
      <c r="G13" s="1" t="s">
        <v>45</v>
      </c>
      <c r="J13" s="1" t="s">
        <v>62</v>
      </c>
      <c r="K13" s="4">
        <v>5</v>
      </c>
    </row>
    <row r="14" spans="2:12" x14ac:dyDescent="0.25">
      <c r="J14" s="1" t="s">
        <v>63</v>
      </c>
      <c r="K14" s="4">
        <v>4</v>
      </c>
    </row>
    <row r="15" spans="2:12" x14ac:dyDescent="0.25">
      <c r="J15" s="1" t="s">
        <v>64</v>
      </c>
      <c r="K15" s="4">
        <v>3</v>
      </c>
    </row>
    <row r="16" spans="2:12" x14ac:dyDescent="0.25">
      <c r="B16" s="14" t="s">
        <v>67</v>
      </c>
      <c r="C16" s="14"/>
      <c r="E16" s="14" t="s">
        <v>69</v>
      </c>
      <c r="F16" s="14"/>
      <c r="J16" s="1" t="s">
        <v>65</v>
      </c>
      <c r="K16" s="4">
        <v>2</v>
      </c>
    </row>
    <row r="17" spans="2:12" ht="15" customHeight="1" x14ac:dyDescent="0.25">
      <c r="B17" s="17" t="s">
        <v>48</v>
      </c>
      <c r="C17" s="18" t="s">
        <v>68</v>
      </c>
      <c r="E17" s="17" t="s">
        <v>51</v>
      </c>
      <c r="F17" s="19" t="s">
        <v>68</v>
      </c>
      <c r="J17" s="1" t="s">
        <v>66</v>
      </c>
      <c r="K17" s="4">
        <v>1</v>
      </c>
    </row>
    <row r="18" spans="2:12" ht="17.25" x14ac:dyDescent="0.25">
      <c r="B18" s="3" t="s">
        <v>30</v>
      </c>
      <c r="C18" s="4">
        <v>5</v>
      </c>
      <c r="E18" s="3" t="s">
        <v>4</v>
      </c>
      <c r="F18" s="5">
        <v>5</v>
      </c>
    </row>
    <row r="19" spans="2:12" ht="17.25" x14ac:dyDescent="0.25">
      <c r="B19" s="3" t="s">
        <v>5</v>
      </c>
      <c r="C19" s="4">
        <v>4</v>
      </c>
      <c r="E19" s="3" t="s">
        <v>7</v>
      </c>
      <c r="F19" s="5">
        <v>4</v>
      </c>
    </row>
    <row r="20" spans="2:12" ht="17.25" x14ac:dyDescent="0.25">
      <c r="B20" s="3" t="s">
        <v>3</v>
      </c>
      <c r="C20" s="4">
        <v>3</v>
      </c>
      <c r="E20" s="3" t="s">
        <v>25</v>
      </c>
      <c r="F20" s="5">
        <v>3</v>
      </c>
    </row>
    <row r="21" spans="2:12" ht="17.25" x14ac:dyDescent="0.25">
      <c r="B21" s="3" t="s">
        <v>6</v>
      </c>
      <c r="C21" s="4">
        <v>2</v>
      </c>
      <c r="E21" s="3" t="s">
        <v>8</v>
      </c>
      <c r="F21" s="5">
        <v>2</v>
      </c>
      <c r="K21" s="20" t="s">
        <v>82</v>
      </c>
      <c r="L21" s="21" t="s">
        <v>61</v>
      </c>
    </row>
    <row r="22" spans="2:12" ht="17.25" x14ac:dyDescent="0.25">
      <c r="B22" s="3" t="s">
        <v>42</v>
      </c>
      <c r="C22" s="4">
        <v>1</v>
      </c>
      <c r="E22" s="3" t="s">
        <v>7</v>
      </c>
      <c r="F22" s="5">
        <v>1</v>
      </c>
      <c r="K22" s="7" t="s">
        <v>83</v>
      </c>
      <c r="L22" s="8">
        <v>9</v>
      </c>
    </row>
    <row r="23" spans="2:12" ht="15.75" x14ac:dyDescent="0.25">
      <c r="K23" s="7" t="s">
        <v>84</v>
      </c>
      <c r="L23" s="8">
        <v>8</v>
      </c>
    </row>
    <row r="24" spans="2:12" ht="15.75" x14ac:dyDescent="0.25">
      <c r="K24" s="7" t="s">
        <v>85</v>
      </c>
      <c r="L24" s="8">
        <v>7</v>
      </c>
    </row>
    <row r="25" spans="2:12" ht="15.75" x14ac:dyDescent="0.25">
      <c r="B25" s="14" t="s">
        <v>70</v>
      </c>
      <c r="C25" s="14"/>
      <c r="E25" s="14" t="s">
        <v>71</v>
      </c>
      <c r="F25" s="14"/>
      <c r="H25" s="14" t="s">
        <v>72</v>
      </c>
      <c r="I25" s="14"/>
      <c r="K25" s="7" t="s">
        <v>86</v>
      </c>
      <c r="L25" s="8">
        <v>6</v>
      </c>
    </row>
    <row r="26" spans="2:12" ht="15.75" x14ac:dyDescent="0.25">
      <c r="B26" s="17" t="s">
        <v>52</v>
      </c>
      <c r="C26" s="19" t="s">
        <v>68</v>
      </c>
      <c r="E26" s="17" t="s">
        <v>54</v>
      </c>
      <c r="F26" s="19" t="s">
        <v>68</v>
      </c>
      <c r="H26" s="17" t="s">
        <v>56</v>
      </c>
      <c r="I26" s="19" t="s">
        <v>68</v>
      </c>
      <c r="K26" s="7" t="s">
        <v>87</v>
      </c>
      <c r="L26" s="8">
        <v>5</v>
      </c>
    </row>
    <row r="27" spans="2:12" ht="17.25" x14ac:dyDescent="0.25">
      <c r="B27" s="3" t="s">
        <v>34</v>
      </c>
      <c r="C27" s="5">
        <v>5</v>
      </c>
      <c r="E27" s="3" t="s">
        <v>35</v>
      </c>
      <c r="F27" s="5">
        <v>5</v>
      </c>
      <c r="H27" s="1" t="s">
        <v>80</v>
      </c>
      <c r="I27" s="5">
        <v>1</v>
      </c>
      <c r="K27" s="7" t="s">
        <v>88</v>
      </c>
      <c r="L27" s="8">
        <v>4</v>
      </c>
    </row>
    <row r="28" spans="2:12" ht="17.25" x14ac:dyDescent="0.25">
      <c r="B28" s="3" t="s">
        <v>26</v>
      </c>
      <c r="C28" s="5">
        <v>4</v>
      </c>
      <c r="E28" s="3" t="s">
        <v>27</v>
      </c>
      <c r="F28" s="5">
        <v>4</v>
      </c>
      <c r="H28" s="1" t="s">
        <v>78</v>
      </c>
      <c r="I28" s="5">
        <v>1</v>
      </c>
      <c r="K28" s="7" t="s">
        <v>89</v>
      </c>
      <c r="L28" s="8">
        <v>3</v>
      </c>
    </row>
    <row r="29" spans="2:12" ht="17.25" x14ac:dyDescent="0.25">
      <c r="B29" s="3" t="s">
        <v>21</v>
      </c>
      <c r="C29" s="5">
        <v>3</v>
      </c>
      <c r="E29" s="3" t="s">
        <v>22</v>
      </c>
      <c r="F29" s="5">
        <v>3</v>
      </c>
      <c r="H29" s="1" t="s">
        <v>77</v>
      </c>
      <c r="I29" s="5">
        <v>1</v>
      </c>
      <c r="K29" s="7" t="s">
        <v>90</v>
      </c>
      <c r="L29" s="8">
        <v>2</v>
      </c>
    </row>
    <row r="30" spans="2:12" ht="17.25" x14ac:dyDescent="0.25">
      <c r="B30" s="3" t="s">
        <v>31</v>
      </c>
      <c r="C30" s="5">
        <v>2</v>
      </c>
      <c r="E30" s="3" t="s">
        <v>14</v>
      </c>
      <c r="F30" s="5">
        <v>2</v>
      </c>
      <c r="H30" s="1" t="s">
        <v>79</v>
      </c>
      <c r="I30" s="5">
        <v>1</v>
      </c>
      <c r="K30" s="7" t="s">
        <v>91</v>
      </c>
      <c r="L30" s="8">
        <v>1</v>
      </c>
    </row>
    <row r="31" spans="2:12" ht="17.25" x14ac:dyDescent="0.25">
      <c r="B31" s="3" t="s">
        <v>13</v>
      </c>
      <c r="C31" s="5">
        <v>1</v>
      </c>
      <c r="E31" s="3" t="s">
        <v>17</v>
      </c>
      <c r="F31" s="5">
        <v>1</v>
      </c>
      <c r="H31" s="1" t="s">
        <v>75</v>
      </c>
      <c r="I31" s="5">
        <v>1</v>
      </c>
    </row>
    <row r="32" spans="2:12" x14ac:dyDescent="0.25">
      <c r="H32" s="1" t="s">
        <v>76</v>
      </c>
      <c r="I32" s="5">
        <v>2</v>
      </c>
    </row>
    <row r="33" spans="2:9" x14ac:dyDescent="0.25">
      <c r="H33" s="1" t="s">
        <v>73</v>
      </c>
      <c r="I33" s="5">
        <v>3</v>
      </c>
    </row>
    <row r="34" spans="2:9" x14ac:dyDescent="0.25">
      <c r="H34" s="1" t="s">
        <v>74</v>
      </c>
      <c r="I34" s="5">
        <v>4</v>
      </c>
    </row>
    <row r="35" spans="2:9" x14ac:dyDescent="0.25">
      <c r="H35" s="6" t="s">
        <v>81</v>
      </c>
      <c r="I35" s="5">
        <v>5</v>
      </c>
    </row>
    <row r="36" spans="2:9" ht="15.75" x14ac:dyDescent="0.25">
      <c r="B36" s="28" t="s">
        <v>92</v>
      </c>
      <c r="C36" s="32">
        <f>G37/(G37+G38+C37+G39+G40+G41+G42)</f>
        <v>0.1622664059712621</v>
      </c>
      <c r="E36" s="22" t="s">
        <v>97</v>
      </c>
      <c r="F36" s="22" t="s">
        <v>82</v>
      </c>
      <c r="G36" s="22" t="s">
        <v>61</v>
      </c>
    </row>
    <row r="37" spans="2:9" ht="15.75" x14ac:dyDescent="0.25">
      <c r="B37" s="28" t="s">
        <v>93</v>
      </c>
      <c r="C37" s="32">
        <f>G38/(G37+G38+G39+C38+G40+G41+G42)</f>
        <v>0.13893537051484428</v>
      </c>
      <c r="E37" s="9" t="s">
        <v>0</v>
      </c>
      <c r="F37" s="9" t="s">
        <v>85</v>
      </c>
      <c r="G37" s="9">
        <v>7</v>
      </c>
    </row>
    <row r="38" spans="2:9" ht="31.5" x14ac:dyDescent="0.25">
      <c r="B38" s="28" t="s">
        <v>94</v>
      </c>
      <c r="C38" s="32">
        <f>G39/(G37+G38+G39+G40+C39+G41+G42)</f>
        <v>0.18554719195096683</v>
      </c>
      <c r="E38" s="9" t="s">
        <v>1</v>
      </c>
      <c r="F38" s="9" t="s">
        <v>98</v>
      </c>
      <c r="G38" s="9">
        <v>6</v>
      </c>
    </row>
    <row r="39" spans="2:9" ht="15.75" x14ac:dyDescent="0.25">
      <c r="B39" s="28" t="s">
        <v>95</v>
      </c>
      <c r="C39" s="32">
        <f>G40/(G37+G38+G39+G40+G41+C40+G42)</f>
        <v>0.11571582346609256</v>
      </c>
      <c r="E39" s="9" t="s">
        <v>53</v>
      </c>
      <c r="F39" s="9" t="s">
        <v>84</v>
      </c>
      <c r="G39" s="9">
        <v>8</v>
      </c>
    </row>
    <row r="40" spans="2:9" ht="15.75" x14ac:dyDescent="0.25">
      <c r="B40" s="28" t="s">
        <v>96</v>
      </c>
      <c r="C40" s="32">
        <f>G41/(G37+G38+G39+G40+G41+G42+C41)</f>
        <v>0.20930232558139536</v>
      </c>
      <c r="E40" s="9" t="s">
        <v>55</v>
      </c>
      <c r="F40" s="9" t="s">
        <v>87</v>
      </c>
      <c r="G40" s="9">
        <v>5</v>
      </c>
    </row>
    <row r="41" spans="2:9" ht="15.75" x14ac:dyDescent="0.25">
      <c r="B41" s="12"/>
      <c r="C41" s="13"/>
      <c r="E41" s="9" t="s">
        <v>57</v>
      </c>
      <c r="F41" s="9" t="s">
        <v>83</v>
      </c>
      <c r="G41" s="9">
        <v>9</v>
      </c>
    </row>
    <row r="42" spans="2:9" ht="15.75" x14ac:dyDescent="0.25">
      <c r="E42" s="9" t="s">
        <v>59</v>
      </c>
      <c r="F42" s="9" t="s">
        <v>84</v>
      </c>
      <c r="G42" s="9">
        <v>8</v>
      </c>
    </row>
    <row r="47" spans="2:9" x14ac:dyDescent="0.25">
      <c r="B47" s="23" t="s">
        <v>99</v>
      </c>
      <c r="C47" s="24" t="s">
        <v>46</v>
      </c>
      <c r="D47" s="25"/>
      <c r="E47" s="25"/>
      <c r="F47" s="25"/>
      <c r="G47" s="26"/>
    </row>
    <row r="48" spans="2:9" x14ac:dyDescent="0.25">
      <c r="B48" s="27"/>
      <c r="C48" s="10" t="s">
        <v>48</v>
      </c>
      <c r="D48" s="5" t="s">
        <v>51</v>
      </c>
      <c r="E48" s="5" t="s">
        <v>52</v>
      </c>
      <c r="F48" s="5" t="s">
        <v>54</v>
      </c>
      <c r="G48" s="5" t="s">
        <v>56</v>
      </c>
    </row>
    <row r="49" spans="2:7" x14ac:dyDescent="0.25">
      <c r="B49" s="11" t="s">
        <v>100</v>
      </c>
      <c r="C49" s="5">
        <v>1</v>
      </c>
      <c r="D49" s="5">
        <v>2</v>
      </c>
      <c r="E49" s="5">
        <v>1</v>
      </c>
      <c r="F49" s="5">
        <v>2</v>
      </c>
      <c r="G49" s="5">
        <v>1</v>
      </c>
    </row>
    <row r="50" spans="2:7" x14ac:dyDescent="0.25">
      <c r="B50" s="5" t="s">
        <v>101</v>
      </c>
      <c r="C50" s="5">
        <v>2</v>
      </c>
      <c r="D50" s="5">
        <v>3</v>
      </c>
      <c r="E50" s="5">
        <v>3</v>
      </c>
      <c r="F50" s="5">
        <v>3</v>
      </c>
      <c r="G50" s="5">
        <v>2</v>
      </c>
    </row>
    <row r="51" spans="2:7" x14ac:dyDescent="0.25">
      <c r="B51" s="5" t="s">
        <v>102</v>
      </c>
      <c r="C51" s="5">
        <v>3</v>
      </c>
      <c r="D51" s="5">
        <v>2</v>
      </c>
      <c r="E51" s="5">
        <v>3</v>
      </c>
      <c r="F51" s="5">
        <v>3</v>
      </c>
      <c r="G51" s="5">
        <v>1</v>
      </c>
    </row>
    <row r="52" spans="2:7" x14ac:dyDescent="0.25">
      <c r="B52" s="5" t="s">
        <v>103</v>
      </c>
      <c r="C52" s="5">
        <v>2</v>
      </c>
      <c r="D52" s="5">
        <v>3</v>
      </c>
      <c r="E52" s="5">
        <v>4</v>
      </c>
      <c r="F52" s="5">
        <v>4</v>
      </c>
      <c r="G52" s="5">
        <v>1</v>
      </c>
    </row>
    <row r="53" spans="2:7" x14ac:dyDescent="0.25">
      <c r="B53" s="5" t="s">
        <v>104</v>
      </c>
      <c r="C53" s="5">
        <v>5</v>
      </c>
      <c r="D53" s="5">
        <v>2</v>
      </c>
      <c r="E53" s="5">
        <v>2</v>
      </c>
      <c r="F53" s="5">
        <v>4</v>
      </c>
      <c r="G53" s="5">
        <v>3</v>
      </c>
    </row>
    <row r="54" spans="2:7" x14ac:dyDescent="0.25">
      <c r="B54" s="5" t="s">
        <v>105</v>
      </c>
      <c r="C54" s="5">
        <v>4</v>
      </c>
      <c r="D54" s="5">
        <v>5</v>
      </c>
      <c r="E54" s="5">
        <v>5</v>
      </c>
      <c r="F54" s="5">
        <v>5</v>
      </c>
      <c r="G54" s="5">
        <v>4</v>
      </c>
    </row>
    <row r="55" spans="2:7" x14ac:dyDescent="0.25">
      <c r="B55" s="5" t="s">
        <v>106</v>
      </c>
      <c r="C55" s="5">
        <v>3</v>
      </c>
      <c r="D55" s="5">
        <v>3</v>
      </c>
      <c r="E55" s="5">
        <v>4</v>
      </c>
      <c r="F55" s="5">
        <v>4</v>
      </c>
      <c r="G55" s="5">
        <v>1</v>
      </c>
    </row>
    <row r="56" spans="2:7" x14ac:dyDescent="0.25">
      <c r="B56" s="5" t="s">
        <v>107</v>
      </c>
      <c r="C56" s="5">
        <v>1</v>
      </c>
      <c r="D56" s="5">
        <v>2</v>
      </c>
      <c r="E56" s="5">
        <v>4</v>
      </c>
      <c r="F56" s="5">
        <v>4</v>
      </c>
      <c r="G56" s="5">
        <v>3</v>
      </c>
    </row>
    <row r="57" spans="2:7" x14ac:dyDescent="0.25">
      <c r="B57" s="5" t="s">
        <v>108</v>
      </c>
      <c r="C57" s="5">
        <v>1</v>
      </c>
      <c r="D57" s="5">
        <v>2</v>
      </c>
      <c r="E57" s="5">
        <v>2</v>
      </c>
      <c r="F57" s="5">
        <v>4</v>
      </c>
      <c r="G57" s="5">
        <v>5</v>
      </c>
    </row>
    <row r="58" spans="2:7" x14ac:dyDescent="0.25">
      <c r="B58" s="5" t="s">
        <v>109</v>
      </c>
      <c r="C58" s="5">
        <v>2</v>
      </c>
      <c r="D58" s="5">
        <v>1</v>
      </c>
      <c r="E58" s="5">
        <v>4</v>
      </c>
      <c r="F58" s="5">
        <v>4</v>
      </c>
      <c r="G58" s="5">
        <v>1</v>
      </c>
    </row>
    <row r="61" spans="2:7" x14ac:dyDescent="0.25">
      <c r="B61" s="28" t="s">
        <v>110</v>
      </c>
      <c r="C61" s="29">
        <f>C49^C36* D49^C37* E49^C38* F49^C39* G49^C40</f>
        <v>1.1930472604599511</v>
      </c>
      <c r="E61" s="30" t="s">
        <v>120</v>
      </c>
      <c r="F61" s="31">
        <f>C61/(C61+C62+C63+C64+C65+C66+C67+C68+C69+C70)</f>
        <v>5.7136438468743798E-2</v>
      </c>
    </row>
    <row r="62" spans="2:7" x14ac:dyDescent="0.25">
      <c r="B62" s="28" t="s">
        <v>111</v>
      </c>
      <c r="C62" s="29">
        <f>C50^C36* D50^C37* E50^C38* F50^C39* G50^C40</f>
        <v>2.0983664790120105</v>
      </c>
      <c r="E62" s="30" t="s">
        <v>121</v>
      </c>
      <c r="F62" s="31">
        <f>C62/(C61+C62+C63+C64+C65+C66+C67+C68+C69+C70)</f>
        <v>0.10049324212581681</v>
      </c>
    </row>
    <row r="63" spans="2:7" x14ac:dyDescent="0.25">
      <c r="B63" s="28" t="s">
        <v>112</v>
      </c>
      <c r="C63" s="29">
        <f>C51^C36* D51^C37* E51^C38* F51^C39* G51^C40</f>
        <v>1.8322446114065201</v>
      </c>
      <c r="E63" s="30" t="s">
        <v>122</v>
      </c>
      <c r="F63" s="31">
        <f>C63/(C61+C62+C63+C64+C65+C66+C67+C68+C69+C70)</f>
        <v>8.7748352449136063E-2</v>
      </c>
    </row>
    <row r="64" spans="2:7" x14ac:dyDescent="0.25">
      <c r="B64" s="28" t="s">
        <v>113</v>
      </c>
      <c r="C64" s="29">
        <f>C52^C36* D52^C37* E52^C38* F52^C39* G52^C40</f>
        <v>1.9793130234784593</v>
      </c>
      <c r="E64" s="30" t="s">
        <v>123</v>
      </c>
      <c r="F64" s="31">
        <f>C64/(C61+C62+C63+C64+C65+C66+C67+C68+C69+C70)</f>
        <v>9.4791631919728572E-2</v>
      </c>
    </row>
    <row r="65" spans="2:6" x14ac:dyDescent="0.25">
      <c r="B65" s="28" t="s">
        <v>114</v>
      </c>
      <c r="C65" s="29">
        <f>C53^C36* D53^C37* E53^C38* F53^C39* G53^C40</f>
        <v>2.4023085707334944</v>
      </c>
      <c r="E65" s="30" t="s">
        <v>124</v>
      </c>
      <c r="F65" s="31">
        <f>C65/(C61+C62+C63+C64+C65+C66+C67+C68+C69+C70)</f>
        <v>0.11504938687989029</v>
      </c>
    </row>
    <row r="66" spans="2:6" x14ac:dyDescent="0.25">
      <c r="B66" s="28" t="s">
        <v>115</v>
      </c>
      <c r="C66" s="29">
        <f>C54^C36* D54^C37* E54^C38* F54^C39* G54^C40</f>
        <v>3.399320669705451</v>
      </c>
      <c r="E66" s="30" t="s">
        <v>125</v>
      </c>
      <c r="F66" s="31">
        <f>C66/(C61+C62+C63+C64+C65+C66+C67+C68+C69+C70)</f>
        <v>0.16279747057570509</v>
      </c>
    </row>
    <row r="67" spans="2:6" x14ac:dyDescent="0.25">
      <c r="B67" s="28" t="s">
        <v>116</v>
      </c>
      <c r="C67" s="29">
        <f>C55^C36* D55^C37* E55^C38* F55^C39* G55^C40</f>
        <v>2.113918200468683</v>
      </c>
      <c r="E67" s="30" t="s">
        <v>126</v>
      </c>
      <c r="F67" s="31">
        <f>C67/(C61+C62+C63+C64+C65+C66+C67+C68+C69+C70)</f>
        <v>0.10123803238311949</v>
      </c>
    </row>
    <row r="68" spans="2:6" x14ac:dyDescent="0.25">
      <c r="B68" s="28" t="s">
        <v>117</v>
      </c>
      <c r="C68" s="29">
        <f>C56^C36* D56^C37* E56^C38* F56^C39* G56^C40</f>
        <v>2.1040919297535297</v>
      </c>
      <c r="E68" s="30" t="s">
        <v>127</v>
      </c>
      <c r="F68" s="31">
        <f>C68/(C61+C62+C63+C64+C65+C66+C67+C68+C69+C70)</f>
        <v>0.10076744070523648</v>
      </c>
    </row>
    <row r="69" spans="2:6" x14ac:dyDescent="0.25">
      <c r="B69" s="28" t="s">
        <v>118</v>
      </c>
      <c r="C69" s="29">
        <f>C57^C36* D57^C37* E57^C38* F57^C39* G57^C40</f>
        <v>2.0589362477234023</v>
      </c>
      <c r="E69" s="30" t="s">
        <v>128</v>
      </c>
      <c r="F69" s="31">
        <f>C69/(C61+C62+C63+C64+C65+C66+C67+C68+C69+C70)</f>
        <v>9.8604881908668882E-2</v>
      </c>
    </row>
    <row r="70" spans="2:6" x14ac:dyDescent="0.25">
      <c r="B70" s="28" t="s">
        <v>119</v>
      </c>
      <c r="C70" s="29">
        <f>C58^C36* D58^C37* E58^C38* F58^C39* G58^C40</f>
        <v>1.6991255243703522</v>
      </c>
      <c r="E70" s="30" t="s">
        <v>129</v>
      </c>
      <c r="F70" s="31">
        <f>C70/(C61+C62+C63+C64+C65+C66+C67+C68+C69+C70)</f>
        <v>8.1373122583954474E-2</v>
      </c>
    </row>
  </sheetData>
  <mergeCells count="6">
    <mergeCell ref="H25:I25"/>
    <mergeCell ref="C47:G47"/>
    <mergeCell ref="B16:C16"/>
    <mergeCell ref="E16:F16"/>
    <mergeCell ref="B25:C25"/>
    <mergeCell ref="E25:F2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2023-10-29T08:47:08Z</dcterms:created>
  <dcterms:modified xsi:type="dcterms:W3CDTF">2023-10-31T03:43:46Z</dcterms:modified>
</cp:coreProperties>
</file>