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2.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codeName="ThisWorkbook" hidePivotFieldList="1"/>
  <mc:AlternateContent xmlns:mc="http://schemas.openxmlformats.org/markup-compatibility/2006">
    <mc:Choice Requires="x15">
      <x15ac:absPath xmlns:x15ac="http://schemas.microsoft.com/office/spreadsheetml/2010/11/ac" url="/Users/rafsanalmamun/Downloads/Data-Analysis_Data-Science_Projects/Excel Projects/Personal Stock Portfolio/"/>
    </mc:Choice>
  </mc:AlternateContent>
  <xr:revisionPtr revIDLastSave="0" documentId="13_ncr:1_{922AD7EF-6C97-D84F-95C6-4E967FD1DDB0}" xr6:coauthVersionLast="47" xr6:coauthVersionMax="47" xr10:uidLastSave="{00000000-0000-0000-0000-000000000000}"/>
  <bookViews>
    <workbookView xWindow="0" yWindow="760" windowWidth="30240" windowHeight="17420" xr2:uid="{599CBDBA-6DCB-491A-8F55-440439BE8440}"/>
  </bookViews>
  <sheets>
    <sheet name="Dashboard" sheetId="16" r:id="rId1"/>
    <sheet name="Ledger" sheetId="2" r:id="rId2"/>
    <sheet name="Last 12 Months" sheetId="17" r:id="rId3"/>
    <sheet name="ASB" sheetId="22" r:id="rId4"/>
    <sheet name="BLD" sheetId="21" r:id="rId5"/>
    <sheet name="Watchlist" sheetId="18" r:id="rId6"/>
  </sheets>
  <definedNames>
    <definedName name="_xlcn.WorksheetConnection_InfoB6B7" hidden="1">#REF!</definedName>
    <definedName name="_xlnm.Print_Area" localSheetId="0">Dashboard!$A$1:$J$39</definedName>
    <definedName name="stock_chart_data">_xlfn.STOCKHISTORY(#REF!&amp;":"&amp;#REF!,TODAY()-30,TODAY(),0,1,0,5,2,3,4,1)</definedName>
  </definedNames>
  <calcPr calcId="191029"/>
  <pivotCaches>
    <pivotCache cacheId="9" r:id="rId7"/>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3" i="18" l="1" a="1"/>
  <c r="B3" i="18" s="1"/>
  <c r="B4" i="18" a="1"/>
  <c r="B4" i="18" s="1"/>
  <c r="H3" i="18" a="1"/>
  <c r="H3" i="18" s="1"/>
  <c r="H4" i="18" a="1"/>
  <c r="H4" i="18" s="1"/>
  <c r="G3" i="18" a="1"/>
  <c r="G3" i="18" s="1"/>
  <c r="G4" i="18" a="1"/>
  <c r="G4" i="18" s="1"/>
  <c r="F3" i="18" a="1"/>
  <c r="F3" i="18" s="1"/>
  <c r="F4" i="18" a="1"/>
  <c r="F4" i="18" s="1"/>
  <c r="E3" i="18" a="1"/>
  <c r="E3" i="18" s="1"/>
  <c r="E4" i="18" a="1"/>
  <c r="E4" i="18" s="1"/>
  <c r="D3" i="18" a="1"/>
  <c r="D3" i="18" s="1"/>
  <c r="D4" i="18" a="1"/>
  <c r="D4" i="18" s="1"/>
  <c r="C3" i="18" a="1"/>
  <c r="C3" i="18" s="1"/>
  <c r="C4" i="18" a="1"/>
  <c r="C4" i="18" s="1"/>
  <c r="J2" i="16" a="1"/>
  <c r="J2" i="16" s="1"/>
  <c r="B6" i="16" a="1"/>
  <c r="B6" i="16" s="1"/>
  <c r="E6" i="16" s="1" a="1"/>
  <c r="E6" i="16" s="1"/>
  <c r="A7" i="21" a="1"/>
  <c r="C4" i="21" a="1"/>
  <c r="A6" i="22" a="1"/>
  <c r="C4" i="22" a="1"/>
  <c r="B8" i="17" a="1"/>
  <c r="B7" i="17" a="1"/>
  <c r="B6" i="17" a="1"/>
  <c r="B5" i="17" a="1"/>
  <c r="B3" i="17" a="1"/>
  <c r="A7" i="21" l="1"/>
  <c r="C4" i="21"/>
  <c r="A6" i="22"/>
  <c r="C4" i="22"/>
  <c r="A4" i="17" a="1"/>
  <c r="A4" i="17" s="1"/>
  <c r="B8" i="17"/>
  <c r="B7" i="17"/>
  <c r="B6" i="17"/>
  <c r="B5" i="17"/>
  <c r="B3" i="17"/>
  <c r="C6" i="16" a="1"/>
  <c r="C6" i="16" s="1"/>
  <c r="D6" i="16" a="1"/>
  <c r="D6" i="16" s="1"/>
  <c r="F6" i="16" s="1" a="1"/>
  <c r="F6" i="16" s="1"/>
  <c r="C24" i="2" a="1"/>
  <c r="C24" i="2" s="1"/>
  <c r="H24" i="2"/>
  <c r="C23" i="2" a="1"/>
  <c r="C23" i="2" s="1"/>
  <c r="H23" i="2"/>
  <c r="H4" i="2"/>
  <c r="H5" i="2"/>
  <c r="H6" i="2"/>
  <c r="H7" i="2"/>
  <c r="H8" i="2"/>
  <c r="H9" i="2"/>
  <c r="H10" i="2"/>
  <c r="H11" i="2"/>
  <c r="H12" i="2"/>
  <c r="H13" i="2"/>
  <c r="H14" i="2"/>
  <c r="H15" i="2"/>
  <c r="H16" i="2"/>
  <c r="H17" i="2"/>
  <c r="H18" i="2"/>
  <c r="H19" i="2"/>
  <c r="H20" i="2"/>
  <c r="H21" i="2"/>
  <c r="H22" i="2"/>
  <c r="C4" i="2" a="1"/>
  <c r="C4" i="2" s="1"/>
  <c r="C5" i="2" a="1"/>
  <c r="C5" i="2" s="1"/>
  <c r="C6" i="2" a="1"/>
  <c r="C6" i="2" s="1"/>
  <c r="C7" i="2" a="1"/>
  <c r="C7" i="2" s="1"/>
  <c r="C8" i="2" a="1"/>
  <c r="C8" i="2" s="1"/>
  <c r="C9" i="2" a="1"/>
  <c r="C9" i="2" s="1"/>
  <c r="C10" i="2" a="1"/>
  <c r="C10" i="2" s="1"/>
  <c r="C11" i="2" a="1"/>
  <c r="C11" i="2" s="1"/>
  <c r="C12" i="2" a="1"/>
  <c r="C12" i="2" s="1"/>
  <c r="C13" i="2" a="1"/>
  <c r="C13" i="2" s="1"/>
  <c r="C14" i="2" a="1"/>
  <c r="C14" i="2" s="1"/>
  <c r="C15" i="2" a="1"/>
  <c r="C15" i="2" s="1"/>
  <c r="C16" i="2" a="1"/>
  <c r="C16" i="2" s="1"/>
  <c r="C17" i="2" a="1"/>
  <c r="C17" i="2" s="1"/>
  <c r="C18" i="2" a="1"/>
  <c r="C18" i="2" s="1"/>
  <c r="C19" i="2" a="1"/>
  <c r="C19" i="2" s="1"/>
  <c r="C20" i="2" a="1"/>
  <c r="C20" i="2" s="1"/>
  <c r="C21" i="2" a="1"/>
  <c r="C21" i="2" s="1"/>
  <c r="C22" i="2" a="1"/>
  <c r="C22" i="2" s="1"/>
  <c r="B16" i="16" l="1" a="1"/>
  <c r="B16" i="16" s="1"/>
  <c r="C16" i="16" s="1" a="1"/>
  <c r="C16" i="16" s="1"/>
  <c r="I6" i="16" a="1"/>
  <c r="I6" i="16" s="1"/>
  <c r="I2" i="16" s="1"/>
  <c r="F2" i="16"/>
  <c r="G6" i="16" a="1"/>
  <c r="G6" i="16" s="1"/>
  <c r="H6" i="16" l="1" a="1"/>
  <c r="H6" i="16" s="1"/>
  <c r="G2" i="16"/>
  <c r="H2" i="16"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344">
    <bk>
      <extLst>
        <ext uri="{3e2802c4-a4d2-4d8b-9148-e3be6c30e623}">
          <xlrd:rvb i="1"/>
        </ext>
      </extLst>
    </bk>
    <bk>
      <extLst>
        <ext uri="{3e2802c4-a4d2-4d8b-9148-e3be6c30e623}">
          <xlrd:rvb i="4"/>
        </ext>
      </extLst>
    </bk>
    <bk>
      <extLst>
        <ext uri="{3e2802c4-a4d2-4d8b-9148-e3be6c30e623}">
          <xlrd:rvb i="7"/>
        </ext>
      </extLst>
    </bk>
    <bk>
      <extLst>
        <ext uri="{3e2802c4-a4d2-4d8b-9148-e3be6c30e623}">
          <xlrd:rvb i="10"/>
        </ext>
      </extLst>
    </bk>
    <bk>
      <extLst>
        <ext uri="{3e2802c4-a4d2-4d8b-9148-e3be6c30e623}">
          <xlrd:rvb i="13"/>
        </ext>
      </extLst>
    </bk>
    <bk>
      <extLst>
        <ext uri="{3e2802c4-a4d2-4d8b-9148-e3be6c30e623}">
          <xlrd:rvb i="16"/>
        </ext>
      </extLst>
    </bk>
    <bk>
      <extLst>
        <ext uri="{3e2802c4-a4d2-4d8b-9148-e3be6c30e623}">
          <xlrd:rvb i="19"/>
        </ext>
      </extLst>
    </bk>
    <bk>
      <extLst>
        <ext uri="{3e2802c4-a4d2-4d8b-9148-e3be6c30e623}">
          <xlrd:rvb i="22"/>
        </ext>
      </extLst>
    </bk>
    <bk>
      <extLst>
        <ext uri="{3e2802c4-a4d2-4d8b-9148-e3be6c30e623}">
          <xlrd:rvb i="25"/>
        </ext>
      </extLst>
    </bk>
    <bk>
      <extLst>
        <ext uri="{3e2802c4-a4d2-4d8b-9148-e3be6c30e623}">
          <xlrd:rvb i="26"/>
        </ext>
      </extLst>
    </bk>
    <bk>
      <extLst>
        <ext uri="{3e2802c4-a4d2-4d8b-9148-e3be6c30e623}">
          <xlrd:rvb i="27"/>
        </ext>
      </extLst>
    </bk>
    <bk>
      <extLst>
        <ext uri="{3e2802c4-a4d2-4d8b-9148-e3be6c30e623}">
          <xlrd:rvb i="28"/>
        </ext>
      </extLst>
    </bk>
    <bk>
      <extLst>
        <ext uri="{3e2802c4-a4d2-4d8b-9148-e3be6c30e623}">
          <xlrd:rvb i="29"/>
        </ext>
      </extLst>
    </bk>
    <bk>
      <extLst>
        <ext uri="{3e2802c4-a4d2-4d8b-9148-e3be6c30e623}">
          <xlrd:rvb i="30"/>
        </ext>
      </extLst>
    </bk>
    <bk>
      <extLst>
        <ext uri="{3e2802c4-a4d2-4d8b-9148-e3be6c30e623}">
          <xlrd:rvb i="31"/>
        </ext>
      </extLst>
    </bk>
    <bk>
      <extLst>
        <ext uri="{3e2802c4-a4d2-4d8b-9148-e3be6c30e623}">
          <xlrd:rvb i="32"/>
        </ext>
      </extLst>
    </bk>
    <bk>
      <extLst>
        <ext uri="{3e2802c4-a4d2-4d8b-9148-e3be6c30e623}">
          <xlrd:rvb i="33"/>
        </ext>
      </extLst>
    </bk>
    <bk>
      <extLst>
        <ext uri="{3e2802c4-a4d2-4d8b-9148-e3be6c30e623}">
          <xlrd:rvb i="34"/>
        </ext>
      </extLst>
    </bk>
    <bk>
      <extLst>
        <ext uri="{3e2802c4-a4d2-4d8b-9148-e3be6c30e623}">
          <xlrd:rvb i="35"/>
        </ext>
      </extLst>
    </bk>
    <bk>
      <extLst>
        <ext uri="{3e2802c4-a4d2-4d8b-9148-e3be6c30e623}">
          <xlrd:rvb i="36"/>
        </ext>
      </extLst>
    </bk>
    <bk>
      <extLst>
        <ext uri="{3e2802c4-a4d2-4d8b-9148-e3be6c30e623}">
          <xlrd:rvb i="37"/>
        </ext>
      </extLst>
    </bk>
    <bk>
      <extLst>
        <ext uri="{3e2802c4-a4d2-4d8b-9148-e3be6c30e623}">
          <xlrd:rvb i="38"/>
        </ext>
      </extLst>
    </bk>
    <bk>
      <extLst>
        <ext uri="{3e2802c4-a4d2-4d8b-9148-e3be6c30e623}">
          <xlrd:rvb i="39"/>
        </ext>
      </extLst>
    </bk>
    <bk>
      <extLst>
        <ext uri="{3e2802c4-a4d2-4d8b-9148-e3be6c30e623}">
          <xlrd:rvb i="40"/>
        </ext>
      </extLst>
    </bk>
    <bk>
      <extLst>
        <ext uri="{3e2802c4-a4d2-4d8b-9148-e3be6c30e623}">
          <xlrd:rvb i="41"/>
        </ext>
      </extLst>
    </bk>
    <bk>
      <extLst>
        <ext uri="{3e2802c4-a4d2-4d8b-9148-e3be6c30e623}">
          <xlrd:rvb i="42"/>
        </ext>
      </extLst>
    </bk>
    <bk>
      <extLst>
        <ext uri="{3e2802c4-a4d2-4d8b-9148-e3be6c30e623}">
          <xlrd:rvb i="43"/>
        </ext>
      </extLst>
    </bk>
    <bk>
      <extLst>
        <ext uri="{3e2802c4-a4d2-4d8b-9148-e3be6c30e623}">
          <xlrd:rvb i="44"/>
        </ext>
      </extLst>
    </bk>
    <bk>
      <extLst>
        <ext uri="{3e2802c4-a4d2-4d8b-9148-e3be6c30e623}">
          <xlrd:rvb i="45"/>
        </ext>
      </extLst>
    </bk>
    <bk>
      <extLst>
        <ext uri="{3e2802c4-a4d2-4d8b-9148-e3be6c30e623}">
          <xlrd:rvb i="46"/>
        </ext>
      </extLst>
    </bk>
    <bk>
      <extLst>
        <ext uri="{3e2802c4-a4d2-4d8b-9148-e3be6c30e623}">
          <xlrd:rvb i="47"/>
        </ext>
      </extLst>
    </bk>
    <bk>
      <extLst>
        <ext uri="{3e2802c4-a4d2-4d8b-9148-e3be6c30e623}">
          <xlrd:rvb i="48"/>
        </ext>
      </extLst>
    </bk>
    <bk>
      <extLst>
        <ext uri="{3e2802c4-a4d2-4d8b-9148-e3be6c30e623}">
          <xlrd:rvb i="49"/>
        </ext>
      </extLst>
    </bk>
    <bk>
      <extLst>
        <ext uri="{3e2802c4-a4d2-4d8b-9148-e3be6c30e623}">
          <xlrd:rvb i="50"/>
        </ext>
      </extLst>
    </bk>
    <bk>
      <extLst>
        <ext uri="{3e2802c4-a4d2-4d8b-9148-e3be6c30e623}">
          <xlrd:rvb i="51"/>
        </ext>
      </extLst>
    </bk>
    <bk>
      <extLst>
        <ext uri="{3e2802c4-a4d2-4d8b-9148-e3be6c30e623}">
          <xlrd:rvb i="52"/>
        </ext>
      </extLst>
    </bk>
    <bk>
      <extLst>
        <ext uri="{3e2802c4-a4d2-4d8b-9148-e3be6c30e623}">
          <xlrd:rvb i="53"/>
        </ext>
      </extLst>
    </bk>
    <bk>
      <extLst>
        <ext uri="{3e2802c4-a4d2-4d8b-9148-e3be6c30e623}">
          <xlrd:rvb i="54"/>
        </ext>
      </extLst>
    </bk>
    <bk>
      <extLst>
        <ext uri="{3e2802c4-a4d2-4d8b-9148-e3be6c30e623}">
          <xlrd:rvb i="55"/>
        </ext>
      </extLst>
    </bk>
    <bk>
      <extLst>
        <ext uri="{3e2802c4-a4d2-4d8b-9148-e3be6c30e623}">
          <xlrd:rvb i="56"/>
        </ext>
      </extLst>
    </bk>
    <bk>
      <extLst>
        <ext uri="{3e2802c4-a4d2-4d8b-9148-e3be6c30e623}">
          <xlrd:rvb i="57"/>
        </ext>
      </extLst>
    </bk>
    <bk>
      <extLst>
        <ext uri="{3e2802c4-a4d2-4d8b-9148-e3be6c30e623}">
          <xlrd:rvb i="58"/>
        </ext>
      </extLst>
    </bk>
    <bk>
      <extLst>
        <ext uri="{3e2802c4-a4d2-4d8b-9148-e3be6c30e623}">
          <xlrd:rvb i="59"/>
        </ext>
      </extLst>
    </bk>
    <bk>
      <extLst>
        <ext uri="{3e2802c4-a4d2-4d8b-9148-e3be6c30e623}">
          <xlrd:rvb i="60"/>
        </ext>
      </extLst>
    </bk>
    <bk>
      <extLst>
        <ext uri="{3e2802c4-a4d2-4d8b-9148-e3be6c30e623}">
          <xlrd:rvb i="61"/>
        </ext>
      </extLst>
    </bk>
    <bk>
      <extLst>
        <ext uri="{3e2802c4-a4d2-4d8b-9148-e3be6c30e623}">
          <xlrd:rvb i="62"/>
        </ext>
      </extLst>
    </bk>
    <bk>
      <extLst>
        <ext uri="{3e2802c4-a4d2-4d8b-9148-e3be6c30e623}">
          <xlrd:rvb i="63"/>
        </ext>
      </extLst>
    </bk>
    <bk>
      <extLst>
        <ext uri="{3e2802c4-a4d2-4d8b-9148-e3be6c30e623}">
          <xlrd:rvb i="64"/>
        </ext>
      </extLst>
    </bk>
    <bk>
      <extLst>
        <ext uri="{3e2802c4-a4d2-4d8b-9148-e3be6c30e623}">
          <xlrd:rvb i="65"/>
        </ext>
      </extLst>
    </bk>
    <bk>
      <extLst>
        <ext uri="{3e2802c4-a4d2-4d8b-9148-e3be6c30e623}">
          <xlrd:rvb i="66"/>
        </ext>
      </extLst>
    </bk>
    <bk>
      <extLst>
        <ext uri="{3e2802c4-a4d2-4d8b-9148-e3be6c30e623}">
          <xlrd:rvb i="67"/>
        </ext>
      </extLst>
    </bk>
    <bk>
      <extLst>
        <ext uri="{3e2802c4-a4d2-4d8b-9148-e3be6c30e623}">
          <xlrd:rvb i="68"/>
        </ext>
      </extLst>
    </bk>
    <bk>
      <extLst>
        <ext uri="{3e2802c4-a4d2-4d8b-9148-e3be6c30e623}">
          <xlrd:rvb i="69"/>
        </ext>
      </extLst>
    </bk>
    <bk>
      <extLst>
        <ext uri="{3e2802c4-a4d2-4d8b-9148-e3be6c30e623}">
          <xlrd:rvb i="70"/>
        </ext>
      </extLst>
    </bk>
    <bk>
      <extLst>
        <ext uri="{3e2802c4-a4d2-4d8b-9148-e3be6c30e623}">
          <xlrd:rvb i="71"/>
        </ext>
      </extLst>
    </bk>
    <bk>
      <extLst>
        <ext uri="{3e2802c4-a4d2-4d8b-9148-e3be6c30e623}">
          <xlrd:rvb i="72"/>
        </ext>
      </extLst>
    </bk>
    <bk>
      <extLst>
        <ext uri="{3e2802c4-a4d2-4d8b-9148-e3be6c30e623}">
          <xlrd:rvb i="73"/>
        </ext>
      </extLst>
    </bk>
    <bk>
      <extLst>
        <ext uri="{3e2802c4-a4d2-4d8b-9148-e3be6c30e623}">
          <xlrd:rvb i="74"/>
        </ext>
      </extLst>
    </bk>
    <bk>
      <extLst>
        <ext uri="{3e2802c4-a4d2-4d8b-9148-e3be6c30e623}">
          <xlrd:rvb i="75"/>
        </ext>
      </extLst>
    </bk>
    <bk>
      <extLst>
        <ext uri="{3e2802c4-a4d2-4d8b-9148-e3be6c30e623}">
          <xlrd:rvb i="76"/>
        </ext>
      </extLst>
    </bk>
    <bk>
      <extLst>
        <ext uri="{3e2802c4-a4d2-4d8b-9148-e3be6c30e623}">
          <xlrd:rvb i="77"/>
        </ext>
      </extLst>
    </bk>
    <bk>
      <extLst>
        <ext uri="{3e2802c4-a4d2-4d8b-9148-e3be6c30e623}">
          <xlrd:rvb i="78"/>
        </ext>
      </extLst>
    </bk>
    <bk>
      <extLst>
        <ext uri="{3e2802c4-a4d2-4d8b-9148-e3be6c30e623}">
          <xlrd:rvb i="79"/>
        </ext>
      </extLst>
    </bk>
    <bk>
      <extLst>
        <ext uri="{3e2802c4-a4d2-4d8b-9148-e3be6c30e623}">
          <xlrd:rvb i="80"/>
        </ext>
      </extLst>
    </bk>
    <bk>
      <extLst>
        <ext uri="{3e2802c4-a4d2-4d8b-9148-e3be6c30e623}">
          <xlrd:rvb i="81"/>
        </ext>
      </extLst>
    </bk>
    <bk>
      <extLst>
        <ext uri="{3e2802c4-a4d2-4d8b-9148-e3be6c30e623}">
          <xlrd:rvb i="82"/>
        </ext>
      </extLst>
    </bk>
    <bk>
      <extLst>
        <ext uri="{3e2802c4-a4d2-4d8b-9148-e3be6c30e623}">
          <xlrd:rvb i="83"/>
        </ext>
      </extLst>
    </bk>
    <bk>
      <extLst>
        <ext uri="{3e2802c4-a4d2-4d8b-9148-e3be6c30e623}">
          <xlrd:rvb i="84"/>
        </ext>
      </extLst>
    </bk>
    <bk>
      <extLst>
        <ext uri="{3e2802c4-a4d2-4d8b-9148-e3be6c30e623}">
          <xlrd:rvb i="85"/>
        </ext>
      </extLst>
    </bk>
    <bk>
      <extLst>
        <ext uri="{3e2802c4-a4d2-4d8b-9148-e3be6c30e623}">
          <xlrd:rvb i="86"/>
        </ext>
      </extLst>
    </bk>
    <bk>
      <extLst>
        <ext uri="{3e2802c4-a4d2-4d8b-9148-e3be6c30e623}">
          <xlrd:rvb i="87"/>
        </ext>
      </extLst>
    </bk>
    <bk>
      <extLst>
        <ext uri="{3e2802c4-a4d2-4d8b-9148-e3be6c30e623}">
          <xlrd:rvb i="88"/>
        </ext>
      </extLst>
    </bk>
    <bk>
      <extLst>
        <ext uri="{3e2802c4-a4d2-4d8b-9148-e3be6c30e623}">
          <xlrd:rvb i="89"/>
        </ext>
      </extLst>
    </bk>
    <bk>
      <extLst>
        <ext uri="{3e2802c4-a4d2-4d8b-9148-e3be6c30e623}">
          <xlrd:rvb i="90"/>
        </ext>
      </extLst>
    </bk>
    <bk>
      <extLst>
        <ext uri="{3e2802c4-a4d2-4d8b-9148-e3be6c30e623}">
          <xlrd:rvb i="91"/>
        </ext>
      </extLst>
    </bk>
    <bk>
      <extLst>
        <ext uri="{3e2802c4-a4d2-4d8b-9148-e3be6c30e623}">
          <xlrd:rvb i="92"/>
        </ext>
      </extLst>
    </bk>
    <bk>
      <extLst>
        <ext uri="{3e2802c4-a4d2-4d8b-9148-e3be6c30e623}">
          <xlrd:rvb i="93"/>
        </ext>
      </extLst>
    </bk>
    <bk>
      <extLst>
        <ext uri="{3e2802c4-a4d2-4d8b-9148-e3be6c30e623}">
          <xlrd:rvb i="94"/>
        </ext>
      </extLst>
    </bk>
    <bk>
      <extLst>
        <ext uri="{3e2802c4-a4d2-4d8b-9148-e3be6c30e623}">
          <xlrd:rvb i="95"/>
        </ext>
      </extLst>
    </bk>
    <bk>
      <extLst>
        <ext uri="{3e2802c4-a4d2-4d8b-9148-e3be6c30e623}">
          <xlrd:rvb i="96"/>
        </ext>
      </extLst>
    </bk>
    <bk>
      <extLst>
        <ext uri="{3e2802c4-a4d2-4d8b-9148-e3be6c30e623}">
          <xlrd:rvb i="97"/>
        </ext>
      </extLst>
    </bk>
    <bk>
      <extLst>
        <ext uri="{3e2802c4-a4d2-4d8b-9148-e3be6c30e623}">
          <xlrd:rvb i="98"/>
        </ext>
      </extLst>
    </bk>
    <bk>
      <extLst>
        <ext uri="{3e2802c4-a4d2-4d8b-9148-e3be6c30e623}">
          <xlrd:rvb i="99"/>
        </ext>
      </extLst>
    </bk>
    <bk>
      <extLst>
        <ext uri="{3e2802c4-a4d2-4d8b-9148-e3be6c30e623}">
          <xlrd:rvb i="100"/>
        </ext>
      </extLst>
    </bk>
    <bk>
      <extLst>
        <ext uri="{3e2802c4-a4d2-4d8b-9148-e3be6c30e623}">
          <xlrd:rvb i="101"/>
        </ext>
      </extLst>
    </bk>
    <bk>
      <extLst>
        <ext uri="{3e2802c4-a4d2-4d8b-9148-e3be6c30e623}">
          <xlrd:rvb i="102"/>
        </ext>
      </extLst>
    </bk>
    <bk>
      <extLst>
        <ext uri="{3e2802c4-a4d2-4d8b-9148-e3be6c30e623}">
          <xlrd:rvb i="103"/>
        </ext>
      </extLst>
    </bk>
    <bk>
      <extLst>
        <ext uri="{3e2802c4-a4d2-4d8b-9148-e3be6c30e623}">
          <xlrd:rvb i="104"/>
        </ext>
      </extLst>
    </bk>
    <bk>
      <extLst>
        <ext uri="{3e2802c4-a4d2-4d8b-9148-e3be6c30e623}">
          <xlrd:rvb i="105"/>
        </ext>
      </extLst>
    </bk>
    <bk>
      <extLst>
        <ext uri="{3e2802c4-a4d2-4d8b-9148-e3be6c30e623}">
          <xlrd:rvb i="106"/>
        </ext>
      </extLst>
    </bk>
    <bk>
      <extLst>
        <ext uri="{3e2802c4-a4d2-4d8b-9148-e3be6c30e623}">
          <xlrd:rvb i="107"/>
        </ext>
      </extLst>
    </bk>
    <bk>
      <extLst>
        <ext uri="{3e2802c4-a4d2-4d8b-9148-e3be6c30e623}">
          <xlrd:rvb i="108"/>
        </ext>
      </extLst>
    </bk>
    <bk>
      <extLst>
        <ext uri="{3e2802c4-a4d2-4d8b-9148-e3be6c30e623}">
          <xlrd:rvb i="109"/>
        </ext>
      </extLst>
    </bk>
    <bk>
      <extLst>
        <ext uri="{3e2802c4-a4d2-4d8b-9148-e3be6c30e623}">
          <xlrd:rvb i="110"/>
        </ext>
      </extLst>
    </bk>
    <bk>
      <extLst>
        <ext uri="{3e2802c4-a4d2-4d8b-9148-e3be6c30e623}">
          <xlrd:rvb i="111"/>
        </ext>
      </extLst>
    </bk>
    <bk>
      <extLst>
        <ext uri="{3e2802c4-a4d2-4d8b-9148-e3be6c30e623}">
          <xlrd:rvb i="112"/>
        </ext>
      </extLst>
    </bk>
    <bk>
      <extLst>
        <ext uri="{3e2802c4-a4d2-4d8b-9148-e3be6c30e623}">
          <xlrd:rvb i="113"/>
        </ext>
      </extLst>
    </bk>
    <bk>
      <extLst>
        <ext uri="{3e2802c4-a4d2-4d8b-9148-e3be6c30e623}">
          <xlrd:rvb i="114"/>
        </ext>
      </extLst>
    </bk>
    <bk>
      <extLst>
        <ext uri="{3e2802c4-a4d2-4d8b-9148-e3be6c30e623}">
          <xlrd:rvb i="115"/>
        </ext>
      </extLst>
    </bk>
    <bk>
      <extLst>
        <ext uri="{3e2802c4-a4d2-4d8b-9148-e3be6c30e623}">
          <xlrd:rvb i="116"/>
        </ext>
      </extLst>
    </bk>
    <bk>
      <extLst>
        <ext uri="{3e2802c4-a4d2-4d8b-9148-e3be6c30e623}">
          <xlrd:rvb i="117"/>
        </ext>
      </extLst>
    </bk>
    <bk>
      <extLst>
        <ext uri="{3e2802c4-a4d2-4d8b-9148-e3be6c30e623}">
          <xlrd:rvb i="118"/>
        </ext>
      </extLst>
    </bk>
    <bk>
      <extLst>
        <ext uri="{3e2802c4-a4d2-4d8b-9148-e3be6c30e623}">
          <xlrd:rvb i="119"/>
        </ext>
      </extLst>
    </bk>
    <bk>
      <extLst>
        <ext uri="{3e2802c4-a4d2-4d8b-9148-e3be6c30e623}">
          <xlrd:rvb i="120"/>
        </ext>
      </extLst>
    </bk>
    <bk>
      <extLst>
        <ext uri="{3e2802c4-a4d2-4d8b-9148-e3be6c30e623}">
          <xlrd:rvb i="121"/>
        </ext>
      </extLst>
    </bk>
    <bk>
      <extLst>
        <ext uri="{3e2802c4-a4d2-4d8b-9148-e3be6c30e623}">
          <xlrd:rvb i="122"/>
        </ext>
      </extLst>
    </bk>
    <bk>
      <extLst>
        <ext uri="{3e2802c4-a4d2-4d8b-9148-e3be6c30e623}">
          <xlrd:rvb i="123"/>
        </ext>
      </extLst>
    </bk>
    <bk>
      <extLst>
        <ext uri="{3e2802c4-a4d2-4d8b-9148-e3be6c30e623}">
          <xlrd:rvb i="124"/>
        </ext>
      </extLst>
    </bk>
    <bk>
      <extLst>
        <ext uri="{3e2802c4-a4d2-4d8b-9148-e3be6c30e623}">
          <xlrd:rvb i="125"/>
        </ext>
      </extLst>
    </bk>
    <bk>
      <extLst>
        <ext uri="{3e2802c4-a4d2-4d8b-9148-e3be6c30e623}">
          <xlrd:rvb i="126"/>
        </ext>
      </extLst>
    </bk>
    <bk>
      <extLst>
        <ext uri="{3e2802c4-a4d2-4d8b-9148-e3be6c30e623}">
          <xlrd:rvb i="127"/>
        </ext>
      </extLst>
    </bk>
    <bk>
      <extLst>
        <ext uri="{3e2802c4-a4d2-4d8b-9148-e3be6c30e623}">
          <xlrd:rvb i="128"/>
        </ext>
      </extLst>
    </bk>
    <bk>
      <extLst>
        <ext uri="{3e2802c4-a4d2-4d8b-9148-e3be6c30e623}">
          <xlrd:rvb i="129"/>
        </ext>
      </extLst>
    </bk>
    <bk>
      <extLst>
        <ext uri="{3e2802c4-a4d2-4d8b-9148-e3be6c30e623}">
          <xlrd:rvb i="130"/>
        </ext>
      </extLst>
    </bk>
    <bk>
      <extLst>
        <ext uri="{3e2802c4-a4d2-4d8b-9148-e3be6c30e623}">
          <xlrd:rvb i="131"/>
        </ext>
      </extLst>
    </bk>
    <bk>
      <extLst>
        <ext uri="{3e2802c4-a4d2-4d8b-9148-e3be6c30e623}">
          <xlrd:rvb i="132"/>
        </ext>
      </extLst>
    </bk>
    <bk>
      <extLst>
        <ext uri="{3e2802c4-a4d2-4d8b-9148-e3be6c30e623}">
          <xlrd:rvb i="133"/>
        </ext>
      </extLst>
    </bk>
    <bk>
      <extLst>
        <ext uri="{3e2802c4-a4d2-4d8b-9148-e3be6c30e623}">
          <xlrd:rvb i="134"/>
        </ext>
      </extLst>
    </bk>
    <bk>
      <extLst>
        <ext uri="{3e2802c4-a4d2-4d8b-9148-e3be6c30e623}">
          <xlrd:rvb i="135"/>
        </ext>
      </extLst>
    </bk>
    <bk>
      <extLst>
        <ext uri="{3e2802c4-a4d2-4d8b-9148-e3be6c30e623}">
          <xlrd:rvb i="136"/>
        </ext>
      </extLst>
    </bk>
    <bk>
      <extLst>
        <ext uri="{3e2802c4-a4d2-4d8b-9148-e3be6c30e623}">
          <xlrd:rvb i="137"/>
        </ext>
      </extLst>
    </bk>
    <bk>
      <extLst>
        <ext uri="{3e2802c4-a4d2-4d8b-9148-e3be6c30e623}">
          <xlrd:rvb i="138"/>
        </ext>
      </extLst>
    </bk>
    <bk>
      <extLst>
        <ext uri="{3e2802c4-a4d2-4d8b-9148-e3be6c30e623}">
          <xlrd:rvb i="139"/>
        </ext>
      </extLst>
    </bk>
    <bk>
      <extLst>
        <ext uri="{3e2802c4-a4d2-4d8b-9148-e3be6c30e623}">
          <xlrd:rvb i="140"/>
        </ext>
      </extLst>
    </bk>
    <bk>
      <extLst>
        <ext uri="{3e2802c4-a4d2-4d8b-9148-e3be6c30e623}">
          <xlrd:rvb i="141"/>
        </ext>
      </extLst>
    </bk>
    <bk>
      <extLst>
        <ext uri="{3e2802c4-a4d2-4d8b-9148-e3be6c30e623}">
          <xlrd:rvb i="142"/>
        </ext>
      </extLst>
    </bk>
    <bk>
      <extLst>
        <ext uri="{3e2802c4-a4d2-4d8b-9148-e3be6c30e623}">
          <xlrd:rvb i="143"/>
        </ext>
      </extLst>
    </bk>
    <bk>
      <extLst>
        <ext uri="{3e2802c4-a4d2-4d8b-9148-e3be6c30e623}">
          <xlrd:rvb i="144"/>
        </ext>
      </extLst>
    </bk>
    <bk>
      <extLst>
        <ext uri="{3e2802c4-a4d2-4d8b-9148-e3be6c30e623}">
          <xlrd:rvb i="145"/>
        </ext>
      </extLst>
    </bk>
    <bk>
      <extLst>
        <ext uri="{3e2802c4-a4d2-4d8b-9148-e3be6c30e623}">
          <xlrd:rvb i="146"/>
        </ext>
      </extLst>
    </bk>
    <bk>
      <extLst>
        <ext uri="{3e2802c4-a4d2-4d8b-9148-e3be6c30e623}">
          <xlrd:rvb i="147"/>
        </ext>
      </extLst>
    </bk>
    <bk>
      <extLst>
        <ext uri="{3e2802c4-a4d2-4d8b-9148-e3be6c30e623}">
          <xlrd:rvb i="148"/>
        </ext>
      </extLst>
    </bk>
    <bk>
      <extLst>
        <ext uri="{3e2802c4-a4d2-4d8b-9148-e3be6c30e623}">
          <xlrd:rvb i="149"/>
        </ext>
      </extLst>
    </bk>
    <bk>
      <extLst>
        <ext uri="{3e2802c4-a4d2-4d8b-9148-e3be6c30e623}">
          <xlrd:rvb i="150"/>
        </ext>
      </extLst>
    </bk>
    <bk>
      <extLst>
        <ext uri="{3e2802c4-a4d2-4d8b-9148-e3be6c30e623}">
          <xlrd:rvb i="151"/>
        </ext>
      </extLst>
    </bk>
    <bk>
      <extLst>
        <ext uri="{3e2802c4-a4d2-4d8b-9148-e3be6c30e623}">
          <xlrd:rvb i="152"/>
        </ext>
      </extLst>
    </bk>
    <bk>
      <extLst>
        <ext uri="{3e2802c4-a4d2-4d8b-9148-e3be6c30e623}">
          <xlrd:rvb i="153"/>
        </ext>
      </extLst>
    </bk>
    <bk>
      <extLst>
        <ext uri="{3e2802c4-a4d2-4d8b-9148-e3be6c30e623}">
          <xlrd:rvb i="154"/>
        </ext>
      </extLst>
    </bk>
    <bk>
      <extLst>
        <ext uri="{3e2802c4-a4d2-4d8b-9148-e3be6c30e623}">
          <xlrd:rvb i="155"/>
        </ext>
      </extLst>
    </bk>
    <bk>
      <extLst>
        <ext uri="{3e2802c4-a4d2-4d8b-9148-e3be6c30e623}">
          <xlrd:rvb i="156"/>
        </ext>
      </extLst>
    </bk>
    <bk>
      <extLst>
        <ext uri="{3e2802c4-a4d2-4d8b-9148-e3be6c30e623}">
          <xlrd:rvb i="157"/>
        </ext>
      </extLst>
    </bk>
    <bk>
      <extLst>
        <ext uri="{3e2802c4-a4d2-4d8b-9148-e3be6c30e623}">
          <xlrd:rvb i="158"/>
        </ext>
      </extLst>
    </bk>
    <bk>
      <extLst>
        <ext uri="{3e2802c4-a4d2-4d8b-9148-e3be6c30e623}">
          <xlrd:rvb i="159"/>
        </ext>
      </extLst>
    </bk>
    <bk>
      <extLst>
        <ext uri="{3e2802c4-a4d2-4d8b-9148-e3be6c30e623}">
          <xlrd:rvb i="160"/>
        </ext>
      </extLst>
    </bk>
    <bk>
      <extLst>
        <ext uri="{3e2802c4-a4d2-4d8b-9148-e3be6c30e623}">
          <xlrd:rvb i="161"/>
        </ext>
      </extLst>
    </bk>
    <bk>
      <extLst>
        <ext uri="{3e2802c4-a4d2-4d8b-9148-e3be6c30e623}">
          <xlrd:rvb i="162"/>
        </ext>
      </extLst>
    </bk>
    <bk>
      <extLst>
        <ext uri="{3e2802c4-a4d2-4d8b-9148-e3be6c30e623}">
          <xlrd:rvb i="163"/>
        </ext>
      </extLst>
    </bk>
    <bk>
      <extLst>
        <ext uri="{3e2802c4-a4d2-4d8b-9148-e3be6c30e623}">
          <xlrd:rvb i="164"/>
        </ext>
      </extLst>
    </bk>
    <bk>
      <extLst>
        <ext uri="{3e2802c4-a4d2-4d8b-9148-e3be6c30e623}">
          <xlrd:rvb i="165"/>
        </ext>
      </extLst>
    </bk>
    <bk>
      <extLst>
        <ext uri="{3e2802c4-a4d2-4d8b-9148-e3be6c30e623}">
          <xlrd:rvb i="166"/>
        </ext>
      </extLst>
    </bk>
    <bk>
      <extLst>
        <ext uri="{3e2802c4-a4d2-4d8b-9148-e3be6c30e623}">
          <xlrd:rvb i="167"/>
        </ext>
      </extLst>
    </bk>
    <bk>
      <extLst>
        <ext uri="{3e2802c4-a4d2-4d8b-9148-e3be6c30e623}">
          <xlrd:rvb i="168"/>
        </ext>
      </extLst>
    </bk>
    <bk>
      <extLst>
        <ext uri="{3e2802c4-a4d2-4d8b-9148-e3be6c30e623}">
          <xlrd:rvb i="169"/>
        </ext>
      </extLst>
    </bk>
    <bk>
      <extLst>
        <ext uri="{3e2802c4-a4d2-4d8b-9148-e3be6c30e623}">
          <xlrd:rvb i="170"/>
        </ext>
      </extLst>
    </bk>
    <bk>
      <extLst>
        <ext uri="{3e2802c4-a4d2-4d8b-9148-e3be6c30e623}">
          <xlrd:rvb i="171"/>
        </ext>
      </extLst>
    </bk>
    <bk>
      <extLst>
        <ext uri="{3e2802c4-a4d2-4d8b-9148-e3be6c30e623}">
          <xlrd:rvb i="172"/>
        </ext>
      </extLst>
    </bk>
    <bk>
      <extLst>
        <ext uri="{3e2802c4-a4d2-4d8b-9148-e3be6c30e623}">
          <xlrd:rvb i="173"/>
        </ext>
      </extLst>
    </bk>
    <bk>
      <extLst>
        <ext uri="{3e2802c4-a4d2-4d8b-9148-e3be6c30e623}">
          <xlrd:rvb i="174"/>
        </ext>
      </extLst>
    </bk>
    <bk>
      <extLst>
        <ext uri="{3e2802c4-a4d2-4d8b-9148-e3be6c30e623}">
          <xlrd:rvb i="175"/>
        </ext>
      </extLst>
    </bk>
    <bk>
      <extLst>
        <ext uri="{3e2802c4-a4d2-4d8b-9148-e3be6c30e623}">
          <xlrd:rvb i="176"/>
        </ext>
      </extLst>
    </bk>
    <bk>
      <extLst>
        <ext uri="{3e2802c4-a4d2-4d8b-9148-e3be6c30e623}">
          <xlrd:rvb i="177"/>
        </ext>
      </extLst>
    </bk>
    <bk>
      <extLst>
        <ext uri="{3e2802c4-a4d2-4d8b-9148-e3be6c30e623}">
          <xlrd:rvb i="178"/>
        </ext>
      </extLst>
    </bk>
    <bk>
      <extLst>
        <ext uri="{3e2802c4-a4d2-4d8b-9148-e3be6c30e623}">
          <xlrd:rvb i="179"/>
        </ext>
      </extLst>
    </bk>
    <bk>
      <extLst>
        <ext uri="{3e2802c4-a4d2-4d8b-9148-e3be6c30e623}">
          <xlrd:rvb i="180"/>
        </ext>
      </extLst>
    </bk>
    <bk>
      <extLst>
        <ext uri="{3e2802c4-a4d2-4d8b-9148-e3be6c30e623}">
          <xlrd:rvb i="181"/>
        </ext>
      </extLst>
    </bk>
    <bk>
      <extLst>
        <ext uri="{3e2802c4-a4d2-4d8b-9148-e3be6c30e623}">
          <xlrd:rvb i="182"/>
        </ext>
      </extLst>
    </bk>
    <bk>
      <extLst>
        <ext uri="{3e2802c4-a4d2-4d8b-9148-e3be6c30e623}">
          <xlrd:rvb i="183"/>
        </ext>
      </extLst>
    </bk>
    <bk>
      <extLst>
        <ext uri="{3e2802c4-a4d2-4d8b-9148-e3be6c30e623}">
          <xlrd:rvb i="184"/>
        </ext>
      </extLst>
    </bk>
    <bk>
      <extLst>
        <ext uri="{3e2802c4-a4d2-4d8b-9148-e3be6c30e623}">
          <xlrd:rvb i="185"/>
        </ext>
      </extLst>
    </bk>
    <bk>
      <extLst>
        <ext uri="{3e2802c4-a4d2-4d8b-9148-e3be6c30e623}">
          <xlrd:rvb i="186"/>
        </ext>
      </extLst>
    </bk>
    <bk>
      <extLst>
        <ext uri="{3e2802c4-a4d2-4d8b-9148-e3be6c30e623}">
          <xlrd:rvb i="187"/>
        </ext>
      </extLst>
    </bk>
    <bk>
      <extLst>
        <ext uri="{3e2802c4-a4d2-4d8b-9148-e3be6c30e623}">
          <xlrd:rvb i="188"/>
        </ext>
      </extLst>
    </bk>
    <bk>
      <extLst>
        <ext uri="{3e2802c4-a4d2-4d8b-9148-e3be6c30e623}">
          <xlrd:rvb i="189"/>
        </ext>
      </extLst>
    </bk>
    <bk>
      <extLst>
        <ext uri="{3e2802c4-a4d2-4d8b-9148-e3be6c30e623}">
          <xlrd:rvb i="190"/>
        </ext>
      </extLst>
    </bk>
    <bk>
      <extLst>
        <ext uri="{3e2802c4-a4d2-4d8b-9148-e3be6c30e623}">
          <xlrd:rvb i="191"/>
        </ext>
      </extLst>
    </bk>
    <bk>
      <extLst>
        <ext uri="{3e2802c4-a4d2-4d8b-9148-e3be6c30e623}">
          <xlrd:rvb i="192"/>
        </ext>
      </extLst>
    </bk>
    <bk>
      <extLst>
        <ext uri="{3e2802c4-a4d2-4d8b-9148-e3be6c30e623}">
          <xlrd:rvb i="193"/>
        </ext>
      </extLst>
    </bk>
    <bk>
      <extLst>
        <ext uri="{3e2802c4-a4d2-4d8b-9148-e3be6c30e623}">
          <xlrd:rvb i="194"/>
        </ext>
      </extLst>
    </bk>
    <bk>
      <extLst>
        <ext uri="{3e2802c4-a4d2-4d8b-9148-e3be6c30e623}">
          <xlrd:rvb i="195"/>
        </ext>
      </extLst>
    </bk>
    <bk>
      <extLst>
        <ext uri="{3e2802c4-a4d2-4d8b-9148-e3be6c30e623}">
          <xlrd:rvb i="196"/>
        </ext>
      </extLst>
    </bk>
    <bk>
      <extLst>
        <ext uri="{3e2802c4-a4d2-4d8b-9148-e3be6c30e623}">
          <xlrd:rvb i="197"/>
        </ext>
      </extLst>
    </bk>
    <bk>
      <extLst>
        <ext uri="{3e2802c4-a4d2-4d8b-9148-e3be6c30e623}">
          <xlrd:rvb i="198"/>
        </ext>
      </extLst>
    </bk>
    <bk>
      <extLst>
        <ext uri="{3e2802c4-a4d2-4d8b-9148-e3be6c30e623}">
          <xlrd:rvb i="199"/>
        </ext>
      </extLst>
    </bk>
    <bk>
      <extLst>
        <ext uri="{3e2802c4-a4d2-4d8b-9148-e3be6c30e623}">
          <xlrd:rvb i="200"/>
        </ext>
      </extLst>
    </bk>
    <bk>
      <extLst>
        <ext uri="{3e2802c4-a4d2-4d8b-9148-e3be6c30e623}">
          <xlrd:rvb i="201"/>
        </ext>
      </extLst>
    </bk>
    <bk>
      <extLst>
        <ext uri="{3e2802c4-a4d2-4d8b-9148-e3be6c30e623}">
          <xlrd:rvb i="202"/>
        </ext>
      </extLst>
    </bk>
    <bk>
      <extLst>
        <ext uri="{3e2802c4-a4d2-4d8b-9148-e3be6c30e623}">
          <xlrd:rvb i="203"/>
        </ext>
      </extLst>
    </bk>
    <bk>
      <extLst>
        <ext uri="{3e2802c4-a4d2-4d8b-9148-e3be6c30e623}">
          <xlrd:rvb i="204"/>
        </ext>
      </extLst>
    </bk>
    <bk>
      <extLst>
        <ext uri="{3e2802c4-a4d2-4d8b-9148-e3be6c30e623}">
          <xlrd:rvb i="205"/>
        </ext>
      </extLst>
    </bk>
    <bk>
      <extLst>
        <ext uri="{3e2802c4-a4d2-4d8b-9148-e3be6c30e623}">
          <xlrd:rvb i="206"/>
        </ext>
      </extLst>
    </bk>
    <bk>
      <extLst>
        <ext uri="{3e2802c4-a4d2-4d8b-9148-e3be6c30e623}">
          <xlrd:rvb i="207"/>
        </ext>
      </extLst>
    </bk>
    <bk>
      <extLst>
        <ext uri="{3e2802c4-a4d2-4d8b-9148-e3be6c30e623}">
          <xlrd:rvb i="208"/>
        </ext>
      </extLst>
    </bk>
    <bk>
      <extLst>
        <ext uri="{3e2802c4-a4d2-4d8b-9148-e3be6c30e623}">
          <xlrd:rvb i="209"/>
        </ext>
      </extLst>
    </bk>
    <bk>
      <extLst>
        <ext uri="{3e2802c4-a4d2-4d8b-9148-e3be6c30e623}">
          <xlrd:rvb i="210"/>
        </ext>
      </extLst>
    </bk>
    <bk>
      <extLst>
        <ext uri="{3e2802c4-a4d2-4d8b-9148-e3be6c30e623}">
          <xlrd:rvb i="211"/>
        </ext>
      </extLst>
    </bk>
    <bk>
      <extLst>
        <ext uri="{3e2802c4-a4d2-4d8b-9148-e3be6c30e623}">
          <xlrd:rvb i="212"/>
        </ext>
      </extLst>
    </bk>
    <bk>
      <extLst>
        <ext uri="{3e2802c4-a4d2-4d8b-9148-e3be6c30e623}">
          <xlrd:rvb i="213"/>
        </ext>
      </extLst>
    </bk>
    <bk>
      <extLst>
        <ext uri="{3e2802c4-a4d2-4d8b-9148-e3be6c30e623}">
          <xlrd:rvb i="214"/>
        </ext>
      </extLst>
    </bk>
    <bk>
      <extLst>
        <ext uri="{3e2802c4-a4d2-4d8b-9148-e3be6c30e623}">
          <xlrd:rvb i="215"/>
        </ext>
      </extLst>
    </bk>
    <bk>
      <extLst>
        <ext uri="{3e2802c4-a4d2-4d8b-9148-e3be6c30e623}">
          <xlrd:rvb i="216"/>
        </ext>
      </extLst>
    </bk>
    <bk>
      <extLst>
        <ext uri="{3e2802c4-a4d2-4d8b-9148-e3be6c30e623}">
          <xlrd:rvb i="217"/>
        </ext>
      </extLst>
    </bk>
    <bk>
      <extLst>
        <ext uri="{3e2802c4-a4d2-4d8b-9148-e3be6c30e623}">
          <xlrd:rvb i="218"/>
        </ext>
      </extLst>
    </bk>
    <bk>
      <extLst>
        <ext uri="{3e2802c4-a4d2-4d8b-9148-e3be6c30e623}">
          <xlrd:rvb i="219"/>
        </ext>
      </extLst>
    </bk>
    <bk>
      <extLst>
        <ext uri="{3e2802c4-a4d2-4d8b-9148-e3be6c30e623}">
          <xlrd:rvb i="220"/>
        </ext>
      </extLst>
    </bk>
    <bk>
      <extLst>
        <ext uri="{3e2802c4-a4d2-4d8b-9148-e3be6c30e623}">
          <xlrd:rvb i="221"/>
        </ext>
      </extLst>
    </bk>
    <bk>
      <extLst>
        <ext uri="{3e2802c4-a4d2-4d8b-9148-e3be6c30e623}">
          <xlrd:rvb i="222"/>
        </ext>
      </extLst>
    </bk>
    <bk>
      <extLst>
        <ext uri="{3e2802c4-a4d2-4d8b-9148-e3be6c30e623}">
          <xlrd:rvb i="223"/>
        </ext>
      </extLst>
    </bk>
    <bk>
      <extLst>
        <ext uri="{3e2802c4-a4d2-4d8b-9148-e3be6c30e623}">
          <xlrd:rvb i="224"/>
        </ext>
      </extLst>
    </bk>
    <bk>
      <extLst>
        <ext uri="{3e2802c4-a4d2-4d8b-9148-e3be6c30e623}">
          <xlrd:rvb i="225"/>
        </ext>
      </extLst>
    </bk>
    <bk>
      <extLst>
        <ext uri="{3e2802c4-a4d2-4d8b-9148-e3be6c30e623}">
          <xlrd:rvb i="226"/>
        </ext>
      </extLst>
    </bk>
    <bk>
      <extLst>
        <ext uri="{3e2802c4-a4d2-4d8b-9148-e3be6c30e623}">
          <xlrd:rvb i="227"/>
        </ext>
      </extLst>
    </bk>
    <bk>
      <extLst>
        <ext uri="{3e2802c4-a4d2-4d8b-9148-e3be6c30e623}">
          <xlrd:rvb i="228"/>
        </ext>
      </extLst>
    </bk>
    <bk>
      <extLst>
        <ext uri="{3e2802c4-a4d2-4d8b-9148-e3be6c30e623}">
          <xlrd:rvb i="229"/>
        </ext>
      </extLst>
    </bk>
    <bk>
      <extLst>
        <ext uri="{3e2802c4-a4d2-4d8b-9148-e3be6c30e623}">
          <xlrd:rvb i="230"/>
        </ext>
      </extLst>
    </bk>
    <bk>
      <extLst>
        <ext uri="{3e2802c4-a4d2-4d8b-9148-e3be6c30e623}">
          <xlrd:rvb i="231"/>
        </ext>
      </extLst>
    </bk>
    <bk>
      <extLst>
        <ext uri="{3e2802c4-a4d2-4d8b-9148-e3be6c30e623}">
          <xlrd:rvb i="232"/>
        </ext>
      </extLst>
    </bk>
    <bk>
      <extLst>
        <ext uri="{3e2802c4-a4d2-4d8b-9148-e3be6c30e623}">
          <xlrd:rvb i="233"/>
        </ext>
      </extLst>
    </bk>
    <bk>
      <extLst>
        <ext uri="{3e2802c4-a4d2-4d8b-9148-e3be6c30e623}">
          <xlrd:rvb i="234"/>
        </ext>
      </extLst>
    </bk>
    <bk>
      <extLst>
        <ext uri="{3e2802c4-a4d2-4d8b-9148-e3be6c30e623}">
          <xlrd:rvb i="235"/>
        </ext>
      </extLst>
    </bk>
    <bk>
      <extLst>
        <ext uri="{3e2802c4-a4d2-4d8b-9148-e3be6c30e623}">
          <xlrd:rvb i="236"/>
        </ext>
      </extLst>
    </bk>
    <bk>
      <extLst>
        <ext uri="{3e2802c4-a4d2-4d8b-9148-e3be6c30e623}">
          <xlrd:rvb i="237"/>
        </ext>
      </extLst>
    </bk>
    <bk>
      <extLst>
        <ext uri="{3e2802c4-a4d2-4d8b-9148-e3be6c30e623}">
          <xlrd:rvb i="238"/>
        </ext>
      </extLst>
    </bk>
    <bk>
      <extLst>
        <ext uri="{3e2802c4-a4d2-4d8b-9148-e3be6c30e623}">
          <xlrd:rvb i="239"/>
        </ext>
      </extLst>
    </bk>
    <bk>
      <extLst>
        <ext uri="{3e2802c4-a4d2-4d8b-9148-e3be6c30e623}">
          <xlrd:rvb i="240"/>
        </ext>
      </extLst>
    </bk>
    <bk>
      <extLst>
        <ext uri="{3e2802c4-a4d2-4d8b-9148-e3be6c30e623}">
          <xlrd:rvb i="241"/>
        </ext>
      </extLst>
    </bk>
    <bk>
      <extLst>
        <ext uri="{3e2802c4-a4d2-4d8b-9148-e3be6c30e623}">
          <xlrd:rvb i="242"/>
        </ext>
      </extLst>
    </bk>
    <bk>
      <extLst>
        <ext uri="{3e2802c4-a4d2-4d8b-9148-e3be6c30e623}">
          <xlrd:rvb i="243"/>
        </ext>
      </extLst>
    </bk>
    <bk>
      <extLst>
        <ext uri="{3e2802c4-a4d2-4d8b-9148-e3be6c30e623}">
          <xlrd:rvb i="244"/>
        </ext>
      </extLst>
    </bk>
    <bk>
      <extLst>
        <ext uri="{3e2802c4-a4d2-4d8b-9148-e3be6c30e623}">
          <xlrd:rvb i="245"/>
        </ext>
      </extLst>
    </bk>
    <bk>
      <extLst>
        <ext uri="{3e2802c4-a4d2-4d8b-9148-e3be6c30e623}">
          <xlrd:rvb i="246"/>
        </ext>
      </extLst>
    </bk>
    <bk>
      <extLst>
        <ext uri="{3e2802c4-a4d2-4d8b-9148-e3be6c30e623}">
          <xlrd:rvb i="247"/>
        </ext>
      </extLst>
    </bk>
    <bk>
      <extLst>
        <ext uri="{3e2802c4-a4d2-4d8b-9148-e3be6c30e623}">
          <xlrd:rvb i="248"/>
        </ext>
      </extLst>
    </bk>
    <bk>
      <extLst>
        <ext uri="{3e2802c4-a4d2-4d8b-9148-e3be6c30e623}">
          <xlrd:rvb i="249"/>
        </ext>
      </extLst>
    </bk>
    <bk>
      <extLst>
        <ext uri="{3e2802c4-a4d2-4d8b-9148-e3be6c30e623}">
          <xlrd:rvb i="250"/>
        </ext>
      </extLst>
    </bk>
    <bk>
      <extLst>
        <ext uri="{3e2802c4-a4d2-4d8b-9148-e3be6c30e623}">
          <xlrd:rvb i="251"/>
        </ext>
      </extLst>
    </bk>
    <bk>
      <extLst>
        <ext uri="{3e2802c4-a4d2-4d8b-9148-e3be6c30e623}">
          <xlrd:rvb i="252"/>
        </ext>
      </extLst>
    </bk>
    <bk>
      <extLst>
        <ext uri="{3e2802c4-a4d2-4d8b-9148-e3be6c30e623}">
          <xlrd:rvb i="253"/>
        </ext>
      </extLst>
    </bk>
    <bk>
      <extLst>
        <ext uri="{3e2802c4-a4d2-4d8b-9148-e3be6c30e623}">
          <xlrd:rvb i="254"/>
        </ext>
      </extLst>
    </bk>
    <bk>
      <extLst>
        <ext uri="{3e2802c4-a4d2-4d8b-9148-e3be6c30e623}">
          <xlrd:rvb i="255"/>
        </ext>
      </extLst>
    </bk>
    <bk>
      <extLst>
        <ext uri="{3e2802c4-a4d2-4d8b-9148-e3be6c30e623}">
          <xlrd:rvb i="256"/>
        </ext>
      </extLst>
    </bk>
    <bk>
      <extLst>
        <ext uri="{3e2802c4-a4d2-4d8b-9148-e3be6c30e623}">
          <xlrd:rvb i="257"/>
        </ext>
      </extLst>
    </bk>
    <bk>
      <extLst>
        <ext uri="{3e2802c4-a4d2-4d8b-9148-e3be6c30e623}">
          <xlrd:rvb i="258"/>
        </ext>
      </extLst>
    </bk>
    <bk>
      <extLst>
        <ext uri="{3e2802c4-a4d2-4d8b-9148-e3be6c30e623}">
          <xlrd:rvb i="259"/>
        </ext>
      </extLst>
    </bk>
    <bk>
      <extLst>
        <ext uri="{3e2802c4-a4d2-4d8b-9148-e3be6c30e623}">
          <xlrd:rvb i="260"/>
        </ext>
      </extLst>
    </bk>
    <bk>
      <extLst>
        <ext uri="{3e2802c4-a4d2-4d8b-9148-e3be6c30e623}">
          <xlrd:rvb i="261"/>
        </ext>
      </extLst>
    </bk>
    <bk>
      <extLst>
        <ext uri="{3e2802c4-a4d2-4d8b-9148-e3be6c30e623}">
          <xlrd:rvb i="262"/>
        </ext>
      </extLst>
    </bk>
    <bk>
      <extLst>
        <ext uri="{3e2802c4-a4d2-4d8b-9148-e3be6c30e623}">
          <xlrd:rvb i="263"/>
        </ext>
      </extLst>
    </bk>
    <bk>
      <extLst>
        <ext uri="{3e2802c4-a4d2-4d8b-9148-e3be6c30e623}">
          <xlrd:rvb i="264"/>
        </ext>
      </extLst>
    </bk>
    <bk>
      <extLst>
        <ext uri="{3e2802c4-a4d2-4d8b-9148-e3be6c30e623}">
          <xlrd:rvb i="265"/>
        </ext>
      </extLst>
    </bk>
    <bk>
      <extLst>
        <ext uri="{3e2802c4-a4d2-4d8b-9148-e3be6c30e623}">
          <xlrd:rvb i="266"/>
        </ext>
      </extLst>
    </bk>
    <bk>
      <extLst>
        <ext uri="{3e2802c4-a4d2-4d8b-9148-e3be6c30e623}">
          <xlrd:rvb i="267"/>
        </ext>
      </extLst>
    </bk>
    <bk>
      <extLst>
        <ext uri="{3e2802c4-a4d2-4d8b-9148-e3be6c30e623}">
          <xlrd:rvb i="268"/>
        </ext>
      </extLst>
    </bk>
    <bk>
      <extLst>
        <ext uri="{3e2802c4-a4d2-4d8b-9148-e3be6c30e623}">
          <xlrd:rvb i="269"/>
        </ext>
      </extLst>
    </bk>
    <bk>
      <extLst>
        <ext uri="{3e2802c4-a4d2-4d8b-9148-e3be6c30e623}">
          <xlrd:rvb i="270"/>
        </ext>
      </extLst>
    </bk>
    <bk>
      <extLst>
        <ext uri="{3e2802c4-a4d2-4d8b-9148-e3be6c30e623}">
          <xlrd:rvb i="271"/>
        </ext>
      </extLst>
    </bk>
    <bk>
      <extLst>
        <ext uri="{3e2802c4-a4d2-4d8b-9148-e3be6c30e623}">
          <xlrd:rvb i="272"/>
        </ext>
      </extLst>
    </bk>
    <bk>
      <extLst>
        <ext uri="{3e2802c4-a4d2-4d8b-9148-e3be6c30e623}">
          <xlrd:rvb i="273"/>
        </ext>
      </extLst>
    </bk>
    <bk>
      <extLst>
        <ext uri="{3e2802c4-a4d2-4d8b-9148-e3be6c30e623}">
          <xlrd:rvb i="274"/>
        </ext>
      </extLst>
    </bk>
    <bk>
      <extLst>
        <ext uri="{3e2802c4-a4d2-4d8b-9148-e3be6c30e623}">
          <xlrd:rvb i="275"/>
        </ext>
      </extLst>
    </bk>
    <bk>
      <extLst>
        <ext uri="{3e2802c4-a4d2-4d8b-9148-e3be6c30e623}">
          <xlrd:rvb i="276"/>
        </ext>
      </extLst>
    </bk>
    <bk>
      <extLst>
        <ext uri="{3e2802c4-a4d2-4d8b-9148-e3be6c30e623}">
          <xlrd:rvb i="277"/>
        </ext>
      </extLst>
    </bk>
    <bk>
      <extLst>
        <ext uri="{3e2802c4-a4d2-4d8b-9148-e3be6c30e623}">
          <xlrd:rvb i="278"/>
        </ext>
      </extLst>
    </bk>
    <bk>
      <extLst>
        <ext uri="{3e2802c4-a4d2-4d8b-9148-e3be6c30e623}">
          <xlrd:rvb i="279"/>
        </ext>
      </extLst>
    </bk>
    <bk>
      <extLst>
        <ext uri="{3e2802c4-a4d2-4d8b-9148-e3be6c30e623}">
          <xlrd:rvb i="280"/>
        </ext>
      </extLst>
    </bk>
    <bk>
      <extLst>
        <ext uri="{3e2802c4-a4d2-4d8b-9148-e3be6c30e623}">
          <xlrd:rvb i="281"/>
        </ext>
      </extLst>
    </bk>
    <bk>
      <extLst>
        <ext uri="{3e2802c4-a4d2-4d8b-9148-e3be6c30e623}">
          <xlrd:rvb i="282"/>
        </ext>
      </extLst>
    </bk>
    <bk>
      <extLst>
        <ext uri="{3e2802c4-a4d2-4d8b-9148-e3be6c30e623}">
          <xlrd:rvb i="283"/>
        </ext>
      </extLst>
    </bk>
    <bk>
      <extLst>
        <ext uri="{3e2802c4-a4d2-4d8b-9148-e3be6c30e623}">
          <xlrd:rvb i="284"/>
        </ext>
      </extLst>
    </bk>
    <bk>
      <extLst>
        <ext uri="{3e2802c4-a4d2-4d8b-9148-e3be6c30e623}">
          <xlrd:rvb i="285"/>
        </ext>
      </extLst>
    </bk>
    <bk>
      <extLst>
        <ext uri="{3e2802c4-a4d2-4d8b-9148-e3be6c30e623}">
          <xlrd:rvb i="286"/>
        </ext>
      </extLst>
    </bk>
    <bk>
      <extLst>
        <ext uri="{3e2802c4-a4d2-4d8b-9148-e3be6c30e623}">
          <xlrd:rvb i="287"/>
        </ext>
      </extLst>
    </bk>
    <bk>
      <extLst>
        <ext uri="{3e2802c4-a4d2-4d8b-9148-e3be6c30e623}">
          <xlrd:rvb i="288"/>
        </ext>
      </extLst>
    </bk>
    <bk>
      <extLst>
        <ext uri="{3e2802c4-a4d2-4d8b-9148-e3be6c30e623}">
          <xlrd:rvb i="289"/>
        </ext>
      </extLst>
    </bk>
    <bk>
      <extLst>
        <ext uri="{3e2802c4-a4d2-4d8b-9148-e3be6c30e623}">
          <xlrd:rvb i="290"/>
        </ext>
      </extLst>
    </bk>
    <bk>
      <extLst>
        <ext uri="{3e2802c4-a4d2-4d8b-9148-e3be6c30e623}">
          <xlrd:rvb i="291"/>
        </ext>
      </extLst>
    </bk>
    <bk>
      <extLst>
        <ext uri="{3e2802c4-a4d2-4d8b-9148-e3be6c30e623}">
          <xlrd:rvb i="292"/>
        </ext>
      </extLst>
    </bk>
    <bk>
      <extLst>
        <ext uri="{3e2802c4-a4d2-4d8b-9148-e3be6c30e623}">
          <xlrd:rvb i="293"/>
        </ext>
      </extLst>
    </bk>
    <bk>
      <extLst>
        <ext uri="{3e2802c4-a4d2-4d8b-9148-e3be6c30e623}">
          <xlrd:rvb i="294"/>
        </ext>
      </extLst>
    </bk>
    <bk>
      <extLst>
        <ext uri="{3e2802c4-a4d2-4d8b-9148-e3be6c30e623}">
          <xlrd:rvb i="295"/>
        </ext>
      </extLst>
    </bk>
    <bk>
      <extLst>
        <ext uri="{3e2802c4-a4d2-4d8b-9148-e3be6c30e623}">
          <xlrd:rvb i="296"/>
        </ext>
      </extLst>
    </bk>
    <bk>
      <extLst>
        <ext uri="{3e2802c4-a4d2-4d8b-9148-e3be6c30e623}">
          <xlrd:rvb i="297"/>
        </ext>
      </extLst>
    </bk>
    <bk>
      <extLst>
        <ext uri="{3e2802c4-a4d2-4d8b-9148-e3be6c30e623}">
          <xlrd:rvb i="298"/>
        </ext>
      </extLst>
    </bk>
    <bk>
      <extLst>
        <ext uri="{3e2802c4-a4d2-4d8b-9148-e3be6c30e623}">
          <xlrd:rvb i="299"/>
        </ext>
      </extLst>
    </bk>
    <bk>
      <extLst>
        <ext uri="{3e2802c4-a4d2-4d8b-9148-e3be6c30e623}">
          <xlrd:rvb i="300"/>
        </ext>
      </extLst>
    </bk>
    <bk>
      <extLst>
        <ext uri="{3e2802c4-a4d2-4d8b-9148-e3be6c30e623}">
          <xlrd:rvb i="301"/>
        </ext>
      </extLst>
    </bk>
    <bk>
      <extLst>
        <ext uri="{3e2802c4-a4d2-4d8b-9148-e3be6c30e623}">
          <xlrd:rvb i="302"/>
        </ext>
      </extLst>
    </bk>
    <bk>
      <extLst>
        <ext uri="{3e2802c4-a4d2-4d8b-9148-e3be6c30e623}">
          <xlrd:rvb i="303"/>
        </ext>
      </extLst>
    </bk>
    <bk>
      <extLst>
        <ext uri="{3e2802c4-a4d2-4d8b-9148-e3be6c30e623}">
          <xlrd:rvb i="304"/>
        </ext>
      </extLst>
    </bk>
    <bk>
      <extLst>
        <ext uri="{3e2802c4-a4d2-4d8b-9148-e3be6c30e623}">
          <xlrd:rvb i="305"/>
        </ext>
      </extLst>
    </bk>
    <bk>
      <extLst>
        <ext uri="{3e2802c4-a4d2-4d8b-9148-e3be6c30e623}">
          <xlrd:rvb i="306"/>
        </ext>
      </extLst>
    </bk>
    <bk>
      <extLst>
        <ext uri="{3e2802c4-a4d2-4d8b-9148-e3be6c30e623}">
          <xlrd:rvb i="307"/>
        </ext>
      </extLst>
    </bk>
    <bk>
      <extLst>
        <ext uri="{3e2802c4-a4d2-4d8b-9148-e3be6c30e623}">
          <xlrd:rvb i="308"/>
        </ext>
      </extLst>
    </bk>
    <bk>
      <extLst>
        <ext uri="{3e2802c4-a4d2-4d8b-9148-e3be6c30e623}">
          <xlrd:rvb i="309"/>
        </ext>
      </extLst>
    </bk>
    <bk>
      <extLst>
        <ext uri="{3e2802c4-a4d2-4d8b-9148-e3be6c30e623}">
          <xlrd:rvb i="310"/>
        </ext>
      </extLst>
    </bk>
    <bk>
      <extLst>
        <ext uri="{3e2802c4-a4d2-4d8b-9148-e3be6c30e623}">
          <xlrd:rvb i="311"/>
        </ext>
      </extLst>
    </bk>
    <bk>
      <extLst>
        <ext uri="{3e2802c4-a4d2-4d8b-9148-e3be6c30e623}">
          <xlrd:rvb i="312"/>
        </ext>
      </extLst>
    </bk>
    <bk>
      <extLst>
        <ext uri="{3e2802c4-a4d2-4d8b-9148-e3be6c30e623}">
          <xlrd:rvb i="313"/>
        </ext>
      </extLst>
    </bk>
    <bk>
      <extLst>
        <ext uri="{3e2802c4-a4d2-4d8b-9148-e3be6c30e623}">
          <xlrd:rvb i="314"/>
        </ext>
      </extLst>
    </bk>
    <bk>
      <extLst>
        <ext uri="{3e2802c4-a4d2-4d8b-9148-e3be6c30e623}">
          <xlrd:rvb i="315"/>
        </ext>
      </extLst>
    </bk>
    <bk>
      <extLst>
        <ext uri="{3e2802c4-a4d2-4d8b-9148-e3be6c30e623}">
          <xlrd:rvb i="316"/>
        </ext>
      </extLst>
    </bk>
    <bk>
      <extLst>
        <ext uri="{3e2802c4-a4d2-4d8b-9148-e3be6c30e623}">
          <xlrd:rvb i="317"/>
        </ext>
      </extLst>
    </bk>
    <bk>
      <extLst>
        <ext uri="{3e2802c4-a4d2-4d8b-9148-e3be6c30e623}">
          <xlrd:rvb i="318"/>
        </ext>
      </extLst>
    </bk>
    <bk>
      <extLst>
        <ext uri="{3e2802c4-a4d2-4d8b-9148-e3be6c30e623}">
          <xlrd:rvb i="319"/>
        </ext>
      </extLst>
    </bk>
    <bk>
      <extLst>
        <ext uri="{3e2802c4-a4d2-4d8b-9148-e3be6c30e623}">
          <xlrd:rvb i="320"/>
        </ext>
      </extLst>
    </bk>
    <bk>
      <extLst>
        <ext uri="{3e2802c4-a4d2-4d8b-9148-e3be6c30e623}">
          <xlrd:rvb i="321"/>
        </ext>
      </extLst>
    </bk>
    <bk>
      <extLst>
        <ext uri="{3e2802c4-a4d2-4d8b-9148-e3be6c30e623}">
          <xlrd:rvb i="322"/>
        </ext>
      </extLst>
    </bk>
    <bk>
      <extLst>
        <ext uri="{3e2802c4-a4d2-4d8b-9148-e3be6c30e623}">
          <xlrd:rvb i="323"/>
        </ext>
      </extLst>
    </bk>
    <bk>
      <extLst>
        <ext uri="{3e2802c4-a4d2-4d8b-9148-e3be6c30e623}">
          <xlrd:rvb i="324"/>
        </ext>
      </extLst>
    </bk>
    <bk>
      <extLst>
        <ext uri="{3e2802c4-a4d2-4d8b-9148-e3be6c30e623}">
          <xlrd:rvb i="325"/>
        </ext>
      </extLst>
    </bk>
    <bk>
      <extLst>
        <ext uri="{3e2802c4-a4d2-4d8b-9148-e3be6c30e623}">
          <xlrd:rvb i="326"/>
        </ext>
      </extLst>
    </bk>
    <bk>
      <extLst>
        <ext uri="{3e2802c4-a4d2-4d8b-9148-e3be6c30e623}">
          <xlrd:rvb i="327"/>
        </ext>
      </extLst>
    </bk>
    <bk>
      <extLst>
        <ext uri="{3e2802c4-a4d2-4d8b-9148-e3be6c30e623}">
          <xlrd:rvb i="328"/>
        </ext>
      </extLst>
    </bk>
    <bk>
      <extLst>
        <ext uri="{3e2802c4-a4d2-4d8b-9148-e3be6c30e623}">
          <xlrd:rvb i="329"/>
        </ext>
      </extLst>
    </bk>
    <bk>
      <extLst>
        <ext uri="{3e2802c4-a4d2-4d8b-9148-e3be6c30e623}">
          <xlrd:rvb i="330"/>
        </ext>
      </extLst>
    </bk>
    <bk>
      <extLst>
        <ext uri="{3e2802c4-a4d2-4d8b-9148-e3be6c30e623}">
          <xlrd:rvb i="331"/>
        </ext>
      </extLst>
    </bk>
    <bk>
      <extLst>
        <ext uri="{3e2802c4-a4d2-4d8b-9148-e3be6c30e623}">
          <xlrd:rvb i="332"/>
        </ext>
      </extLst>
    </bk>
    <bk>
      <extLst>
        <ext uri="{3e2802c4-a4d2-4d8b-9148-e3be6c30e623}">
          <xlrd:rvb i="333"/>
        </ext>
      </extLst>
    </bk>
    <bk>
      <extLst>
        <ext uri="{3e2802c4-a4d2-4d8b-9148-e3be6c30e623}">
          <xlrd:rvb i="334"/>
        </ext>
      </extLst>
    </bk>
    <bk>
      <extLst>
        <ext uri="{3e2802c4-a4d2-4d8b-9148-e3be6c30e623}">
          <xlrd:rvb i="335"/>
        </ext>
      </extLst>
    </bk>
    <bk>
      <extLst>
        <ext uri="{3e2802c4-a4d2-4d8b-9148-e3be6c30e623}">
          <xlrd:rvb i="336"/>
        </ext>
      </extLst>
    </bk>
    <bk>
      <extLst>
        <ext uri="{3e2802c4-a4d2-4d8b-9148-e3be6c30e623}">
          <xlrd:rvb i="337"/>
        </ext>
      </extLst>
    </bk>
    <bk>
      <extLst>
        <ext uri="{3e2802c4-a4d2-4d8b-9148-e3be6c30e623}">
          <xlrd:rvb i="338"/>
        </ext>
      </extLst>
    </bk>
    <bk>
      <extLst>
        <ext uri="{3e2802c4-a4d2-4d8b-9148-e3be6c30e623}">
          <xlrd:rvb i="339"/>
        </ext>
      </extLst>
    </bk>
    <bk>
      <extLst>
        <ext uri="{3e2802c4-a4d2-4d8b-9148-e3be6c30e623}">
          <xlrd:rvb i="340"/>
        </ext>
      </extLst>
    </bk>
    <bk>
      <extLst>
        <ext uri="{3e2802c4-a4d2-4d8b-9148-e3be6c30e623}">
          <xlrd:rvb i="341"/>
        </ext>
      </extLst>
    </bk>
    <bk>
      <extLst>
        <ext uri="{3e2802c4-a4d2-4d8b-9148-e3be6c30e623}">
          <xlrd:rvb i="342"/>
        </ext>
      </extLst>
    </bk>
    <bk>
      <extLst>
        <ext uri="{3e2802c4-a4d2-4d8b-9148-e3be6c30e623}">
          <xlrd:rvb i="343"/>
        </ext>
      </extLst>
    </bk>
    <bk>
      <extLst>
        <ext uri="{3e2802c4-a4d2-4d8b-9148-e3be6c30e623}">
          <xlrd:rvb i="344"/>
        </ext>
      </extLst>
    </bk>
    <bk>
      <extLst>
        <ext uri="{3e2802c4-a4d2-4d8b-9148-e3be6c30e623}">
          <xlrd:rvb i="345"/>
        </ext>
      </extLst>
    </bk>
    <bk>
      <extLst>
        <ext uri="{3e2802c4-a4d2-4d8b-9148-e3be6c30e623}">
          <xlrd:rvb i="346"/>
        </ext>
      </extLst>
    </bk>
    <bk>
      <extLst>
        <ext uri="{3e2802c4-a4d2-4d8b-9148-e3be6c30e623}">
          <xlrd:rvb i="347"/>
        </ext>
      </extLst>
    </bk>
    <bk>
      <extLst>
        <ext uri="{3e2802c4-a4d2-4d8b-9148-e3be6c30e623}">
          <xlrd:rvb i="348"/>
        </ext>
      </extLst>
    </bk>
    <bk>
      <extLst>
        <ext uri="{3e2802c4-a4d2-4d8b-9148-e3be6c30e623}">
          <xlrd:rvb i="349"/>
        </ext>
      </extLst>
    </bk>
    <bk>
      <extLst>
        <ext uri="{3e2802c4-a4d2-4d8b-9148-e3be6c30e623}">
          <xlrd:rvb i="350"/>
        </ext>
      </extLst>
    </bk>
    <bk>
      <extLst>
        <ext uri="{3e2802c4-a4d2-4d8b-9148-e3be6c30e623}">
          <xlrd:rvb i="351"/>
        </ext>
      </extLst>
    </bk>
    <bk>
      <extLst>
        <ext uri="{3e2802c4-a4d2-4d8b-9148-e3be6c30e623}">
          <xlrd:rvb i="352"/>
        </ext>
      </extLst>
    </bk>
    <bk>
      <extLst>
        <ext uri="{3e2802c4-a4d2-4d8b-9148-e3be6c30e623}">
          <xlrd:rvb i="353"/>
        </ext>
      </extLst>
    </bk>
    <bk>
      <extLst>
        <ext uri="{3e2802c4-a4d2-4d8b-9148-e3be6c30e623}">
          <xlrd:rvb i="354"/>
        </ext>
      </extLst>
    </bk>
    <bk>
      <extLst>
        <ext uri="{3e2802c4-a4d2-4d8b-9148-e3be6c30e623}">
          <xlrd:rvb i="355"/>
        </ext>
      </extLst>
    </bk>
    <bk>
      <extLst>
        <ext uri="{3e2802c4-a4d2-4d8b-9148-e3be6c30e623}">
          <xlrd:rvb i="356"/>
        </ext>
      </extLst>
    </bk>
    <bk>
      <extLst>
        <ext uri="{3e2802c4-a4d2-4d8b-9148-e3be6c30e623}">
          <xlrd:rvb i="357"/>
        </ext>
      </extLst>
    </bk>
    <bk>
      <extLst>
        <ext uri="{3e2802c4-a4d2-4d8b-9148-e3be6c30e623}">
          <xlrd:rvb i="358"/>
        </ext>
      </extLst>
    </bk>
    <bk>
      <extLst>
        <ext uri="{3e2802c4-a4d2-4d8b-9148-e3be6c30e623}">
          <xlrd:rvb i="359"/>
        </ext>
      </extLst>
    </bk>
    <bk>
      <extLst>
        <ext uri="{3e2802c4-a4d2-4d8b-9148-e3be6c30e623}">
          <xlrd:rvb i="360"/>
        </ext>
      </extLst>
    </bk>
    <bk>
      <extLst>
        <ext uri="{3e2802c4-a4d2-4d8b-9148-e3be6c30e623}">
          <xlrd:rvb i="361"/>
        </ext>
      </extLst>
    </bk>
    <bk>
      <extLst>
        <ext uri="{3e2802c4-a4d2-4d8b-9148-e3be6c30e623}">
          <xlrd:rvb i="362"/>
        </ext>
      </extLst>
    </bk>
    <bk>
      <extLst>
        <ext uri="{3e2802c4-a4d2-4d8b-9148-e3be6c30e623}">
          <xlrd:rvb i="363"/>
        </ext>
      </extLst>
    </bk>
    <bk>
      <extLst>
        <ext uri="{3e2802c4-a4d2-4d8b-9148-e3be6c30e623}">
          <xlrd:rvb i="364"/>
        </ext>
      </extLst>
    </bk>
    <bk>
      <extLst>
        <ext uri="{3e2802c4-a4d2-4d8b-9148-e3be6c30e623}">
          <xlrd:rvb i="365"/>
        </ext>
      </extLst>
    </bk>
    <bk>
      <extLst>
        <ext uri="{3e2802c4-a4d2-4d8b-9148-e3be6c30e623}">
          <xlrd:rvb i="366"/>
        </ext>
      </extLst>
    </bk>
    <bk>
      <extLst>
        <ext uri="{3e2802c4-a4d2-4d8b-9148-e3be6c30e623}">
          <xlrd:rvb i="367"/>
        </ext>
      </extLst>
    </bk>
    <bk>
      <extLst>
        <ext uri="{3e2802c4-a4d2-4d8b-9148-e3be6c30e623}">
          <xlrd:rvb i="368"/>
        </ext>
      </extLst>
    </bk>
    <bk>
      <extLst>
        <ext uri="{3e2802c4-a4d2-4d8b-9148-e3be6c30e623}">
          <xlrd:rvb i="369"/>
        </ext>
      </extLst>
    </bk>
    <bk>
      <extLst>
        <ext uri="{3e2802c4-a4d2-4d8b-9148-e3be6c30e623}">
          <xlrd:rvb i="370"/>
        </ext>
      </extLst>
    </bk>
    <bk>
      <extLst>
        <ext uri="{3e2802c4-a4d2-4d8b-9148-e3be6c30e623}">
          <xlrd:rvb i="371"/>
        </ext>
      </extLst>
    </bk>
    <bk>
      <extLst>
        <ext uri="{3e2802c4-a4d2-4d8b-9148-e3be6c30e623}">
          <xlrd:rvb i="372"/>
        </ext>
      </extLst>
    </bk>
    <bk>
      <extLst>
        <ext uri="{3e2802c4-a4d2-4d8b-9148-e3be6c30e623}">
          <xlrd:rvb i="373"/>
        </ext>
      </extLst>
    </bk>
    <bk>
      <extLst>
        <ext uri="{3e2802c4-a4d2-4d8b-9148-e3be6c30e623}">
          <xlrd:rvb i="374"/>
        </ext>
      </extLst>
    </bk>
    <bk>
      <extLst>
        <ext uri="{3e2802c4-a4d2-4d8b-9148-e3be6c30e623}">
          <xlrd:rvb i="375"/>
        </ext>
      </extLst>
    </bk>
    <bk>
      <extLst>
        <ext uri="{3e2802c4-a4d2-4d8b-9148-e3be6c30e623}">
          <xlrd:rvb i="376"/>
        </ext>
      </extLst>
    </bk>
    <bk>
      <extLst>
        <ext uri="{3e2802c4-a4d2-4d8b-9148-e3be6c30e623}">
          <xlrd:rvb i="377"/>
        </ext>
      </extLst>
    </bk>
    <bk>
      <extLst>
        <ext uri="{3e2802c4-a4d2-4d8b-9148-e3be6c30e623}">
          <xlrd:rvb i="378"/>
        </ext>
      </extLst>
    </bk>
    <bk>
      <extLst>
        <ext uri="{3e2802c4-a4d2-4d8b-9148-e3be6c30e623}">
          <xlrd:rvb i="379"/>
        </ext>
      </extLst>
    </bk>
    <bk>
      <extLst>
        <ext uri="{3e2802c4-a4d2-4d8b-9148-e3be6c30e623}">
          <xlrd:rvb i="380"/>
        </ext>
      </extLst>
    </bk>
    <bk>
      <extLst>
        <ext uri="{3e2802c4-a4d2-4d8b-9148-e3be6c30e623}">
          <xlrd:rvb i="381"/>
        </ext>
      </extLst>
    </bk>
    <bk>
      <extLst>
        <ext uri="{3e2802c4-a4d2-4d8b-9148-e3be6c30e623}">
          <xlrd:rvb i="382"/>
        </ext>
      </extLst>
    </bk>
    <bk>
      <extLst>
        <ext uri="{3e2802c4-a4d2-4d8b-9148-e3be6c30e623}">
          <xlrd:rvb i="383"/>
        </ext>
      </extLst>
    </bk>
    <bk>
      <extLst>
        <ext uri="{3e2802c4-a4d2-4d8b-9148-e3be6c30e623}">
          <xlrd:rvb i="384"/>
        </ext>
      </extLst>
    </bk>
    <bk>
      <extLst>
        <ext uri="{3e2802c4-a4d2-4d8b-9148-e3be6c30e623}">
          <xlrd:rvb i="385"/>
        </ext>
      </extLst>
    </bk>
    <bk>
      <extLst>
        <ext uri="{3e2802c4-a4d2-4d8b-9148-e3be6c30e623}">
          <xlrd:rvb i="386"/>
        </ext>
      </extLst>
    </bk>
    <bk>
      <extLst>
        <ext uri="{3e2802c4-a4d2-4d8b-9148-e3be6c30e623}">
          <xlrd:rvb i="387"/>
        </ext>
      </extLst>
    </bk>
    <bk>
      <extLst>
        <ext uri="{3e2802c4-a4d2-4d8b-9148-e3be6c30e623}">
          <xlrd:rvb i="388"/>
        </ext>
      </extLst>
    </bk>
    <bk>
      <extLst>
        <ext uri="{3e2802c4-a4d2-4d8b-9148-e3be6c30e623}">
          <xlrd:rvb i="389"/>
        </ext>
      </extLst>
    </bk>
    <bk>
      <extLst>
        <ext uri="{3e2802c4-a4d2-4d8b-9148-e3be6c30e623}">
          <xlrd:rvb i="390"/>
        </ext>
      </extLst>
    </bk>
    <bk>
      <extLst>
        <ext uri="{3e2802c4-a4d2-4d8b-9148-e3be6c30e623}">
          <xlrd:rvb i="391"/>
        </ext>
      </extLst>
    </bk>
    <bk>
      <extLst>
        <ext uri="{3e2802c4-a4d2-4d8b-9148-e3be6c30e623}">
          <xlrd:rvb i="392"/>
        </ext>
      </extLst>
    </bk>
    <bk>
      <extLst>
        <ext uri="{3e2802c4-a4d2-4d8b-9148-e3be6c30e623}">
          <xlrd:rvb i="393"/>
        </ext>
      </extLst>
    </bk>
    <bk>
      <extLst>
        <ext uri="{3e2802c4-a4d2-4d8b-9148-e3be6c30e623}">
          <xlrd:rvb i="394"/>
        </ext>
      </extLst>
    </bk>
    <bk>
      <extLst>
        <ext uri="{3e2802c4-a4d2-4d8b-9148-e3be6c30e623}">
          <xlrd:rvb i="395"/>
        </ext>
      </extLst>
    </bk>
    <bk>
      <extLst>
        <ext uri="{3e2802c4-a4d2-4d8b-9148-e3be6c30e623}">
          <xlrd:rvb i="396"/>
        </ext>
      </extLst>
    </bk>
    <bk>
      <extLst>
        <ext uri="{3e2802c4-a4d2-4d8b-9148-e3be6c30e623}">
          <xlrd:rvb i="397"/>
        </ext>
      </extLst>
    </bk>
    <bk>
      <extLst>
        <ext uri="{3e2802c4-a4d2-4d8b-9148-e3be6c30e623}">
          <xlrd:rvb i="398"/>
        </ext>
      </extLst>
    </bk>
    <bk>
      <extLst>
        <ext uri="{3e2802c4-a4d2-4d8b-9148-e3be6c30e623}">
          <xlrd:rvb i="399"/>
        </ext>
      </extLst>
    </bk>
    <bk>
      <extLst>
        <ext uri="{3e2802c4-a4d2-4d8b-9148-e3be6c30e623}">
          <xlrd:rvb i="400"/>
        </ext>
      </extLst>
    </bk>
    <bk>
      <extLst>
        <ext uri="{3e2802c4-a4d2-4d8b-9148-e3be6c30e623}">
          <xlrd:rvb i="401"/>
        </ext>
      </extLst>
    </bk>
    <bk>
      <extLst>
        <ext uri="{3e2802c4-a4d2-4d8b-9148-e3be6c30e623}">
          <xlrd:rvb i="402"/>
        </ext>
      </extLst>
    </bk>
    <bk>
      <extLst>
        <ext uri="{3e2802c4-a4d2-4d8b-9148-e3be6c30e623}">
          <xlrd:rvb i="403"/>
        </ext>
      </extLst>
    </bk>
    <bk>
      <extLst>
        <ext uri="{3e2802c4-a4d2-4d8b-9148-e3be6c30e623}">
          <xlrd:rvb i="404"/>
        </ext>
      </extLst>
    </bk>
    <bk>
      <extLst>
        <ext uri="{3e2802c4-a4d2-4d8b-9148-e3be6c30e623}">
          <xlrd:rvb i="405"/>
        </ext>
      </extLst>
    </bk>
    <bk>
      <extLst>
        <ext uri="{3e2802c4-a4d2-4d8b-9148-e3be6c30e623}">
          <xlrd:rvb i="406"/>
        </ext>
      </extLst>
    </bk>
    <bk>
      <extLst>
        <ext uri="{3e2802c4-a4d2-4d8b-9148-e3be6c30e623}">
          <xlrd:rvb i="407"/>
        </ext>
      </extLst>
    </bk>
    <bk>
      <extLst>
        <ext uri="{3e2802c4-a4d2-4d8b-9148-e3be6c30e623}">
          <xlrd:rvb i="408"/>
        </ext>
      </extLst>
    </bk>
    <bk>
      <extLst>
        <ext uri="{3e2802c4-a4d2-4d8b-9148-e3be6c30e623}">
          <xlrd:rvb i="409"/>
        </ext>
      </extLst>
    </bk>
    <bk>
      <extLst>
        <ext uri="{3e2802c4-a4d2-4d8b-9148-e3be6c30e623}">
          <xlrd:rvb i="410"/>
        </ext>
      </extLst>
    </bk>
    <bk>
      <extLst>
        <ext uri="{3e2802c4-a4d2-4d8b-9148-e3be6c30e623}">
          <xlrd:rvb i="411"/>
        </ext>
      </extLst>
    </bk>
    <bk>
      <extLst>
        <ext uri="{3e2802c4-a4d2-4d8b-9148-e3be6c30e623}">
          <xlrd:rvb i="412"/>
        </ext>
      </extLst>
    </bk>
    <bk>
      <extLst>
        <ext uri="{3e2802c4-a4d2-4d8b-9148-e3be6c30e623}">
          <xlrd:rvb i="413"/>
        </ext>
      </extLst>
    </bk>
    <bk>
      <extLst>
        <ext uri="{3e2802c4-a4d2-4d8b-9148-e3be6c30e623}">
          <xlrd:rvb i="414"/>
        </ext>
      </extLst>
    </bk>
    <bk>
      <extLst>
        <ext uri="{3e2802c4-a4d2-4d8b-9148-e3be6c30e623}">
          <xlrd:rvb i="415"/>
        </ext>
      </extLst>
    </bk>
    <bk>
      <extLst>
        <ext uri="{3e2802c4-a4d2-4d8b-9148-e3be6c30e623}">
          <xlrd:rvb i="416"/>
        </ext>
      </extLst>
    </bk>
    <bk>
      <extLst>
        <ext uri="{3e2802c4-a4d2-4d8b-9148-e3be6c30e623}">
          <xlrd:rvb i="417"/>
        </ext>
      </extLst>
    </bk>
    <bk>
      <extLst>
        <ext uri="{3e2802c4-a4d2-4d8b-9148-e3be6c30e623}">
          <xlrd:rvb i="418"/>
        </ext>
      </extLst>
    </bk>
    <bk>
      <extLst>
        <ext uri="{3e2802c4-a4d2-4d8b-9148-e3be6c30e623}">
          <xlrd:rvb i="419"/>
        </ext>
      </extLst>
    </bk>
    <bk>
      <extLst>
        <ext uri="{3e2802c4-a4d2-4d8b-9148-e3be6c30e623}">
          <xlrd:rvb i="420"/>
        </ext>
      </extLst>
    </bk>
    <bk>
      <extLst>
        <ext uri="{3e2802c4-a4d2-4d8b-9148-e3be6c30e623}">
          <xlrd:rvb i="421"/>
        </ext>
      </extLst>
    </bk>
    <bk>
      <extLst>
        <ext uri="{3e2802c4-a4d2-4d8b-9148-e3be6c30e623}">
          <xlrd:rvb i="422"/>
        </ext>
      </extLst>
    </bk>
    <bk>
      <extLst>
        <ext uri="{3e2802c4-a4d2-4d8b-9148-e3be6c30e623}">
          <xlrd:rvb i="423"/>
        </ext>
      </extLst>
    </bk>
    <bk>
      <extLst>
        <ext uri="{3e2802c4-a4d2-4d8b-9148-e3be6c30e623}">
          <xlrd:rvb i="424"/>
        </ext>
      </extLst>
    </bk>
    <bk>
      <extLst>
        <ext uri="{3e2802c4-a4d2-4d8b-9148-e3be6c30e623}">
          <xlrd:rvb i="425"/>
        </ext>
      </extLst>
    </bk>
    <bk>
      <extLst>
        <ext uri="{3e2802c4-a4d2-4d8b-9148-e3be6c30e623}">
          <xlrd:rvb i="426"/>
        </ext>
      </extLst>
    </bk>
    <bk>
      <extLst>
        <ext uri="{3e2802c4-a4d2-4d8b-9148-e3be6c30e623}">
          <xlrd:rvb i="427"/>
        </ext>
      </extLst>
    </bk>
    <bk>
      <extLst>
        <ext uri="{3e2802c4-a4d2-4d8b-9148-e3be6c30e623}">
          <xlrd:rvb i="428"/>
        </ext>
      </extLst>
    </bk>
    <bk>
      <extLst>
        <ext uri="{3e2802c4-a4d2-4d8b-9148-e3be6c30e623}">
          <xlrd:rvb i="429"/>
        </ext>
      </extLst>
    </bk>
    <bk>
      <extLst>
        <ext uri="{3e2802c4-a4d2-4d8b-9148-e3be6c30e623}">
          <xlrd:rvb i="430"/>
        </ext>
      </extLst>
    </bk>
    <bk>
      <extLst>
        <ext uri="{3e2802c4-a4d2-4d8b-9148-e3be6c30e623}">
          <xlrd:rvb i="431"/>
        </ext>
      </extLst>
    </bk>
    <bk>
      <extLst>
        <ext uri="{3e2802c4-a4d2-4d8b-9148-e3be6c30e623}">
          <xlrd:rvb i="432"/>
        </ext>
      </extLst>
    </bk>
    <bk>
      <extLst>
        <ext uri="{3e2802c4-a4d2-4d8b-9148-e3be6c30e623}">
          <xlrd:rvb i="433"/>
        </ext>
      </extLst>
    </bk>
    <bk>
      <extLst>
        <ext uri="{3e2802c4-a4d2-4d8b-9148-e3be6c30e623}">
          <xlrd:rvb i="434"/>
        </ext>
      </extLst>
    </bk>
    <bk>
      <extLst>
        <ext uri="{3e2802c4-a4d2-4d8b-9148-e3be6c30e623}">
          <xlrd:rvb i="435"/>
        </ext>
      </extLst>
    </bk>
    <bk>
      <extLst>
        <ext uri="{3e2802c4-a4d2-4d8b-9148-e3be6c30e623}">
          <xlrd:rvb i="436"/>
        </ext>
      </extLst>
    </bk>
    <bk>
      <extLst>
        <ext uri="{3e2802c4-a4d2-4d8b-9148-e3be6c30e623}">
          <xlrd:rvb i="437"/>
        </ext>
      </extLst>
    </bk>
    <bk>
      <extLst>
        <ext uri="{3e2802c4-a4d2-4d8b-9148-e3be6c30e623}">
          <xlrd:rvb i="438"/>
        </ext>
      </extLst>
    </bk>
    <bk>
      <extLst>
        <ext uri="{3e2802c4-a4d2-4d8b-9148-e3be6c30e623}">
          <xlrd:rvb i="439"/>
        </ext>
      </extLst>
    </bk>
    <bk>
      <extLst>
        <ext uri="{3e2802c4-a4d2-4d8b-9148-e3be6c30e623}">
          <xlrd:rvb i="440"/>
        </ext>
      </extLst>
    </bk>
    <bk>
      <extLst>
        <ext uri="{3e2802c4-a4d2-4d8b-9148-e3be6c30e623}">
          <xlrd:rvb i="441"/>
        </ext>
      </extLst>
    </bk>
    <bk>
      <extLst>
        <ext uri="{3e2802c4-a4d2-4d8b-9148-e3be6c30e623}">
          <xlrd:rvb i="442"/>
        </ext>
      </extLst>
    </bk>
    <bk>
      <extLst>
        <ext uri="{3e2802c4-a4d2-4d8b-9148-e3be6c30e623}">
          <xlrd:rvb i="443"/>
        </ext>
      </extLst>
    </bk>
    <bk>
      <extLst>
        <ext uri="{3e2802c4-a4d2-4d8b-9148-e3be6c30e623}">
          <xlrd:rvb i="444"/>
        </ext>
      </extLst>
    </bk>
    <bk>
      <extLst>
        <ext uri="{3e2802c4-a4d2-4d8b-9148-e3be6c30e623}">
          <xlrd:rvb i="445"/>
        </ext>
      </extLst>
    </bk>
    <bk>
      <extLst>
        <ext uri="{3e2802c4-a4d2-4d8b-9148-e3be6c30e623}">
          <xlrd:rvb i="446"/>
        </ext>
      </extLst>
    </bk>
    <bk>
      <extLst>
        <ext uri="{3e2802c4-a4d2-4d8b-9148-e3be6c30e623}">
          <xlrd:rvb i="447"/>
        </ext>
      </extLst>
    </bk>
    <bk>
      <extLst>
        <ext uri="{3e2802c4-a4d2-4d8b-9148-e3be6c30e623}">
          <xlrd:rvb i="448"/>
        </ext>
      </extLst>
    </bk>
    <bk>
      <extLst>
        <ext uri="{3e2802c4-a4d2-4d8b-9148-e3be6c30e623}">
          <xlrd:rvb i="449"/>
        </ext>
      </extLst>
    </bk>
    <bk>
      <extLst>
        <ext uri="{3e2802c4-a4d2-4d8b-9148-e3be6c30e623}">
          <xlrd:rvb i="450"/>
        </ext>
      </extLst>
    </bk>
    <bk>
      <extLst>
        <ext uri="{3e2802c4-a4d2-4d8b-9148-e3be6c30e623}">
          <xlrd:rvb i="451"/>
        </ext>
      </extLst>
    </bk>
    <bk>
      <extLst>
        <ext uri="{3e2802c4-a4d2-4d8b-9148-e3be6c30e623}">
          <xlrd:rvb i="452"/>
        </ext>
      </extLst>
    </bk>
    <bk>
      <extLst>
        <ext uri="{3e2802c4-a4d2-4d8b-9148-e3be6c30e623}">
          <xlrd:rvb i="453"/>
        </ext>
      </extLst>
    </bk>
    <bk>
      <extLst>
        <ext uri="{3e2802c4-a4d2-4d8b-9148-e3be6c30e623}">
          <xlrd:rvb i="454"/>
        </ext>
      </extLst>
    </bk>
    <bk>
      <extLst>
        <ext uri="{3e2802c4-a4d2-4d8b-9148-e3be6c30e623}">
          <xlrd:rvb i="455"/>
        </ext>
      </extLst>
    </bk>
    <bk>
      <extLst>
        <ext uri="{3e2802c4-a4d2-4d8b-9148-e3be6c30e623}">
          <xlrd:rvb i="456"/>
        </ext>
      </extLst>
    </bk>
    <bk>
      <extLst>
        <ext uri="{3e2802c4-a4d2-4d8b-9148-e3be6c30e623}">
          <xlrd:rvb i="457"/>
        </ext>
      </extLst>
    </bk>
    <bk>
      <extLst>
        <ext uri="{3e2802c4-a4d2-4d8b-9148-e3be6c30e623}">
          <xlrd:rvb i="458"/>
        </ext>
      </extLst>
    </bk>
    <bk>
      <extLst>
        <ext uri="{3e2802c4-a4d2-4d8b-9148-e3be6c30e623}">
          <xlrd:rvb i="459"/>
        </ext>
      </extLst>
    </bk>
    <bk>
      <extLst>
        <ext uri="{3e2802c4-a4d2-4d8b-9148-e3be6c30e623}">
          <xlrd:rvb i="460"/>
        </ext>
      </extLst>
    </bk>
    <bk>
      <extLst>
        <ext uri="{3e2802c4-a4d2-4d8b-9148-e3be6c30e623}">
          <xlrd:rvb i="461"/>
        </ext>
      </extLst>
    </bk>
    <bk>
      <extLst>
        <ext uri="{3e2802c4-a4d2-4d8b-9148-e3be6c30e623}">
          <xlrd:rvb i="462"/>
        </ext>
      </extLst>
    </bk>
    <bk>
      <extLst>
        <ext uri="{3e2802c4-a4d2-4d8b-9148-e3be6c30e623}">
          <xlrd:rvb i="463"/>
        </ext>
      </extLst>
    </bk>
    <bk>
      <extLst>
        <ext uri="{3e2802c4-a4d2-4d8b-9148-e3be6c30e623}">
          <xlrd:rvb i="464"/>
        </ext>
      </extLst>
    </bk>
    <bk>
      <extLst>
        <ext uri="{3e2802c4-a4d2-4d8b-9148-e3be6c30e623}">
          <xlrd:rvb i="465"/>
        </ext>
      </extLst>
    </bk>
    <bk>
      <extLst>
        <ext uri="{3e2802c4-a4d2-4d8b-9148-e3be6c30e623}">
          <xlrd:rvb i="466"/>
        </ext>
      </extLst>
    </bk>
    <bk>
      <extLst>
        <ext uri="{3e2802c4-a4d2-4d8b-9148-e3be6c30e623}">
          <xlrd:rvb i="467"/>
        </ext>
      </extLst>
    </bk>
    <bk>
      <extLst>
        <ext uri="{3e2802c4-a4d2-4d8b-9148-e3be6c30e623}">
          <xlrd:rvb i="468"/>
        </ext>
      </extLst>
    </bk>
    <bk>
      <extLst>
        <ext uri="{3e2802c4-a4d2-4d8b-9148-e3be6c30e623}">
          <xlrd:rvb i="469"/>
        </ext>
      </extLst>
    </bk>
    <bk>
      <extLst>
        <ext uri="{3e2802c4-a4d2-4d8b-9148-e3be6c30e623}">
          <xlrd:rvb i="470"/>
        </ext>
      </extLst>
    </bk>
    <bk>
      <extLst>
        <ext uri="{3e2802c4-a4d2-4d8b-9148-e3be6c30e623}">
          <xlrd:rvb i="471"/>
        </ext>
      </extLst>
    </bk>
    <bk>
      <extLst>
        <ext uri="{3e2802c4-a4d2-4d8b-9148-e3be6c30e623}">
          <xlrd:rvb i="472"/>
        </ext>
      </extLst>
    </bk>
    <bk>
      <extLst>
        <ext uri="{3e2802c4-a4d2-4d8b-9148-e3be6c30e623}">
          <xlrd:rvb i="473"/>
        </ext>
      </extLst>
    </bk>
    <bk>
      <extLst>
        <ext uri="{3e2802c4-a4d2-4d8b-9148-e3be6c30e623}">
          <xlrd:rvb i="474"/>
        </ext>
      </extLst>
    </bk>
    <bk>
      <extLst>
        <ext uri="{3e2802c4-a4d2-4d8b-9148-e3be6c30e623}">
          <xlrd:rvb i="475"/>
        </ext>
      </extLst>
    </bk>
    <bk>
      <extLst>
        <ext uri="{3e2802c4-a4d2-4d8b-9148-e3be6c30e623}">
          <xlrd:rvb i="476"/>
        </ext>
      </extLst>
    </bk>
    <bk>
      <extLst>
        <ext uri="{3e2802c4-a4d2-4d8b-9148-e3be6c30e623}">
          <xlrd:rvb i="477"/>
        </ext>
      </extLst>
    </bk>
    <bk>
      <extLst>
        <ext uri="{3e2802c4-a4d2-4d8b-9148-e3be6c30e623}">
          <xlrd:rvb i="478"/>
        </ext>
      </extLst>
    </bk>
    <bk>
      <extLst>
        <ext uri="{3e2802c4-a4d2-4d8b-9148-e3be6c30e623}">
          <xlrd:rvb i="479"/>
        </ext>
      </extLst>
    </bk>
    <bk>
      <extLst>
        <ext uri="{3e2802c4-a4d2-4d8b-9148-e3be6c30e623}">
          <xlrd:rvb i="480"/>
        </ext>
      </extLst>
    </bk>
    <bk>
      <extLst>
        <ext uri="{3e2802c4-a4d2-4d8b-9148-e3be6c30e623}">
          <xlrd:rvb i="481"/>
        </ext>
      </extLst>
    </bk>
    <bk>
      <extLst>
        <ext uri="{3e2802c4-a4d2-4d8b-9148-e3be6c30e623}">
          <xlrd:rvb i="482"/>
        </ext>
      </extLst>
    </bk>
    <bk>
      <extLst>
        <ext uri="{3e2802c4-a4d2-4d8b-9148-e3be6c30e623}">
          <xlrd:rvb i="483"/>
        </ext>
      </extLst>
    </bk>
    <bk>
      <extLst>
        <ext uri="{3e2802c4-a4d2-4d8b-9148-e3be6c30e623}">
          <xlrd:rvb i="484"/>
        </ext>
      </extLst>
    </bk>
    <bk>
      <extLst>
        <ext uri="{3e2802c4-a4d2-4d8b-9148-e3be6c30e623}">
          <xlrd:rvb i="485"/>
        </ext>
      </extLst>
    </bk>
    <bk>
      <extLst>
        <ext uri="{3e2802c4-a4d2-4d8b-9148-e3be6c30e623}">
          <xlrd:rvb i="486"/>
        </ext>
      </extLst>
    </bk>
    <bk>
      <extLst>
        <ext uri="{3e2802c4-a4d2-4d8b-9148-e3be6c30e623}">
          <xlrd:rvb i="487"/>
        </ext>
      </extLst>
    </bk>
    <bk>
      <extLst>
        <ext uri="{3e2802c4-a4d2-4d8b-9148-e3be6c30e623}">
          <xlrd:rvb i="488"/>
        </ext>
      </extLst>
    </bk>
    <bk>
      <extLst>
        <ext uri="{3e2802c4-a4d2-4d8b-9148-e3be6c30e623}">
          <xlrd:rvb i="489"/>
        </ext>
      </extLst>
    </bk>
    <bk>
      <extLst>
        <ext uri="{3e2802c4-a4d2-4d8b-9148-e3be6c30e623}">
          <xlrd:rvb i="490"/>
        </ext>
      </extLst>
    </bk>
    <bk>
      <extLst>
        <ext uri="{3e2802c4-a4d2-4d8b-9148-e3be6c30e623}">
          <xlrd:rvb i="491"/>
        </ext>
      </extLst>
    </bk>
    <bk>
      <extLst>
        <ext uri="{3e2802c4-a4d2-4d8b-9148-e3be6c30e623}">
          <xlrd:rvb i="492"/>
        </ext>
      </extLst>
    </bk>
    <bk>
      <extLst>
        <ext uri="{3e2802c4-a4d2-4d8b-9148-e3be6c30e623}">
          <xlrd:rvb i="493"/>
        </ext>
      </extLst>
    </bk>
    <bk>
      <extLst>
        <ext uri="{3e2802c4-a4d2-4d8b-9148-e3be6c30e623}">
          <xlrd:rvb i="494"/>
        </ext>
      </extLst>
    </bk>
    <bk>
      <extLst>
        <ext uri="{3e2802c4-a4d2-4d8b-9148-e3be6c30e623}">
          <xlrd:rvb i="495"/>
        </ext>
      </extLst>
    </bk>
    <bk>
      <extLst>
        <ext uri="{3e2802c4-a4d2-4d8b-9148-e3be6c30e623}">
          <xlrd:rvb i="496"/>
        </ext>
      </extLst>
    </bk>
    <bk>
      <extLst>
        <ext uri="{3e2802c4-a4d2-4d8b-9148-e3be6c30e623}">
          <xlrd:rvb i="497"/>
        </ext>
      </extLst>
    </bk>
    <bk>
      <extLst>
        <ext uri="{3e2802c4-a4d2-4d8b-9148-e3be6c30e623}">
          <xlrd:rvb i="498"/>
        </ext>
      </extLst>
    </bk>
    <bk>
      <extLst>
        <ext uri="{3e2802c4-a4d2-4d8b-9148-e3be6c30e623}">
          <xlrd:rvb i="499"/>
        </ext>
      </extLst>
    </bk>
    <bk>
      <extLst>
        <ext uri="{3e2802c4-a4d2-4d8b-9148-e3be6c30e623}">
          <xlrd:rvb i="500"/>
        </ext>
      </extLst>
    </bk>
    <bk>
      <extLst>
        <ext uri="{3e2802c4-a4d2-4d8b-9148-e3be6c30e623}">
          <xlrd:rvb i="501"/>
        </ext>
      </extLst>
    </bk>
    <bk>
      <extLst>
        <ext uri="{3e2802c4-a4d2-4d8b-9148-e3be6c30e623}">
          <xlrd:rvb i="502"/>
        </ext>
      </extLst>
    </bk>
    <bk>
      <extLst>
        <ext uri="{3e2802c4-a4d2-4d8b-9148-e3be6c30e623}">
          <xlrd:rvb i="503"/>
        </ext>
      </extLst>
    </bk>
    <bk>
      <extLst>
        <ext uri="{3e2802c4-a4d2-4d8b-9148-e3be6c30e623}">
          <xlrd:rvb i="504"/>
        </ext>
      </extLst>
    </bk>
    <bk>
      <extLst>
        <ext uri="{3e2802c4-a4d2-4d8b-9148-e3be6c30e623}">
          <xlrd:rvb i="505"/>
        </ext>
      </extLst>
    </bk>
    <bk>
      <extLst>
        <ext uri="{3e2802c4-a4d2-4d8b-9148-e3be6c30e623}">
          <xlrd:rvb i="506"/>
        </ext>
      </extLst>
    </bk>
    <bk>
      <extLst>
        <ext uri="{3e2802c4-a4d2-4d8b-9148-e3be6c30e623}">
          <xlrd:rvb i="507"/>
        </ext>
      </extLst>
    </bk>
    <bk>
      <extLst>
        <ext uri="{3e2802c4-a4d2-4d8b-9148-e3be6c30e623}">
          <xlrd:rvb i="508"/>
        </ext>
      </extLst>
    </bk>
    <bk>
      <extLst>
        <ext uri="{3e2802c4-a4d2-4d8b-9148-e3be6c30e623}">
          <xlrd:rvb i="509"/>
        </ext>
      </extLst>
    </bk>
    <bk>
      <extLst>
        <ext uri="{3e2802c4-a4d2-4d8b-9148-e3be6c30e623}">
          <xlrd:rvb i="510"/>
        </ext>
      </extLst>
    </bk>
    <bk>
      <extLst>
        <ext uri="{3e2802c4-a4d2-4d8b-9148-e3be6c30e623}">
          <xlrd:rvb i="511"/>
        </ext>
      </extLst>
    </bk>
    <bk>
      <extLst>
        <ext uri="{3e2802c4-a4d2-4d8b-9148-e3be6c30e623}">
          <xlrd:rvb i="512"/>
        </ext>
      </extLst>
    </bk>
    <bk>
      <extLst>
        <ext uri="{3e2802c4-a4d2-4d8b-9148-e3be6c30e623}">
          <xlrd:rvb i="513"/>
        </ext>
      </extLst>
    </bk>
    <bk>
      <extLst>
        <ext uri="{3e2802c4-a4d2-4d8b-9148-e3be6c30e623}">
          <xlrd:rvb i="514"/>
        </ext>
      </extLst>
    </bk>
    <bk>
      <extLst>
        <ext uri="{3e2802c4-a4d2-4d8b-9148-e3be6c30e623}">
          <xlrd:rvb i="515"/>
        </ext>
      </extLst>
    </bk>
    <bk>
      <extLst>
        <ext uri="{3e2802c4-a4d2-4d8b-9148-e3be6c30e623}">
          <xlrd:rvb i="516"/>
        </ext>
      </extLst>
    </bk>
    <bk>
      <extLst>
        <ext uri="{3e2802c4-a4d2-4d8b-9148-e3be6c30e623}">
          <xlrd:rvb i="517"/>
        </ext>
      </extLst>
    </bk>
    <bk>
      <extLst>
        <ext uri="{3e2802c4-a4d2-4d8b-9148-e3be6c30e623}">
          <xlrd:rvb i="518"/>
        </ext>
      </extLst>
    </bk>
    <bk>
      <extLst>
        <ext uri="{3e2802c4-a4d2-4d8b-9148-e3be6c30e623}">
          <xlrd:rvb i="519"/>
        </ext>
      </extLst>
    </bk>
    <bk>
      <extLst>
        <ext uri="{3e2802c4-a4d2-4d8b-9148-e3be6c30e623}">
          <xlrd:rvb i="520"/>
        </ext>
      </extLst>
    </bk>
    <bk>
      <extLst>
        <ext uri="{3e2802c4-a4d2-4d8b-9148-e3be6c30e623}">
          <xlrd:rvb i="521"/>
        </ext>
      </extLst>
    </bk>
    <bk>
      <extLst>
        <ext uri="{3e2802c4-a4d2-4d8b-9148-e3be6c30e623}">
          <xlrd:rvb i="522"/>
        </ext>
      </extLst>
    </bk>
    <bk>
      <extLst>
        <ext uri="{3e2802c4-a4d2-4d8b-9148-e3be6c30e623}">
          <xlrd:rvb i="523"/>
        </ext>
      </extLst>
    </bk>
    <bk>
      <extLst>
        <ext uri="{3e2802c4-a4d2-4d8b-9148-e3be6c30e623}">
          <xlrd:rvb i="524"/>
        </ext>
      </extLst>
    </bk>
    <bk>
      <extLst>
        <ext uri="{3e2802c4-a4d2-4d8b-9148-e3be6c30e623}">
          <xlrd:rvb i="525"/>
        </ext>
      </extLst>
    </bk>
    <bk>
      <extLst>
        <ext uri="{3e2802c4-a4d2-4d8b-9148-e3be6c30e623}">
          <xlrd:rvb i="526"/>
        </ext>
      </extLst>
    </bk>
    <bk>
      <extLst>
        <ext uri="{3e2802c4-a4d2-4d8b-9148-e3be6c30e623}">
          <xlrd:rvb i="527"/>
        </ext>
      </extLst>
    </bk>
    <bk>
      <extLst>
        <ext uri="{3e2802c4-a4d2-4d8b-9148-e3be6c30e623}">
          <xlrd:rvb i="528"/>
        </ext>
      </extLst>
    </bk>
    <bk>
      <extLst>
        <ext uri="{3e2802c4-a4d2-4d8b-9148-e3be6c30e623}">
          <xlrd:rvb i="529"/>
        </ext>
      </extLst>
    </bk>
    <bk>
      <extLst>
        <ext uri="{3e2802c4-a4d2-4d8b-9148-e3be6c30e623}">
          <xlrd:rvb i="530"/>
        </ext>
      </extLst>
    </bk>
    <bk>
      <extLst>
        <ext uri="{3e2802c4-a4d2-4d8b-9148-e3be6c30e623}">
          <xlrd:rvb i="531"/>
        </ext>
      </extLst>
    </bk>
    <bk>
      <extLst>
        <ext uri="{3e2802c4-a4d2-4d8b-9148-e3be6c30e623}">
          <xlrd:rvb i="532"/>
        </ext>
      </extLst>
    </bk>
    <bk>
      <extLst>
        <ext uri="{3e2802c4-a4d2-4d8b-9148-e3be6c30e623}">
          <xlrd:rvb i="533"/>
        </ext>
      </extLst>
    </bk>
    <bk>
      <extLst>
        <ext uri="{3e2802c4-a4d2-4d8b-9148-e3be6c30e623}">
          <xlrd:rvb i="534"/>
        </ext>
      </extLst>
    </bk>
    <bk>
      <extLst>
        <ext uri="{3e2802c4-a4d2-4d8b-9148-e3be6c30e623}">
          <xlrd:rvb i="535"/>
        </ext>
      </extLst>
    </bk>
    <bk>
      <extLst>
        <ext uri="{3e2802c4-a4d2-4d8b-9148-e3be6c30e623}">
          <xlrd:rvb i="536"/>
        </ext>
      </extLst>
    </bk>
    <bk>
      <extLst>
        <ext uri="{3e2802c4-a4d2-4d8b-9148-e3be6c30e623}">
          <xlrd:rvb i="537"/>
        </ext>
      </extLst>
    </bk>
    <bk>
      <extLst>
        <ext uri="{3e2802c4-a4d2-4d8b-9148-e3be6c30e623}">
          <xlrd:rvb i="538"/>
        </ext>
      </extLst>
    </bk>
    <bk>
      <extLst>
        <ext uri="{3e2802c4-a4d2-4d8b-9148-e3be6c30e623}">
          <xlrd:rvb i="539"/>
        </ext>
      </extLst>
    </bk>
    <bk>
      <extLst>
        <ext uri="{3e2802c4-a4d2-4d8b-9148-e3be6c30e623}">
          <xlrd:rvb i="540"/>
        </ext>
      </extLst>
    </bk>
    <bk>
      <extLst>
        <ext uri="{3e2802c4-a4d2-4d8b-9148-e3be6c30e623}">
          <xlrd:rvb i="541"/>
        </ext>
      </extLst>
    </bk>
    <bk>
      <extLst>
        <ext uri="{3e2802c4-a4d2-4d8b-9148-e3be6c30e623}">
          <xlrd:rvb i="542"/>
        </ext>
      </extLst>
    </bk>
    <bk>
      <extLst>
        <ext uri="{3e2802c4-a4d2-4d8b-9148-e3be6c30e623}">
          <xlrd:rvb i="543"/>
        </ext>
      </extLst>
    </bk>
    <bk>
      <extLst>
        <ext uri="{3e2802c4-a4d2-4d8b-9148-e3be6c30e623}">
          <xlrd:rvb i="544"/>
        </ext>
      </extLst>
    </bk>
    <bk>
      <extLst>
        <ext uri="{3e2802c4-a4d2-4d8b-9148-e3be6c30e623}">
          <xlrd:rvb i="545"/>
        </ext>
      </extLst>
    </bk>
    <bk>
      <extLst>
        <ext uri="{3e2802c4-a4d2-4d8b-9148-e3be6c30e623}">
          <xlrd:rvb i="546"/>
        </ext>
      </extLst>
    </bk>
    <bk>
      <extLst>
        <ext uri="{3e2802c4-a4d2-4d8b-9148-e3be6c30e623}">
          <xlrd:rvb i="547"/>
        </ext>
      </extLst>
    </bk>
    <bk>
      <extLst>
        <ext uri="{3e2802c4-a4d2-4d8b-9148-e3be6c30e623}">
          <xlrd:rvb i="548"/>
        </ext>
      </extLst>
    </bk>
    <bk>
      <extLst>
        <ext uri="{3e2802c4-a4d2-4d8b-9148-e3be6c30e623}">
          <xlrd:rvb i="549"/>
        </ext>
      </extLst>
    </bk>
    <bk>
      <extLst>
        <ext uri="{3e2802c4-a4d2-4d8b-9148-e3be6c30e623}">
          <xlrd:rvb i="550"/>
        </ext>
      </extLst>
    </bk>
    <bk>
      <extLst>
        <ext uri="{3e2802c4-a4d2-4d8b-9148-e3be6c30e623}">
          <xlrd:rvb i="551"/>
        </ext>
      </extLst>
    </bk>
    <bk>
      <extLst>
        <ext uri="{3e2802c4-a4d2-4d8b-9148-e3be6c30e623}">
          <xlrd:rvb i="552"/>
        </ext>
      </extLst>
    </bk>
    <bk>
      <extLst>
        <ext uri="{3e2802c4-a4d2-4d8b-9148-e3be6c30e623}">
          <xlrd:rvb i="553"/>
        </ext>
      </extLst>
    </bk>
    <bk>
      <extLst>
        <ext uri="{3e2802c4-a4d2-4d8b-9148-e3be6c30e623}">
          <xlrd:rvb i="554"/>
        </ext>
      </extLst>
    </bk>
    <bk>
      <extLst>
        <ext uri="{3e2802c4-a4d2-4d8b-9148-e3be6c30e623}">
          <xlrd:rvb i="555"/>
        </ext>
      </extLst>
    </bk>
    <bk>
      <extLst>
        <ext uri="{3e2802c4-a4d2-4d8b-9148-e3be6c30e623}">
          <xlrd:rvb i="556"/>
        </ext>
      </extLst>
    </bk>
    <bk>
      <extLst>
        <ext uri="{3e2802c4-a4d2-4d8b-9148-e3be6c30e623}">
          <xlrd:rvb i="557"/>
        </ext>
      </extLst>
    </bk>
    <bk>
      <extLst>
        <ext uri="{3e2802c4-a4d2-4d8b-9148-e3be6c30e623}">
          <xlrd:rvb i="558"/>
        </ext>
      </extLst>
    </bk>
    <bk>
      <extLst>
        <ext uri="{3e2802c4-a4d2-4d8b-9148-e3be6c30e623}">
          <xlrd:rvb i="559"/>
        </ext>
      </extLst>
    </bk>
    <bk>
      <extLst>
        <ext uri="{3e2802c4-a4d2-4d8b-9148-e3be6c30e623}">
          <xlrd:rvb i="560"/>
        </ext>
      </extLst>
    </bk>
    <bk>
      <extLst>
        <ext uri="{3e2802c4-a4d2-4d8b-9148-e3be6c30e623}">
          <xlrd:rvb i="561"/>
        </ext>
      </extLst>
    </bk>
    <bk>
      <extLst>
        <ext uri="{3e2802c4-a4d2-4d8b-9148-e3be6c30e623}">
          <xlrd:rvb i="562"/>
        </ext>
      </extLst>
    </bk>
    <bk>
      <extLst>
        <ext uri="{3e2802c4-a4d2-4d8b-9148-e3be6c30e623}">
          <xlrd:rvb i="563"/>
        </ext>
      </extLst>
    </bk>
    <bk>
      <extLst>
        <ext uri="{3e2802c4-a4d2-4d8b-9148-e3be6c30e623}">
          <xlrd:rvb i="564"/>
        </ext>
      </extLst>
    </bk>
    <bk>
      <extLst>
        <ext uri="{3e2802c4-a4d2-4d8b-9148-e3be6c30e623}">
          <xlrd:rvb i="565"/>
        </ext>
      </extLst>
    </bk>
    <bk>
      <extLst>
        <ext uri="{3e2802c4-a4d2-4d8b-9148-e3be6c30e623}">
          <xlrd:rvb i="566"/>
        </ext>
      </extLst>
    </bk>
    <bk>
      <extLst>
        <ext uri="{3e2802c4-a4d2-4d8b-9148-e3be6c30e623}">
          <xlrd:rvb i="567"/>
        </ext>
      </extLst>
    </bk>
    <bk>
      <extLst>
        <ext uri="{3e2802c4-a4d2-4d8b-9148-e3be6c30e623}">
          <xlrd:rvb i="568"/>
        </ext>
      </extLst>
    </bk>
    <bk>
      <extLst>
        <ext uri="{3e2802c4-a4d2-4d8b-9148-e3be6c30e623}">
          <xlrd:rvb i="569"/>
        </ext>
      </extLst>
    </bk>
    <bk>
      <extLst>
        <ext uri="{3e2802c4-a4d2-4d8b-9148-e3be6c30e623}">
          <xlrd:rvb i="570"/>
        </ext>
      </extLst>
    </bk>
    <bk>
      <extLst>
        <ext uri="{3e2802c4-a4d2-4d8b-9148-e3be6c30e623}">
          <xlrd:rvb i="571"/>
        </ext>
      </extLst>
    </bk>
    <bk>
      <extLst>
        <ext uri="{3e2802c4-a4d2-4d8b-9148-e3be6c30e623}">
          <xlrd:rvb i="572"/>
        </ext>
      </extLst>
    </bk>
    <bk>
      <extLst>
        <ext uri="{3e2802c4-a4d2-4d8b-9148-e3be6c30e623}">
          <xlrd:rvb i="573"/>
        </ext>
      </extLst>
    </bk>
    <bk>
      <extLst>
        <ext uri="{3e2802c4-a4d2-4d8b-9148-e3be6c30e623}">
          <xlrd:rvb i="574"/>
        </ext>
      </extLst>
    </bk>
    <bk>
      <extLst>
        <ext uri="{3e2802c4-a4d2-4d8b-9148-e3be6c30e623}">
          <xlrd:rvb i="575"/>
        </ext>
      </extLst>
    </bk>
    <bk>
      <extLst>
        <ext uri="{3e2802c4-a4d2-4d8b-9148-e3be6c30e623}">
          <xlrd:rvb i="576"/>
        </ext>
      </extLst>
    </bk>
    <bk>
      <extLst>
        <ext uri="{3e2802c4-a4d2-4d8b-9148-e3be6c30e623}">
          <xlrd:rvb i="577"/>
        </ext>
      </extLst>
    </bk>
    <bk>
      <extLst>
        <ext uri="{3e2802c4-a4d2-4d8b-9148-e3be6c30e623}">
          <xlrd:rvb i="578"/>
        </ext>
      </extLst>
    </bk>
    <bk>
      <extLst>
        <ext uri="{3e2802c4-a4d2-4d8b-9148-e3be6c30e623}">
          <xlrd:rvb i="579"/>
        </ext>
      </extLst>
    </bk>
    <bk>
      <extLst>
        <ext uri="{3e2802c4-a4d2-4d8b-9148-e3be6c30e623}">
          <xlrd:rvb i="580"/>
        </ext>
      </extLst>
    </bk>
    <bk>
      <extLst>
        <ext uri="{3e2802c4-a4d2-4d8b-9148-e3be6c30e623}">
          <xlrd:rvb i="581"/>
        </ext>
      </extLst>
    </bk>
    <bk>
      <extLst>
        <ext uri="{3e2802c4-a4d2-4d8b-9148-e3be6c30e623}">
          <xlrd:rvb i="582"/>
        </ext>
      </extLst>
    </bk>
    <bk>
      <extLst>
        <ext uri="{3e2802c4-a4d2-4d8b-9148-e3be6c30e623}">
          <xlrd:rvb i="583"/>
        </ext>
      </extLst>
    </bk>
    <bk>
      <extLst>
        <ext uri="{3e2802c4-a4d2-4d8b-9148-e3be6c30e623}">
          <xlrd:rvb i="584"/>
        </ext>
      </extLst>
    </bk>
    <bk>
      <extLst>
        <ext uri="{3e2802c4-a4d2-4d8b-9148-e3be6c30e623}">
          <xlrd:rvb i="585"/>
        </ext>
      </extLst>
    </bk>
    <bk>
      <extLst>
        <ext uri="{3e2802c4-a4d2-4d8b-9148-e3be6c30e623}">
          <xlrd:rvb i="586"/>
        </ext>
      </extLst>
    </bk>
    <bk>
      <extLst>
        <ext uri="{3e2802c4-a4d2-4d8b-9148-e3be6c30e623}">
          <xlrd:rvb i="587"/>
        </ext>
      </extLst>
    </bk>
    <bk>
      <extLst>
        <ext uri="{3e2802c4-a4d2-4d8b-9148-e3be6c30e623}">
          <xlrd:rvb i="588"/>
        </ext>
      </extLst>
    </bk>
    <bk>
      <extLst>
        <ext uri="{3e2802c4-a4d2-4d8b-9148-e3be6c30e623}">
          <xlrd:rvb i="589"/>
        </ext>
      </extLst>
    </bk>
    <bk>
      <extLst>
        <ext uri="{3e2802c4-a4d2-4d8b-9148-e3be6c30e623}">
          <xlrd:rvb i="590"/>
        </ext>
      </extLst>
    </bk>
    <bk>
      <extLst>
        <ext uri="{3e2802c4-a4d2-4d8b-9148-e3be6c30e623}">
          <xlrd:rvb i="591"/>
        </ext>
      </extLst>
    </bk>
    <bk>
      <extLst>
        <ext uri="{3e2802c4-a4d2-4d8b-9148-e3be6c30e623}">
          <xlrd:rvb i="592"/>
        </ext>
      </extLst>
    </bk>
    <bk>
      <extLst>
        <ext uri="{3e2802c4-a4d2-4d8b-9148-e3be6c30e623}">
          <xlrd:rvb i="593"/>
        </ext>
      </extLst>
    </bk>
    <bk>
      <extLst>
        <ext uri="{3e2802c4-a4d2-4d8b-9148-e3be6c30e623}">
          <xlrd:rvb i="594"/>
        </ext>
      </extLst>
    </bk>
    <bk>
      <extLst>
        <ext uri="{3e2802c4-a4d2-4d8b-9148-e3be6c30e623}">
          <xlrd:rvb i="595"/>
        </ext>
      </extLst>
    </bk>
    <bk>
      <extLst>
        <ext uri="{3e2802c4-a4d2-4d8b-9148-e3be6c30e623}">
          <xlrd:rvb i="596"/>
        </ext>
      </extLst>
    </bk>
    <bk>
      <extLst>
        <ext uri="{3e2802c4-a4d2-4d8b-9148-e3be6c30e623}">
          <xlrd:rvb i="597"/>
        </ext>
      </extLst>
    </bk>
    <bk>
      <extLst>
        <ext uri="{3e2802c4-a4d2-4d8b-9148-e3be6c30e623}">
          <xlrd:rvb i="598"/>
        </ext>
      </extLst>
    </bk>
    <bk>
      <extLst>
        <ext uri="{3e2802c4-a4d2-4d8b-9148-e3be6c30e623}">
          <xlrd:rvb i="599"/>
        </ext>
      </extLst>
    </bk>
    <bk>
      <extLst>
        <ext uri="{3e2802c4-a4d2-4d8b-9148-e3be6c30e623}">
          <xlrd:rvb i="600"/>
        </ext>
      </extLst>
    </bk>
    <bk>
      <extLst>
        <ext uri="{3e2802c4-a4d2-4d8b-9148-e3be6c30e623}">
          <xlrd:rvb i="601"/>
        </ext>
      </extLst>
    </bk>
    <bk>
      <extLst>
        <ext uri="{3e2802c4-a4d2-4d8b-9148-e3be6c30e623}">
          <xlrd:rvb i="602"/>
        </ext>
      </extLst>
    </bk>
    <bk>
      <extLst>
        <ext uri="{3e2802c4-a4d2-4d8b-9148-e3be6c30e623}">
          <xlrd:rvb i="603"/>
        </ext>
      </extLst>
    </bk>
    <bk>
      <extLst>
        <ext uri="{3e2802c4-a4d2-4d8b-9148-e3be6c30e623}">
          <xlrd:rvb i="604"/>
        </ext>
      </extLst>
    </bk>
    <bk>
      <extLst>
        <ext uri="{3e2802c4-a4d2-4d8b-9148-e3be6c30e623}">
          <xlrd:rvb i="605"/>
        </ext>
      </extLst>
    </bk>
    <bk>
      <extLst>
        <ext uri="{3e2802c4-a4d2-4d8b-9148-e3be6c30e623}">
          <xlrd:rvb i="606"/>
        </ext>
      </extLst>
    </bk>
    <bk>
      <extLst>
        <ext uri="{3e2802c4-a4d2-4d8b-9148-e3be6c30e623}">
          <xlrd:rvb i="607"/>
        </ext>
      </extLst>
    </bk>
    <bk>
      <extLst>
        <ext uri="{3e2802c4-a4d2-4d8b-9148-e3be6c30e623}">
          <xlrd:rvb i="608"/>
        </ext>
      </extLst>
    </bk>
    <bk>
      <extLst>
        <ext uri="{3e2802c4-a4d2-4d8b-9148-e3be6c30e623}">
          <xlrd:rvb i="609"/>
        </ext>
      </extLst>
    </bk>
    <bk>
      <extLst>
        <ext uri="{3e2802c4-a4d2-4d8b-9148-e3be6c30e623}">
          <xlrd:rvb i="610"/>
        </ext>
      </extLst>
    </bk>
    <bk>
      <extLst>
        <ext uri="{3e2802c4-a4d2-4d8b-9148-e3be6c30e623}">
          <xlrd:rvb i="611"/>
        </ext>
      </extLst>
    </bk>
    <bk>
      <extLst>
        <ext uri="{3e2802c4-a4d2-4d8b-9148-e3be6c30e623}">
          <xlrd:rvb i="612"/>
        </ext>
      </extLst>
    </bk>
    <bk>
      <extLst>
        <ext uri="{3e2802c4-a4d2-4d8b-9148-e3be6c30e623}">
          <xlrd:rvb i="613"/>
        </ext>
      </extLst>
    </bk>
    <bk>
      <extLst>
        <ext uri="{3e2802c4-a4d2-4d8b-9148-e3be6c30e623}">
          <xlrd:rvb i="614"/>
        </ext>
      </extLst>
    </bk>
    <bk>
      <extLst>
        <ext uri="{3e2802c4-a4d2-4d8b-9148-e3be6c30e623}">
          <xlrd:rvb i="615"/>
        </ext>
      </extLst>
    </bk>
    <bk>
      <extLst>
        <ext uri="{3e2802c4-a4d2-4d8b-9148-e3be6c30e623}">
          <xlrd:rvb i="616"/>
        </ext>
      </extLst>
    </bk>
    <bk>
      <extLst>
        <ext uri="{3e2802c4-a4d2-4d8b-9148-e3be6c30e623}">
          <xlrd:rvb i="617"/>
        </ext>
      </extLst>
    </bk>
    <bk>
      <extLst>
        <ext uri="{3e2802c4-a4d2-4d8b-9148-e3be6c30e623}">
          <xlrd:rvb i="618"/>
        </ext>
      </extLst>
    </bk>
    <bk>
      <extLst>
        <ext uri="{3e2802c4-a4d2-4d8b-9148-e3be6c30e623}">
          <xlrd:rvb i="619"/>
        </ext>
      </extLst>
    </bk>
    <bk>
      <extLst>
        <ext uri="{3e2802c4-a4d2-4d8b-9148-e3be6c30e623}">
          <xlrd:rvb i="620"/>
        </ext>
      </extLst>
    </bk>
    <bk>
      <extLst>
        <ext uri="{3e2802c4-a4d2-4d8b-9148-e3be6c30e623}">
          <xlrd:rvb i="621"/>
        </ext>
      </extLst>
    </bk>
    <bk>
      <extLst>
        <ext uri="{3e2802c4-a4d2-4d8b-9148-e3be6c30e623}">
          <xlrd:rvb i="622"/>
        </ext>
      </extLst>
    </bk>
    <bk>
      <extLst>
        <ext uri="{3e2802c4-a4d2-4d8b-9148-e3be6c30e623}">
          <xlrd:rvb i="623"/>
        </ext>
      </extLst>
    </bk>
    <bk>
      <extLst>
        <ext uri="{3e2802c4-a4d2-4d8b-9148-e3be6c30e623}">
          <xlrd:rvb i="624"/>
        </ext>
      </extLst>
    </bk>
    <bk>
      <extLst>
        <ext uri="{3e2802c4-a4d2-4d8b-9148-e3be6c30e623}">
          <xlrd:rvb i="625"/>
        </ext>
      </extLst>
    </bk>
    <bk>
      <extLst>
        <ext uri="{3e2802c4-a4d2-4d8b-9148-e3be6c30e623}">
          <xlrd:rvb i="626"/>
        </ext>
      </extLst>
    </bk>
    <bk>
      <extLst>
        <ext uri="{3e2802c4-a4d2-4d8b-9148-e3be6c30e623}">
          <xlrd:rvb i="627"/>
        </ext>
      </extLst>
    </bk>
    <bk>
      <extLst>
        <ext uri="{3e2802c4-a4d2-4d8b-9148-e3be6c30e623}">
          <xlrd:rvb i="628"/>
        </ext>
      </extLst>
    </bk>
    <bk>
      <extLst>
        <ext uri="{3e2802c4-a4d2-4d8b-9148-e3be6c30e623}">
          <xlrd:rvb i="629"/>
        </ext>
      </extLst>
    </bk>
    <bk>
      <extLst>
        <ext uri="{3e2802c4-a4d2-4d8b-9148-e3be6c30e623}">
          <xlrd:rvb i="630"/>
        </ext>
      </extLst>
    </bk>
    <bk>
      <extLst>
        <ext uri="{3e2802c4-a4d2-4d8b-9148-e3be6c30e623}">
          <xlrd:rvb i="631"/>
        </ext>
      </extLst>
    </bk>
    <bk>
      <extLst>
        <ext uri="{3e2802c4-a4d2-4d8b-9148-e3be6c30e623}">
          <xlrd:rvb i="632"/>
        </ext>
      </extLst>
    </bk>
    <bk>
      <extLst>
        <ext uri="{3e2802c4-a4d2-4d8b-9148-e3be6c30e623}">
          <xlrd:rvb i="633"/>
        </ext>
      </extLst>
    </bk>
    <bk>
      <extLst>
        <ext uri="{3e2802c4-a4d2-4d8b-9148-e3be6c30e623}">
          <xlrd:rvb i="634"/>
        </ext>
      </extLst>
    </bk>
    <bk>
      <extLst>
        <ext uri="{3e2802c4-a4d2-4d8b-9148-e3be6c30e623}">
          <xlrd:rvb i="635"/>
        </ext>
      </extLst>
    </bk>
    <bk>
      <extLst>
        <ext uri="{3e2802c4-a4d2-4d8b-9148-e3be6c30e623}">
          <xlrd:rvb i="636"/>
        </ext>
      </extLst>
    </bk>
    <bk>
      <extLst>
        <ext uri="{3e2802c4-a4d2-4d8b-9148-e3be6c30e623}">
          <xlrd:rvb i="637"/>
        </ext>
      </extLst>
    </bk>
    <bk>
      <extLst>
        <ext uri="{3e2802c4-a4d2-4d8b-9148-e3be6c30e623}">
          <xlrd:rvb i="638"/>
        </ext>
      </extLst>
    </bk>
    <bk>
      <extLst>
        <ext uri="{3e2802c4-a4d2-4d8b-9148-e3be6c30e623}">
          <xlrd:rvb i="639"/>
        </ext>
      </extLst>
    </bk>
    <bk>
      <extLst>
        <ext uri="{3e2802c4-a4d2-4d8b-9148-e3be6c30e623}">
          <xlrd:rvb i="640"/>
        </ext>
      </extLst>
    </bk>
    <bk>
      <extLst>
        <ext uri="{3e2802c4-a4d2-4d8b-9148-e3be6c30e623}">
          <xlrd:rvb i="641"/>
        </ext>
      </extLst>
    </bk>
    <bk>
      <extLst>
        <ext uri="{3e2802c4-a4d2-4d8b-9148-e3be6c30e623}">
          <xlrd:rvb i="642"/>
        </ext>
      </extLst>
    </bk>
    <bk>
      <extLst>
        <ext uri="{3e2802c4-a4d2-4d8b-9148-e3be6c30e623}">
          <xlrd:rvb i="643"/>
        </ext>
      </extLst>
    </bk>
    <bk>
      <extLst>
        <ext uri="{3e2802c4-a4d2-4d8b-9148-e3be6c30e623}">
          <xlrd:rvb i="644"/>
        </ext>
      </extLst>
    </bk>
    <bk>
      <extLst>
        <ext uri="{3e2802c4-a4d2-4d8b-9148-e3be6c30e623}">
          <xlrd:rvb i="645"/>
        </ext>
      </extLst>
    </bk>
    <bk>
      <extLst>
        <ext uri="{3e2802c4-a4d2-4d8b-9148-e3be6c30e623}">
          <xlrd:rvb i="646"/>
        </ext>
      </extLst>
    </bk>
    <bk>
      <extLst>
        <ext uri="{3e2802c4-a4d2-4d8b-9148-e3be6c30e623}">
          <xlrd:rvb i="647"/>
        </ext>
      </extLst>
    </bk>
    <bk>
      <extLst>
        <ext uri="{3e2802c4-a4d2-4d8b-9148-e3be6c30e623}">
          <xlrd:rvb i="648"/>
        </ext>
      </extLst>
    </bk>
    <bk>
      <extLst>
        <ext uri="{3e2802c4-a4d2-4d8b-9148-e3be6c30e623}">
          <xlrd:rvb i="649"/>
        </ext>
      </extLst>
    </bk>
    <bk>
      <extLst>
        <ext uri="{3e2802c4-a4d2-4d8b-9148-e3be6c30e623}">
          <xlrd:rvb i="650"/>
        </ext>
      </extLst>
    </bk>
    <bk>
      <extLst>
        <ext uri="{3e2802c4-a4d2-4d8b-9148-e3be6c30e623}">
          <xlrd:rvb i="651"/>
        </ext>
      </extLst>
    </bk>
    <bk>
      <extLst>
        <ext uri="{3e2802c4-a4d2-4d8b-9148-e3be6c30e623}">
          <xlrd:rvb i="652"/>
        </ext>
      </extLst>
    </bk>
    <bk>
      <extLst>
        <ext uri="{3e2802c4-a4d2-4d8b-9148-e3be6c30e623}">
          <xlrd:rvb i="653"/>
        </ext>
      </extLst>
    </bk>
    <bk>
      <extLst>
        <ext uri="{3e2802c4-a4d2-4d8b-9148-e3be6c30e623}">
          <xlrd:rvb i="654"/>
        </ext>
      </extLst>
    </bk>
    <bk>
      <extLst>
        <ext uri="{3e2802c4-a4d2-4d8b-9148-e3be6c30e623}">
          <xlrd:rvb i="655"/>
        </ext>
      </extLst>
    </bk>
    <bk>
      <extLst>
        <ext uri="{3e2802c4-a4d2-4d8b-9148-e3be6c30e623}">
          <xlrd:rvb i="656"/>
        </ext>
      </extLst>
    </bk>
    <bk>
      <extLst>
        <ext uri="{3e2802c4-a4d2-4d8b-9148-e3be6c30e623}">
          <xlrd:rvb i="657"/>
        </ext>
      </extLst>
    </bk>
    <bk>
      <extLst>
        <ext uri="{3e2802c4-a4d2-4d8b-9148-e3be6c30e623}">
          <xlrd:rvb i="658"/>
        </ext>
      </extLst>
    </bk>
    <bk>
      <extLst>
        <ext uri="{3e2802c4-a4d2-4d8b-9148-e3be6c30e623}">
          <xlrd:rvb i="659"/>
        </ext>
      </extLst>
    </bk>
    <bk>
      <extLst>
        <ext uri="{3e2802c4-a4d2-4d8b-9148-e3be6c30e623}">
          <xlrd:rvb i="660"/>
        </ext>
      </extLst>
    </bk>
    <bk>
      <extLst>
        <ext uri="{3e2802c4-a4d2-4d8b-9148-e3be6c30e623}">
          <xlrd:rvb i="661"/>
        </ext>
      </extLst>
    </bk>
    <bk>
      <extLst>
        <ext uri="{3e2802c4-a4d2-4d8b-9148-e3be6c30e623}">
          <xlrd:rvb i="662"/>
        </ext>
      </extLst>
    </bk>
    <bk>
      <extLst>
        <ext uri="{3e2802c4-a4d2-4d8b-9148-e3be6c30e623}">
          <xlrd:rvb i="663"/>
        </ext>
      </extLst>
    </bk>
    <bk>
      <extLst>
        <ext uri="{3e2802c4-a4d2-4d8b-9148-e3be6c30e623}">
          <xlrd:rvb i="664"/>
        </ext>
      </extLst>
    </bk>
    <bk>
      <extLst>
        <ext uri="{3e2802c4-a4d2-4d8b-9148-e3be6c30e623}">
          <xlrd:rvb i="665"/>
        </ext>
      </extLst>
    </bk>
    <bk>
      <extLst>
        <ext uri="{3e2802c4-a4d2-4d8b-9148-e3be6c30e623}">
          <xlrd:rvb i="666"/>
        </ext>
      </extLst>
    </bk>
    <bk>
      <extLst>
        <ext uri="{3e2802c4-a4d2-4d8b-9148-e3be6c30e623}">
          <xlrd:rvb i="667"/>
        </ext>
      </extLst>
    </bk>
    <bk>
      <extLst>
        <ext uri="{3e2802c4-a4d2-4d8b-9148-e3be6c30e623}">
          <xlrd:rvb i="668"/>
        </ext>
      </extLst>
    </bk>
    <bk>
      <extLst>
        <ext uri="{3e2802c4-a4d2-4d8b-9148-e3be6c30e623}">
          <xlrd:rvb i="669"/>
        </ext>
      </extLst>
    </bk>
    <bk>
      <extLst>
        <ext uri="{3e2802c4-a4d2-4d8b-9148-e3be6c30e623}">
          <xlrd:rvb i="670"/>
        </ext>
      </extLst>
    </bk>
    <bk>
      <extLst>
        <ext uri="{3e2802c4-a4d2-4d8b-9148-e3be6c30e623}">
          <xlrd:rvb i="671"/>
        </ext>
      </extLst>
    </bk>
    <bk>
      <extLst>
        <ext uri="{3e2802c4-a4d2-4d8b-9148-e3be6c30e623}">
          <xlrd:rvb i="672"/>
        </ext>
      </extLst>
    </bk>
    <bk>
      <extLst>
        <ext uri="{3e2802c4-a4d2-4d8b-9148-e3be6c30e623}">
          <xlrd:rvb i="673"/>
        </ext>
      </extLst>
    </bk>
    <bk>
      <extLst>
        <ext uri="{3e2802c4-a4d2-4d8b-9148-e3be6c30e623}">
          <xlrd:rvb i="674"/>
        </ext>
      </extLst>
    </bk>
    <bk>
      <extLst>
        <ext uri="{3e2802c4-a4d2-4d8b-9148-e3be6c30e623}">
          <xlrd:rvb i="675"/>
        </ext>
      </extLst>
    </bk>
    <bk>
      <extLst>
        <ext uri="{3e2802c4-a4d2-4d8b-9148-e3be6c30e623}">
          <xlrd:rvb i="676"/>
        </ext>
      </extLst>
    </bk>
    <bk>
      <extLst>
        <ext uri="{3e2802c4-a4d2-4d8b-9148-e3be6c30e623}">
          <xlrd:rvb i="677"/>
        </ext>
      </extLst>
    </bk>
    <bk>
      <extLst>
        <ext uri="{3e2802c4-a4d2-4d8b-9148-e3be6c30e623}">
          <xlrd:rvb i="678"/>
        </ext>
      </extLst>
    </bk>
    <bk>
      <extLst>
        <ext uri="{3e2802c4-a4d2-4d8b-9148-e3be6c30e623}">
          <xlrd:rvb i="679"/>
        </ext>
      </extLst>
    </bk>
    <bk>
      <extLst>
        <ext uri="{3e2802c4-a4d2-4d8b-9148-e3be6c30e623}">
          <xlrd:rvb i="680"/>
        </ext>
      </extLst>
    </bk>
    <bk>
      <extLst>
        <ext uri="{3e2802c4-a4d2-4d8b-9148-e3be6c30e623}">
          <xlrd:rvb i="681"/>
        </ext>
      </extLst>
    </bk>
    <bk>
      <extLst>
        <ext uri="{3e2802c4-a4d2-4d8b-9148-e3be6c30e623}">
          <xlrd:rvb i="682"/>
        </ext>
      </extLst>
    </bk>
    <bk>
      <extLst>
        <ext uri="{3e2802c4-a4d2-4d8b-9148-e3be6c30e623}">
          <xlrd:rvb i="683"/>
        </ext>
      </extLst>
    </bk>
    <bk>
      <extLst>
        <ext uri="{3e2802c4-a4d2-4d8b-9148-e3be6c30e623}">
          <xlrd:rvb i="684"/>
        </ext>
      </extLst>
    </bk>
    <bk>
      <extLst>
        <ext uri="{3e2802c4-a4d2-4d8b-9148-e3be6c30e623}">
          <xlrd:rvb i="685"/>
        </ext>
      </extLst>
    </bk>
    <bk>
      <extLst>
        <ext uri="{3e2802c4-a4d2-4d8b-9148-e3be6c30e623}">
          <xlrd:rvb i="686"/>
        </ext>
      </extLst>
    </bk>
    <bk>
      <extLst>
        <ext uri="{3e2802c4-a4d2-4d8b-9148-e3be6c30e623}">
          <xlrd:rvb i="687"/>
        </ext>
      </extLst>
    </bk>
    <bk>
      <extLst>
        <ext uri="{3e2802c4-a4d2-4d8b-9148-e3be6c30e623}">
          <xlrd:rvb i="688"/>
        </ext>
      </extLst>
    </bk>
    <bk>
      <extLst>
        <ext uri="{3e2802c4-a4d2-4d8b-9148-e3be6c30e623}">
          <xlrd:rvb i="689"/>
        </ext>
      </extLst>
    </bk>
    <bk>
      <extLst>
        <ext uri="{3e2802c4-a4d2-4d8b-9148-e3be6c30e623}">
          <xlrd:rvb i="690"/>
        </ext>
      </extLst>
    </bk>
    <bk>
      <extLst>
        <ext uri="{3e2802c4-a4d2-4d8b-9148-e3be6c30e623}">
          <xlrd:rvb i="691"/>
        </ext>
      </extLst>
    </bk>
    <bk>
      <extLst>
        <ext uri="{3e2802c4-a4d2-4d8b-9148-e3be6c30e623}">
          <xlrd:rvb i="692"/>
        </ext>
      </extLst>
    </bk>
    <bk>
      <extLst>
        <ext uri="{3e2802c4-a4d2-4d8b-9148-e3be6c30e623}">
          <xlrd:rvb i="693"/>
        </ext>
      </extLst>
    </bk>
    <bk>
      <extLst>
        <ext uri="{3e2802c4-a4d2-4d8b-9148-e3be6c30e623}">
          <xlrd:rvb i="694"/>
        </ext>
      </extLst>
    </bk>
    <bk>
      <extLst>
        <ext uri="{3e2802c4-a4d2-4d8b-9148-e3be6c30e623}">
          <xlrd:rvb i="695"/>
        </ext>
      </extLst>
    </bk>
    <bk>
      <extLst>
        <ext uri="{3e2802c4-a4d2-4d8b-9148-e3be6c30e623}">
          <xlrd:rvb i="696"/>
        </ext>
      </extLst>
    </bk>
    <bk>
      <extLst>
        <ext uri="{3e2802c4-a4d2-4d8b-9148-e3be6c30e623}">
          <xlrd:rvb i="697"/>
        </ext>
      </extLst>
    </bk>
    <bk>
      <extLst>
        <ext uri="{3e2802c4-a4d2-4d8b-9148-e3be6c30e623}">
          <xlrd:rvb i="698"/>
        </ext>
      </extLst>
    </bk>
    <bk>
      <extLst>
        <ext uri="{3e2802c4-a4d2-4d8b-9148-e3be6c30e623}">
          <xlrd:rvb i="699"/>
        </ext>
      </extLst>
    </bk>
    <bk>
      <extLst>
        <ext uri="{3e2802c4-a4d2-4d8b-9148-e3be6c30e623}">
          <xlrd:rvb i="700"/>
        </ext>
      </extLst>
    </bk>
    <bk>
      <extLst>
        <ext uri="{3e2802c4-a4d2-4d8b-9148-e3be6c30e623}">
          <xlrd:rvb i="701"/>
        </ext>
      </extLst>
    </bk>
    <bk>
      <extLst>
        <ext uri="{3e2802c4-a4d2-4d8b-9148-e3be6c30e623}">
          <xlrd:rvb i="702"/>
        </ext>
      </extLst>
    </bk>
    <bk>
      <extLst>
        <ext uri="{3e2802c4-a4d2-4d8b-9148-e3be6c30e623}">
          <xlrd:rvb i="703"/>
        </ext>
      </extLst>
    </bk>
    <bk>
      <extLst>
        <ext uri="{3e2802c4-a4d2-4d8b-9148-e3be6c30e623}">
          <xlrd:rvb i="704"/>
        </ext>
      </extLst>
    </bk>
    <bk>
      <extLst>
        <ext uri="{3e2802c4-a4d2-4d8b-9148-e3be6c30e623}">
          <xlrd:rvb i="705"/>
        </ext>
      </extLst>
    </bk>
    <bk>
      <extLst>
        <ext uri="{3e2802c4-a4d2-4d8b-9148-e3be6c30e623}">
          <xlrd:rvb i="706"/>
        </ext>
      </extLst>
    </bk>
    <bk>
      <extLst>
        <ext uri="{3e2802c4-a4d2-4d8b-9148-e3be6c30e623}">
          <xlrd:rvb i="707"/>
        </ext>
      </extLst>
    </bk>
    <bk>
      <extLst>
        <ext uri="{3e2802c4-a4d2-4d8b-9148-e3be6c30e623}">
          <xlrd:rvb i="708"/>
        </ext>
      </extLst>
    </bk>
    <bk>
      <extLst>
        <ext uri="{3e2802c4-a4d2-4d8b-9148-e3be6c30e623}">
          <xlrd:rvb i="709"/>
        </ext>
      </extLst>
    </bk>
    <bk>
      <extLst>
        <ext uri="{3e2802c4-a4d2-4d8b-9148-e3be6c30e623}">
          <xlrd:rvb i="710"/>
        </ext>
      </extLst>
    </bk>
    <bk>
      <extLst>
        <ext uri="{3e2802c4-a4d2-4d8b-9148-e3be6c30e623}">
          <xlrd:rvb i="711"/>
        </ext>
      </extLst>
    </bk>
    <bk>
      <extLst>
        <ext uri="{3e2802c4-a4d2-4d8b-9148-e3be6c30e623}">
          <xlrd:rvb i="712"/>
        </ext>
      </extLst>
    </bk>
    <bk>
      <extLst>
        <ext uri="{3e2802c4-a4d2-4d8b-9148-e3be6c30e623}">
          <xlrd:rvb i="713"/>
        </ext>
      </extLst>
    </bk>
    <bk>
      <extLst>
        <ext uri="{3e2802c4-a4d2-4d8b-9148-e3be6c30e623}">
          <xlrd:rvb i="714"/>
        </ext>
      </extLst>
    </bk>
    <bk>
      <extLst>
        <ext uri="{3e2802c4-a4d2-4d8b-9148-e3be6c30e623}">
          <xlrd:rvb i="715"/>
        </ext>
      </extLst>
    </bk>
    <bk>
      <extLst>
        <ext uri="{3e2802c4-a4d2-4d8b-9148-e3be6c30e623}">
          <xlrd:rvb i="716"/>
        </ext>
      </extLst>
    </bk>
    <bk>
      <extLst>
        <ext uri="{3e2802c4-a4d2-4d8b-9148-e3be6c30e623}">
          <xlrd:rvb i="717"/>
        </ext>
      </extLst>
    </bk>
    <bk>
      <extLst>
        <ext uri="{3e2802c4-a4d2-4d8b-9148-e3be6c30e623}">
          <xlrd:rvb i="718"/>
        </ext>
      </extLst>
    </bk>
    <bk>
      <extLst>
        <ext uri="{3e2802c4-a4d2-4d8b-9148-e3be6c30e623}">
          <xlrd:rvb i="719"/>
        </ext>
      </extLst>
    </bk>
    <bk>
      <extLst>
        <ext uri="{3e2802c4-a4d2-4d8b-9148-e3be6c30e623}">
          <xlrd:rvb i="720"/>
        </ext>
      </extLst>
    </bk>
    <bk>
      <extLst>
        <ext uri="{3e2802c4-a4d2-4d8b-9148-e3be6c30e623}">
          <xlrd:rvb i="721"/>
        </ext>
      </extLst>
    </bk>
    <bk>
      <extLst>
        <ext uri="{3e2802c4-a4d2-4d8b-9148-e3be6c30e623}">
          <xlrd:rvb i="722"/>
        </ext>
      </extLst>
    </bk>
    <bk>
      <extLst>
        <ext uri="{3e2802c4-a4d2-4d8b-9148-e3be6c30e623}">
          <xlrd:rvb i="723"/>
        </ext>
      </extLst>
    </bk>
    <bk>
      <extLst>
        <ext uri="{3e2802c4-a4d2-4d8b-9148-e3be6c30e623}">
          <xlrd:rvb i="724"/>
        </ext>
      </extLst>
    </bk>
    <bk>
      <extLst>
        <ext uri="{3e2802c4-a4d2-4d8b-9148-e3be6c30e623}">
          <xlrd:rvb i="725"/>
        </ext>
      </extLst>
    </bk>
    <bk>
      <extLst>
        <ext uri="{3e2802c4-a4d2-4d8b-9148-e3be6c30e623}">
          <xlrd:rvb i="726"/>
        </ext>
      </extLst>
    </bk>
    <bk>
      <extLst>
        <ext uri="{3e2802c4-a4d2-4d8b-9148-e3be6c30e623}">
          <xlrd:rvb i="727"/>
        </ext>
      </extLst>
    </bk>
    <bk>
      <extLst>
        <ext uri="{3e2802c4-a4d2-4d8b-9148-e3be6c30e623}">
          <xlrd:rvb i="728"/>
        </ext>
      </extLst>
    </bk>
    <bk>
      <extLst>
        <ext uri="{3e2802c4-a4d2-4d8b-9148-e3be6c30e623}">
          <xlrd:rvb i="729"/>
        </ext>
      </extLst>
    </bk>
    <bk>
      <extLst>
        <ext uri="{3e2802c4-a4d2-4d8b-9148-e3be6c30e623}">
          <xlrd:rvb i="730"/>
        </ext>
      </extLst>
    </bk>
    <bk>
      <extLst>
        <ext uri="{3e2802c4-a4d2-4d8b-9148-e3be6c30e623}">
          <xlrd:rvb i="731"/>
        </ext>
      </extLst>
    </bk>
    <bk>
      <extLst>
        <ext uri="{3e2802c4-a4d2-4d8b-9148-e3be6c30e623}">
          <xlrd:rvb i="732"/>
        </ext>
      </extLst>
    </bk>
    <bk>
      <extLst>
        <ext uri="{3e2802c4-a4d2-4d8b-9148-e3be6c30e623}">
          <xlrd:rvb i="733"/>
        </ext>
      </extLst>
    </bk>
    <bk>
      <extLst>
        <ext uri="{3e2802c4-a4d2-4d8b-9148-e3be6c30e623}">
          <xlrd:rvb i="734"/>
        </ext>
      </extLst>
    </bk>
    <bk>
      <extLst>
        <ext uri="{3e2802c4-a4d2-4d8b-9148-e3be6c30e623}">
          <xlrd:rvb i="735"/>
        </ext>
      </extLst>
    </bk>
    <bk>
      <extLst>
        <ext uri="{3e2802c4-a4d2-4d8b-9148-e3be6c30e623}">
          <xlrd:rvb i="736"/>
        </ext>
      </extLst>
    </bk>
    <bk>
      <extLst>
        <ext uri="{3e2802c4-a4d2-4d8b-9148-e3be6c30e623}">
          <xlrd:rvb i="737"/>
        </ext>
      </extLst>
    </bk>
    <bk>
      <extLst>
        <ext uri="{3e2802c4-a4d2-4d8b-9148-e3be6c30e623}">
          <xlrd:rvb i="738"/>
        </ext>
      </extLst>
    </bk>
    <bk>
      <extLst>
        <ext uri="{3e2802c4-a4d2-4d8b-9148-e3be6c30e623}">
          <xlrd:rvb i="739"/>
        </ext>
      </extLst>
    </bk>
    <bk>
      <extLst>
        <ext uri="{3e2802c4-a4d2-4d8b-9148-e3be6c30e623}">
          <xlrd:rvb i="740"/>
        </ext>
      </extLst>
    </bk>
    <bk>
      <extLst>
        <ext uri="{3e2802c4-a4d2-4d8b-9148-e3be6c30e623}">
          <xlrd:rvb i="741"/>
        </ext>
      </extLst>
    </bk>
    <bk>
      <extLst>
        <ext uri="{3e2802c4-a4d2-4d8b-9148-e3be6c30e623}">
          <xlrd:rvb i="742"/>
        </ext>
      </extLst>
    </bk>
    <bk>
      <extLst>
        <ext uri="{3e2802c4-a4d2-4d8b-9148-e3be6c30e623}">
          <xlrd:rvb i="743"/>
        </ext>
      </extLst>
    </bk>
    <bk>
      <extLst>
        <ext uri="{3e2802c4-a4d2-4d8b-9148-e3be6c30e623}">
          <xlrd:rvb i="744"/>
        </ext>
      </extLst>
    </bk>
    <bk>
      <extLst>
        <ext uri="{3e2802c4-a4d2-4d8b-9148-e3be6c30e623}">
          <xlrd:rvb i="745"/>
        </ext>
      </extLst>
    </bk>
    <bk>
      <extLst>
        <ext uri="{3e2802c4-a4d2-4d8b-9148-e3be6c30e623}">
          <xlrd:rvb i="746"/>
        </ext>
      </extLst>
    </bk>
    <bk>
      <extLst>
        <ext uri="{3e2802c4-a4d2-4d8b-9148-e3be6c30e623}">
          <xlrd:rvb i="747"/>
        </ext>
      </extLst>
    </bk>
    <bk>
      <extLst>
        <ext uri="{3e2802c4-a4d2-4d8b-9148-e3be6c30e623}">
          <xlrd:rvb i="748"/>
        </ext>
      </extLst>
    </bk>
    <bk>
      <extLst>
        <ext uri="{3e2802c4-a4d2-4d8b-9148-e3be6c30e623}">
          <xlrd:rvb i="749"/>
        </ext>
      </extLst>
    </bk>
    <bk>
      <extLst>
        <ext uri="{3e2802c4-a4d2-4d8b-9148-e3be6c30e623}">
          <xlrd:rvb i="750"/>
        </ext>
      </extLst>
    </bk>
    <bk>
      <extLst>
        <ext uri="{3e2802c4-a4d2-4d8b-9148-e3be6c30e623}">
          <xlrd:rvb i="751"/>
        </ext>
      </extLst>
    </bk>
    <bk>
      <extLst>
        <ext uri="{3e2802c4-a4d2-4d8b-9148-e3be6c30e623}">
          <xlrd:rvb i="752"/>
        </ext>
      </extLst>
    </bk>
    <bk>
      <extLst>
        <ext uri="{3e2802c4-a4d2-4d8b-9148-e3be6c30e623}">
          <xlrd:rvb i="753"/>
        </ext>
      </extLst>
    </bk>
    <bk>
      <extLst>
        <ext uri="{3e2802c4-a4d2-4d8b-9148-e3be6c30e623}">
          <xlrd:rvb i="754"/>
        </ext>
      </extLst>
    </bk>
    <bk>
      <extLst>
        <ext uri="{3e2802c4-a4d2-4d8b-9148-e3be6c30e623}">
          <xlrd:rvb i="755"/>
        </ext>
      </extLst>
    </bk>
    <bk>
      <extLst>
        <ext uri="{3e2802c4-a4d2-4d8b-9148-e3be6c30e623}">
          <xlrd:rvb i="756"/>
        </ext>
      </extLst>
    </bk>
    <bk>
      <extLst>
        <ext uri="{3e2802c4-a4d2-4d8b-9148-e3be6c30e623}">
          <xlrd:rvb i="757"/>
        </ext>
      </extLst>
    </bk>
    <bk>
      <extLst>
        <ext uri="{3e2802c4-a4d2-4d8b-9148-e3be6c30e623}">
          <xlrd:rvb i="758"/>
        </ext>
      </extLst>
    </bk>
    <bk>
      <extLst>
        <ext uri="{3e2802c4-a4d2-4d8b-9148-e3be6c30e623}">
          <xlrd:rvb i="759"/>
        </ext>
      </extLst>
    </bk>
    <bk>
      <extLst>
        <ext uri="{3e2802c4-a4d2-4d8b-9148-e3be6c30e623}">
          <xlrd:rvb i="760"/>
        </ext>
      </extLst>
    </bk>
    <bk>
      <extLst>
        <ext uri="{3e2802c4-a4d2-4d8b-9148-e3be6c30e623}">
          <xlrd:rvb i="761"/>
        </ext>
      </extLst>
    </bk>
    <bk>
      <extLst>
        <ext uri="{3e2802c4-a4d2-4d8b-9148-e3be6c30e623}">
          <xlrd:rvb i="762"/>
        </ext>
      </extLst>
    </bk>
    <bk>
      <extLst>
        <ext uri="{3e2802c4-a4d2-4d8b-9148-e3be6c30e623}">
          <xlrd:rvb i="763"/>
        </ext>
      </extLst>
    </bk>
    <bk>
      <extLst>
        <ext uri="{3e2802c4-a4d2-4d8b-9148-e3be6c30e623}">
          <xlrd:rvb i="764"/>
        </ext>
      </extLst>
    </bk>
    <bk>
      <extLst>
        <ext uri="{3e2802c4-a4d2-4d8b-9148-e3be6c30e623}">
          <xlrd:rvb i="765"/>
        </ext>
      </extLst>
    </bk>
    <bk>
      <extLst>
        <ext uri="{3e2802c4-a4d2-4d8b-9148-e3be6c30e623}">
          <xlrd:rvb i="766"/>
        </ext>
      </extLst>
    </bk>
    <bk>
      <extLst>
        <ext uri="{3e2802c4-a4d2-4d8b-9148-e3be6c30e623}">
          <xlrd:rvb i="767"/>
        </ext>
      </extLst>
    </bk>
    <bk>
      <extLst>
        <ext uri="{3e2802c4-a4d2-4d8b-9148-e3be6c30e623}">
          <xlrd:rvb i="768"/>
        </ext>
      </extLst>
    </bk>
    <bk>
      <extLst>
        <ext uri="{3e2802c4-a4d2-4d8b-9148-e3be6c30e623}">
          <xlrd:rvb i="769"/>
        </ext>
      </extLst>
    </bk>
    <bk>
      <extLst>
        <ext uri="{3e2802c4-a4d2-4d8b-9148-e3be6c30e623}">
          <xlrd:rvb i="770"/>
        </ext>
      </extLst>
    </bk>
    <bk>
      <extLst>
        <ext uri="{3e2802c4-a4d2-4d8b-9148-e3be6c30e623}">
          <xlrd:rvb i="771"/>
        </ext>
      </extLst>
    </bk>
    <bk>
      <extLst>
        <ext uri="{3e2802c4-a4d2-4d8b-9148-e3be6c30e623}">
          <xlrd:rvb i="772"/>
        </ext>
      </extLst>
    </bk>
    <bk>
      <extLst>
        <ext uri="{3e2802c4-a4d2-4d8b-9148-e3be6c30e623}">
          <xlrd:rvb i="773"/>
        </ext>
      </extLst>
    </bk>
    <bk>
      <extLst>
        <ext uri="{3e2802c4-a4d2-4d8b-9148-e3be6c30e623}">
          <xlrd:rvb i="774"/>
        </ext>
      </extLst>
    </bk>
    <bk>
      <extLst>
        <ext uri="{3e2802c4-a4d2-4d8b-9148-e3be6c30e623}">
          <xlrd:rvb i="775"/>
        </ext>
      </extLst>
    </bk>
    <bk>
      <extLst>
        <ext uri="{3e2802c4-a4d2-4d8b-9148-e3be6c30e623}">
          <xlrd:rvb i="776"/>
        </ext>
      </extLst>
    </bk>
    <bk>
      <extLst>
        <ext uri="{3e2802c4-a4d2-4d8b-9148-e3be6c30e623}">
          <xlrd:rvb i="777"/>
        </ext>
      </extLst>
    </bk>
    <bk>
      <extLst>
        <ext uri="{3e2802c4-a4d2-4d8b-9148-e3be6c30e623}">
          <xlrd:rvb i="778"/>
        </ext>
      </extLst>
    </bk>
    <bk>
      <extLst>
        <ext uri="{3e2802c4-a4d2-4d8b-9148-e3be6c30e623}">
          <xlrd:rvb i="779"/>
        </ext>
      </extLst>
    </bk>
    <bk>
      <extLst>
        <ext uri="{3e2802c4-a4d2-4d8b-9148-e3be6c30e623}">
          <xlrd:rvb i="780"/>
        </ext>
      </extLst>
    </bk>
    <bk>
      <extLst>
        <ext uri="{3e2802c4-a4d2-4d8b-9148-e3be6c30e623}">
          <xlrd:rvb i="781"/>
        </ext>
      </extLst>
    </bk>
    <bk>
      <extLst>
        <ext uri="{3e2802c4-a4d2-4d8b-9148-e3be6c30e623}">
          <xlrd:rvb i="782"/>
        </ext>
      </extLst>
    </bk>
    <bk>
      <extLst>
        <ext uri="{3e2802c4-a4d2-4d8b-9148-e3be6c30e623}">
          <xlrd:rvb i="783"/>
        </ext>
      </extLst>
    </bk>
    <bk>
      <extLst>
        <ext uri="{3e2802c4-a4d2-4d8b-9148-e3be6c30e623}">
          <xlrd:rvb i="784"/>
        </ext>
      </extLst>
    </bk>
    <bk>
      <extLst>
        <ext uri="{3e2802c4-a4d2-4d8b-9148-e3be6c30e623}">
          <xlrd:rvb i="785"/>
        </ext>
      </extLst>
    </bk>
    <bk>
      <extLst>
        <ext uri="{3e2802c4-a4d2-4d8b-9148-e3be6c30e623}">
          <xlrd:rvb i="786"/>
        </ext>
      </extLst>
    </bk>
    <bk>
      <extLst>
        <ext uri="{3e2802c4-a4d2-4d8b-9148-e3be6c30e623}">
          <xlrd:rvb i="787"/>
        </ext>
      </extLst>
    </bk>
    <bk>
      <extLst>
        <ext uri="{3e2802c4-a4d2-4d8b-9148-e3be6c30e623}">
          <xlrd:rvb i="788"/>
        </ext>
      </extLst>
    </bk>
    <bk>
      <extLst>
        <ext uri="{3e2802c4-a4d2-4d8b-9148-e3be6c30e623}">
          <xlrd:rvb i="789"/>
        </ext>
      </extLst>
    </bk>
    <bk>
      <extLst>
        <ext uri="{3e2802c4-a4d2-4d8b-9148-e3be6c30e623}">
          <xlrd:rvb i="790"/>
        </ext>
      </extLst>
    </bk>
    <bk>
      <extLst>
        <ext uri="{3e2802c4-a4d2-4d8b-9148-e3be6c30e623}">
          <xlrd:rvb i="791"/>
        </ext>
      </extLst>
    </bk>
    <bk>
      <extLst>
        <ext uri="{3e2802c4-a4d2-4d8b-9148-e3be6c30e623}">
          <xlrd:rvb i="792"/>
        </ext>
      </extLst>
    </bk>
    <bk>
      <extLst>
        <ext uri="{3e2802c4-a4d2-4d8b-9148-e3be6c30e623}">
          <xlrd:rvb i="793"/>
        </ext>
      </extLst>
    </bk>
    <bk>
      <extLst>
        <ext uri="{3e2802c4-a4d2-4d8b-9148-e3be6c30e623}">
          <xlrd:rvb i="794"/>
        </ext>
      </extLst>
    </bk>
    <bk>
      <extLst>
        <ext uri="{3e2802c4-a4d2-4d8b-9148-e3be6c30e623}">
          <xlrd:rvb i="795"/>
        </ext>
      </extLst>
    </bk>
    <bk>
      <extLst>
        <ext uri="{3e2802c4-a4d2-4d8b-9148-e3be6c30e623}">
          <xlrd:rvb i="796"/>
        </ext>
      </extLst>
    </bk>
    <bk>
      <extLst>
        <ext uri="{3e2802c4-a4d2-4d8b-9148-e3be6c30e623}">
          <xlrd:rvb i="797"/>
        </ext>
      </extLst>
    </bk>
    <bk>
      <extLst>
        <ext uri="{3e2802c4-a4d2-4d8b-9148-e3be6c30e623}">
          <xlrd:rvb i="798"/>
        </ext>
      </extLst>
    </bk>
    <bk>
      <extLst>
        <ext uri="{3e2802c4-a4d2-4d8b-9148-e3be6c30e623}">
          <xlrd:rvb i="799"/>
        </ext>
      </extLst>
    </bk>
    <bk>
      <extLst>
        <ext uri="{3e2802c4-a4d2-4d8b-9148-e3be6c30e623}">
          <xlrd:rvb i="800"/>
        </ext>
      </extLst>
    </bk>
    <bk>
      <extLst>
        <ext uri="{3e2802c4-a4d2-4d8b-9148-e3be6c30e623}">
          <xlrd:rvb i="801"/>
        </ext>
      </extLst>
    </bk>
    <bk>
      <extLst>
        <ext uri="{3e2802c4-a4d2-4d8b-9148-e3be6c30e623}">
          <xlrd:rvb i="802"/>
        </ext>
      </extLst>
    </bk>
    <bk>
      <extLst>
        <ext uri="{3e2802c4-a4d2-4d8b-9148-e3be6c30e623}">
          <xlrd:rvb i="803"/>
        </ext>
      </extLst>
    </bk>
    <bk>
      <extLst>
        <ext uri="{3e2802c4-a4d2-4d8b-9148-e3be6c30e623}">
          <xlrd:rvb i="804"/>
        </ext>
      </extLst>
    </bk>
    <bk>
      <extLst>
        <ext uri="{3e2802c4-a4d2-4d8b-9148-e3be6c30e623}">
          <xlrd:rvb i="805"/>
        </ext>
      </extLst>
    </bk>
    <bk>
      <extLst>
        <ext uri="{3e2802c4-a4d2-4d8b-9148-e3be6c30e623}">
          <xlrd:rvb i="806"/>
        </ext>
      </extLst>
    </bk>
    <bk>
      <extLst>
        <ext uri="{3e2802c4-a4d2-4d8b-9148-e3be6c30e623}">
          <xlrd:rvb i="807"/>
        </ext>
      </extLst>
    </bk>
    <bk>
      <extLst>
        <ext uri="{3e2802c4-a4d2-4d8b-9148-e3be6c30e623}">
          <xlrd:rvb i="808"/>
        </ext>
      </extLst>
    </bk>
    <bk>
      <extLst>
        <ext uri="{3e2802c4-a4d2-4d8b-9148-e3be6c30e623}">
          <xlrd:rvb i="809"/>
        </ext>
      </extLst>
    </bk>
    <bk>
      <extLst>
        <ext uri="{3e2802c4-a4d2-4d8b-9148-e3be6c30e623}">
          <xlrd:rvb i="810"/>
        </ext>
      </extLst>
    </bk>
    <bk>
      <extLst>
        <ext uri="{3e2802c4-a4d2-4d8b-9148-e3be6c30e623}">
          <xlrd:rvb i="811"/>
        </ext>
      </extLst>
    </bk>
    <bk>
      <extLst>
        <ext uri="{3e2802c4-a4d2-4d8b-9148-e3be6c30e623}">
          <xlrd:rvb i="812"/>
        </ext>
      </extLst>
    </bk>
    <bk>
      <extLst>
        <ext uri="{3e2802c4-a4d2-4d8b-9148-e3be6c30e623}">
          <xlrd:rvb i="813"/>
        </ext>
      </extLst>
    </bk>
    <bk>
      <extLst>
        <ext uri="{3e2802c4-a4d2-4d8b-9148-e3be6c30e623}">
          <xlrd:rvb i="814"/>
        </ext>
      </extLst>
    </bk>
    <bk>
      <extLst>
        <ext uri="{3e2802c4-a4d2-4d8b-9148-e3be6c30e623}">
          <xlrd:rvb i="815"/>
        </ext>
      </extLst>
    </bk>
    <bk>
      <extLst>
        <ext uri="{3e2802c4-a4d2-4d8b-9148-e3be6c30e623}">
          <xlrd:rvb i="816"/>
        </ext>
      </extLst>
    </bk>
    <bk>
      <extLst>
        <ext uri="{3e2802c4-a4d2-4d8b-9148-e3be6c30e623}">
          <xlrd:rvb i="817"/>
        </ext>
      </extLst>
    </bk>
    <bk>
      <extLst>
        <ext uri="{3e2802c4-a4d2-4d8b-9148-e3be6c30e623}">
          <xlrd:rvb i="818"/>
        </ext>
      </extLst>
    </bk>
    <bk>
      <extLst>
        <ext uri="{3e2802c4-a4d2-4d8b-9148-e3be6c30e623}">
          <xlrd:rvb i="819"/>
        </ext>
      </extLst>
    </bk>
    <bk>
      <extLst>
        <ext uri="{3e2802c4-a4d2-4d8b-9148-e3be6c30e623}">
          <xlrd:rvb i="820"/>
        </ext>
      </extLst>
    </bk>
    <bk>
      <extLst>
        <ext uri="{3e2802c4-a4d2-4d8b-9148-e3be6c30e623}">
          <xlrd:rvb i="821"/>
        </ext>
      </extLst>
    </bk>
    <bk>
      <extLst>
        <ext uri="{3e2802c4-a4d2-4d8b-9148-e3be6c30e623}">
          <xlrd:rvb i="822"/>
        </ext>
      </extLst>
    </bk>
    <bk>
      <extLst>
        <ext uri="{3e2802c4-a4d2-4d8b-9148-e3be6c30e623}">
          <xlrd:rvb i="823"/>
        </ext>
      </extLst>
    </bk>
    <bk>
      <extLst>
        <ext uri="{3e2802c4-a4d2-4d8b-9148-e3be6c30e623}">
          <xlrd:rvb i="824"/>
        </ext>
      </extLst>
    </bk>
    <bk>
      <extLst>
        <ext uri="{3e2802c4-a4d2-4d8b-9148-e3be6c30e623}">
          <xlrd:rvb i="825"/>
        </ext>
      </extLst>
    </bk>
    <bk>
      <extLst>
        <ext uri="{3e2802c4-a4d2-4d8b-9148-e3be6c30e623}">
          <xlrd:rvb i="826"/>
        </ext>
      </extLst>
    </bk>
    <bk>
      <extLst>
        <ext uri="{3e2802c4-a4d2-4d8b-9148-e3be6c30e623}">
          <xlrd:rvb i="827"/>
        </ext>
      </extLst>
    </bk>
    <bk>
      <extLst>
        <ext uri="{3e2802c4-a4d2-4d8b-9148-e3be6c30e623}">
          <xlrd:rvb i="828"/>
        </ext>
      </extLst>
    </bk>
    <bk>
      <extLst>
        <ext uri="{3e2802c4-a4d2-4d8b-9148-e3be6c30e623}">
          <xlrd:rvb i="829"/>
        </ext>
      </extLst>
    </bk>
    <bk>
      <extLst>
        <ext uri="{3e2802c4-a4d2-4d8b-9148-e3be6c30e623}">
          <xlrd:rvb i="830"/>
        </ext>
      </extLst>
    </bk>
    <bk>
      <extLst>
        <ext uri="{3e2802c4-a4d2-4d8b-9148-e3be6c30e623}">
          <xlrd:rvb i="831"/>
        </ext>
      </extLst>
    </bk>
    <bk>
      <extLst>
        <ext uri="{3e2802c4-a4d2-4d8b-9148-e3be6c30e623}">
          <xlrd:rvb i="832"/>
        </ext>
      </extLst>
    </bk>
    <bk>
      <extLst>
        <ext uri="{3e2802c4-a4d2-4d8b-9148-e3be6c30e623}">
          <xlrd:rvb i="833"/>
        </ext>
      </extLst>
    </bk>
    <bk>
      <extLst>
        <ext uri="{3e2802c4-a4d2-4d8b-9148-e3be6c30e623}">
          <xlrd:rvb i="834"/>
        </ext>
      </extLst>
    </bk>
    <bk>
      <extLst>
        <ext uri="{3e2802c4-a4d2-4d8b-9148-e3be6c30e623}">
          <xlrd:rvb i="835"/>
        </ext>
      </extLst>
    </bk>
    <bk>
      <extLst>
        <ext uri="{3e2802c4-a4d2-4d8b-9148-e3be6c30e623}">
          <xlrd:rvb i="836"/>
        </ext>
      </extLst>
    </bk>
    <bk>
      <extLst>
        <ext uri="{3e2802c4-a4d2-4d8b-9148-e3be6c30e623}">
          <xlrd:rvb i="837"/>
        </ext>
      </extLst>
    </bk>
    <bk>
      <extLst>
        <ext uri="{3e2802c4-a4d2-4d8b-9148-e3be6c30e623}">
          <xlrd:rvb i="838"/>
        </ext>
      </extLst>
    </bk>
    <bk>
      <extLst>
        <ext uri="{3e2802c4-a4d2-4d8b-9148-e3be6c30e623}">
          <xlrd:rvb i="839"/>
        </ext>
      </extLst>
    </bk>
    <bk>
      <extLst>
        <ext uri="{3e2802c4-a4d2-4d8b-9148-e3be6c30e623}">
          <xlrd:rvb i="840"/>
        </ext>
      </extLst>
    </bk>
    <bk>
      <extLst>
        <ext uri="{3e2802c4-a4d2-4d8b-9148-e3be6c30e623}">
          <xlrd:rvb i="841"/>
        </ext>
      </extLst>
    </bk>
    <bk>
      <extLst>
        <ext uri="{3e2802c4-a4d2-4d8b-9148-e3be6c30e623}">
          <xlrd:rvb i="842"/>
        </ext>
      </extLst>
    </bk>
    <bk>
      <extLst>
        <ext uri="{3e2802c4-a4d2-4d8b-9148-e3be6c30e623}">
          <xlrd:rvb i="843"/>
        </ext>
      </extLst>
    </bk>
    <bk>
      <extLst>
        <ext uri="{3e2802c4-a4d2-4d8b-9148-e3be6c30e623}">
          <xlrd:rvb i="844"/>
        </ext>
      </extLst>
    </bk>
    <bk>
      <extLst>
        <ext uri="{3e2802c4-a4d2-4d8b-9148-e3be6c30e623}">
          <xlrd:rvb i="845"/>
        </ext>
      </extLst>
    </bk>
    <bk>
      <extLst>
        <ext uri="{3e2802c4-a4d2-4d8b-9148-e3be6c30e623}">
          <xlrd:rvb i="846"/>
        </ext>
      </extLst>
    </bk>
    <bk>
      <extLst>
        <ext uri="{3e2802c4-a4d2-4d8b-9148-e3be6c30e623}">
          <xlrd:rvb i="847"/>
        </ext>
      </extLst>
    </bk>
    <bk>
      <extLst>
        <ext uri="{3e2802c4-a4d2-4d8b-9148-e3be6c30e623}">
          <xlrd:rvb i="848"/>
        </ext>
      </extLst>
    </bk>
    <bk>
      <extLst>
        <ext uri="{3e2802c4-a4d2-4d8b-9148-e3be6c30e623}">
          <xlrd:rvb i="849"/>
        </ext>
      </extLst>
    </bk>
    <bk>
      <extLst>
        <ext uri="{3e2802c4-a4d2-4d8b-9148-e3be6c30e623}">
          <xlrd:rvb i="850"/>
        </ext>
      </extLst>
    </bk>
    <bk>
      <extLst>
        <ext uri="{3e2802c4-a4d2-4d8b-9148-e3be6c30e623}">
          <xlrd:rvb i="851"/>
        </ext>
      </extLst>
    </bk>
    <bk>
      <extLst>
        <ext uri="{3e2802c4-a4d2-4d8b-9148-e3be6c30e623}">
          <xlrd:rvb i="852"/>
        </ext>
      </extLst>
    </bk>
    <bk>
      <extLst>
        <ext uri="{3e2802c4-a4d2-4d8b-9148-e3be6c30e623}">
          <xlrd:rvb i="853"/>
        </ext>
      </extLst>
    </bk>
    <bk>
      <extLst>
        <ext uri="{3e2802c4-a4d2-4d8b-9148-e3be6c30e623}">
          <xlrd:rvb i="854"/>
        </ext>
      </extLst>
    </bk>
    <bk>
      <extLst>
        <ext uri="{3e2802c4-a4d2-4d8b-9148-e3be6c30e623}">
          <xlrd:rvb i="855"/>
        </ext>
      </extLst>
    </bk>
    <bk>
      <extLst>
        <ext uri="{3e2802c4-a4d2-4d8b-9148-e3be6c30e623}">
          <xlrd:rvb i="856"/>
        </ext>
      </extLst>
    </bk>
    <bk>
      <extLst>
        <ext uri="{3e2802c4-a4d2-4d8b-9148-e3be6c30e623}">
          <xlrd:rvb i="857"/>
        </ext>
      </extLst>
    </bk>
    <bk>
      <extLst>
        <ext uri="{3e2802c4-a4d2-4d8b-9148-e3be6c30e623}">
          <xlrd:rvb i="858"/>
        </ext>
      </extLst>
    </bk>
    <bk>
      <extLst>
        <ext uri="{3e2802c4-a4d2-4d8b-9148-e3be6c30e623}">
          <xlrd:rvb i="859"/>
        </ext>
      </extLst>
    </bk>
    <bk>
      <extLst>
        <ext uri="{3e2802c4-a4d2-4d8b-9148-e3be6c30e623}">
          <xlrd:rvb i="860"/>
        </ext>
      </extLst>
    </bk>
    <bk>
      <extLst>
        <ext uri="{3e2802c4-a4d2-4d8b-9148-e3be6c30e623}">
          <xlrd:rvb i="861"/>
        </ext>
      </extLst>
    </bk>
    <bk>
      <extLst>
        <ext uri="{3e2802c4-a4d2-4d8b-9148-e3be6c30e623}">
          <xlrd:rvb i="862"/>
        </ext>
      </extLst>
    </bk>
    <bk>
      <extLst>
        <ext uri="{3e2802c4-a4d2-4d8b-9148-e3be6c30e623}">
          <xlrd:rvb i="863"/>
        </ext>
      </extLst>
    </bk>
    <bk>
      <extLst>
        <ext uri="{3e2802c4-a4d2-4d8b-9148-e3be6c30e623}">
          <xlrd:rvb i="864"/>
        </ext>
      </extLst>
    </bk>
    <bk>
      <extLst>
        <ext uri="{3e2802c4-a4d2-4d8b-9148-e3be6c30e623}">
          <xlrd:rvb i="865"/>
        </ext>
      </extLst>
    </bk>
    <bk>
      <extLst>
        <ext uri="{3e2802c4-a4d2-4d8b-9148-e3be6c30e623}">
          <xlrd:rvb i="866"/>
        </ext>
      </extLst>
    </bk>
    <bk>
      <extLst>
        <ext uri="{3e2802c4-a4d2-4d8b-9148-e3be6c30e623}">
          <xlrd:rvb i="867"/>
        </ext>
      </extLst>
    </bk>
    <bk>
      <extLst>
        <ext uri="{3e2802c4-a4d2-4d8b-9148-e3be6c30e623}">
          <xlrd:rvb i="868"/>
        </ext>
      </extLst>
    </bk>
    <bk>
      <extLst>
        <ext uri="{3e2802c4-a4d2-4d8b-9148-e3be6c30e623}">
          <xlrd:rvb i="869"/>
        </ext>
      </extLst>
    </bk>
    <bk>
      <extLst>
        <ext uri="{3e2802c4-a4d2-4d8b-9148-e3be6c30e623}">
          <xlrd:rvb i="870"/>
        </ext>
      </extLst>
    </bk>
    <bk>
      <extLst>
        <ext uri="{3e2802c4-a4d2-4d8b-9148-e3be6c30e623}">
          <xlrd:rvb i="871"/>
        </ext>
      </extLst>
    </bk>
    <bk>
      <extLst>
        <ext uri="{3e2802c4-a4d2-4d8b-9148-e3be6c30e623}">
          <xlrd:rvb i="872"/>
        </ext>
      </extLst>
    </bk>
    <bk>
      <extLst>
        <ext uri="{3e2802c4-a4d2-4d8b-9148-e3be6c30e623}">
          <xlrd:rvb i="873"/>
        </ext>
      </extLst>
    </bk>
    <bk>
      <extLst>
        <ext uri="{3e2802c4-a4d2-4d8b-9148-e3be6c30e623}">
          <xlrd:rvb i="874"/>
        </ext>
      </extLst>
    </bk>
    <bk>
      <extLst>
        <ext uri="{3e2802c4-a4d2-4d8b-9148-e3be6c30e623}">
          <xlrd:rvb i="875"/>
        </ext>
      </extLst>
    </bk>
    <bk>
      <extLst>
        <ext uri="{3e2802c4-a4d2-4d8b-9148-e3be6c30e623}">
          <xlrd:rvb i="876"/>
        </ext>
      </extLst>
    </bk>
    <bk>
      <extLst>
        <ext uri="{3e2802c4-a4d2-4d8b-9148-e3be6c30e623}">
          <xlrd:rvb i="877"/>
        </ext>
      </extLst>
    </bk>
    <bk>
      <extLst>
        <ext uri="{3e2802c4-a4d2-4d8b-9148-e3be6c30e623}">
          <xlrd:rvb i="878"/>
        </ext>
      </extLst>
    </bk>
    <bk>
      <extLst>
        <ext uri="{3e2802c4-a4d2-4d8b-9148-e3be6c30e623}">
          <xlrd:rvb i="879"/>
        </ext>
      </extLst>
    </bk>
    <bk>
      <extLst>
        <ext uri="{3e2802c4-a4d2-4d8b-9148-e3be6c30e623}">
          <xlrd:rvb i="880"/>
        </ext>
      </extLst>
    </bk>
    <bk>
      <extLst>
        <ext uri="{3e2802c4-a4d2-4d8b-9148-e3be6c30e623}">
          <xlrd:rvb i="881"/>
        </ext>
      </extLst>
    </bk>
    <bk>
      <extLst>
        <ext uri="{3e2802c4-a4d2-4d8b-9148-e3be6c30e623}">
          <xlrd:rvb i="882"/>
        </ext>
      </extLst>
    </bk>
    <bk>
      <extLst>
        <ext uri="{3e2802c4-a4d2-4d8b-9148-e3be6c30e623}">
          <xlrd:rvb i="883"/>
        </ext>
      </extLst>
    </bk>
    <bk>
      <extLst>
        <ext uri="{3e2802c4-a4d2-4d8b-9148-e3be6c30e623}">
          <xlrd:rvb i="884"/>
        </ext>
      </extLst>
    </bk>
    <bk>
      <extLst>
        <ext uri="{3e2802c4-a4d2-4d8b-9148-e3be6c30e623}">
          <xlrd:rvb i="885"/>
        </ext>
      </extLst>
    </bk>
    <bk>
      <extLst>
        <ext uri="{3e2802c4-a4d2-4d8b-9148-e3be6c30e623}">
          <xlrd:rvb i="886"/>
        </ext>
      </extLst>
    </bk>
    <bk>
      <extLst>
        <ext uri="{3e2802c4-a4d2-4d8b-9148-e3be6c30e623}">
          <xlrd:rvb i="887"/>
        </ext>
      </extLst>
    </bk>
    <bk>
      <extLst>
        <ext uri="{3e2802c4-a4d2-4d8b-9148-e3be6c30e623}">
          <xlrd:rvb i="888"/>
        </ext>
      </extLst>
    </bk>
    <bk>
      <extLst>
        <ext uri="{3e2802c4-a4d2-4d8b-9148-e3be6c30e623}">
          <xlrd:rvb i="889"/>
        </ext>
      </extLst>
    </bk>
    <bk>
      <extLst>
        <ext uri="{3e2802c4-a4d2-4d8b-9148-e3be6c30e623}">
          <xlrd:rvb i="890"/>
        </ext>
      </extLst>
    </bk>
    <bk>
      <extLst>
        <ext uri="{3e2802c4-a4d2-4d8b-9148-e3be6c30e623}">
          <xlrd:rvb i="891"/>
        </ext>
      </extLst>
    </bk>
    <bk>
      <extLst>
        <ext uri="{3e2802c4-a4d2-4d8b-9148-e3be6c30e623}">
          <xlrd:rvb i="892"/>
        </ext>
      </extLst>
    </bk>
    <bk>
      <extLst>
        <ext uri="{3e2802c4-a4d2-4d8b-9148-e3be6c30e623}">
          <xlrd:rvb i="893"/>
        </ext>
      </extLst>
    </bk>
    <bk>
      <extLst>
        <ext uri="{3e2802c4-a4d2-4d8b-9148-e3be6c30e623}">
          <xlrd:rvb i="894"/>
        </ext>
      </extLst>
    </bk>
    <bk>
      <extLst>
        <ext uri="{3e2802c4-a4d2-4d8b-9148-e3be6c30e623}">
          <xlrd:rvb i="895"/>
        </ext>
      </extLst>
    </bk>
    <bk>
      <extLst>
        <ext uri="{3e2802c4-a4d2-4d8b-9148-e3be6c30e623}">
          <xlrd:rvb i="896"/>
        </ext>
      </extLst>
    </bk>
    <bk>
      <extLst>
        <ext uri="{3e2802c4-a4d2-4d8b-9148-e3be6c30e623}">
          <xlrd:rvb i="897"/>
        </ext>
      </extLst>
    </bk>
    <bk>
      <extLst>
        <ext uri="{3e2802c4-a4d2-4d8b-9148-e3be6c30e623}">
          <xlrd:rvb i="898"/>
        </ext>
      </extLst>
    </bk>
    <bk>
      <extLst>
        <ext uri="{3e2802c4-a4d2-4d8b-9148-e3be6c30e623}">
          <xlrd:rvb i="899"/>
        </ext>
      </extLst>
    </bk>
    <bk>
      <extLst>
        <ext uri="{3e2802c4-a4d2-4d8b-9148-e3be6c30e623}">
          <xlrd:rvb i="900"/>
        </ext>
      </extLst>
    </bk>
    <bk>
      <extLst>
        <ext uri="{3e2802c4-a4d2-4d8b-9148-e3be6c30e623}">
          <xlrd:rvb i="901"/>
        </ext>
      </extLst>
    </bk>
    <bk>
      <extLst>
        <ext uri="{3e2802c4-a4d2-4d8b-9148-e3be6c30e623}">
          <xlrd:rvb i="902"/>
        </ext>
      </extLst>
    </bk>
    <bk>
      <extLst>
        <ext uri="{3e2802c4-a4d2-4d8b-9148-e3be6c30e623}">
          <xlrd:rvb i="903"/>
        </ext>
      </extLst>
    </bk>
    <bk>
      <extLst>
        <ext uri="{3e2802c4-a4d2-4d8b-9148-e3be6c30e623}">
          <xlrd:rvb i="904"/>
        </ext>
      </extLst>
    </bk>
    <bk>
      <extLst>
        <ext uri="{3e2802c4-a4d2-4d8b-9148-e3be6c30e623}">
          <xlrd:rvb i="905"/>
        </ext>
      </extLst>
    </bk>
    <bk>
      <extLst>
        <ext uri="{3e2802c4-a4d2-4d8b-9148-e3be6c30e623}">
          <xlrd:rvb i="906"/>
        </ext>
      </extLst>
    </bk>
    <bk>
      <extLst>
        <ext uri="{3e2802c4-a4d2-4d8b-9148-e3be6c30e623}">
          <xlrd:rvb i="907"/>
        </ext>
      </extLst>
    </bk>
    <bk>
      <extLst>
        <ext uri="{3e2802c4-a4d2-4d8b-9148-e3be6c30e623}">
          <xlrd:rvb i="908"/>
        </ext>
      </extLst>
    </bk>
    <bk>
      <extLst>
        <ext uri="{3e2802c4-a4d2-4d8b-9148-e3be6c30e623}">
          <xlrd:rvb i="909"/>
        </ext>
      </extLst>
    </bk>
    <bk>
      <extLst>
        <ext uri="{3e2802c4-a4d2-4d8b-9148-e3be6c30e623}">
          <xlrd:rvb i="910"/>
        </ext>
      </extLst>
    </bk>
    <bk>
      <extLst>
        <ext uri="{3e2802c4-a4d2-4d8b-9148-e3be6c30e623}">
          <xlrd:rvb i="911"/>
        </ext>
      </extLst>
    </bk>
    <bk>
      <extLst>
        <ext uri="{3e2802c4-a4d2-4d8b-9148-e3be6c30e623}">
          <xlrd:rvb i="912"/>
        </ext>
      </extLst>
    </bk>
    <bk>
      <extLst>
        <ext uri="{3e2802c4-a4d2-4d8b-9148-e3be6c30e623}">
          <xlrd:rvb i="913"/>
        </ext>
      </extLst>
    </bk>
    <bk>
      <extLst>
        <ext uri="{3e2802c4-a4d2-4d8b-9148-e3be6c30e623}">
          <xlrd:rvb i="914"/>
        </ext>
      </extLst>
    </bk>
    <bk>
      <extLst>
        <ext uri="{3e2802c4-a4d2-4d8b-9148-e3be6c30e623}">
          <xlrd:rvb i="915"/>
        </ext>
      </extLst>
    </bk>
    <bk>
      <extLst>
        <ext uri="{3e2802c4-a4d2-4d8b-9148-e3be6c30e623}">
          <xlrd:rvb i="916"/>
        </ext>
      </extLst>
    </bk>
    <bk>
      <extLst>
        <ext uri="{3e2802c4-a4d2-4d8b-9148-e3be6c30e623}">
          <xlrd:rvb i="917"/>
        </ext>
      </extLst>
    </bk>
    <bk>
      <extLst>
        <ext uri="{3e2802c4-a4d2-4d8b-9148-e3be6c30e623}">
          <xlrd:rvb i="918"/>
        </ext>
      </extLst>
    </bk>
    <bk>
      <extLst>
        <ext uri="{3e2802c4-a4d2-4d8b-9148-e3be6c30e623}">
          <xlrd:rvb i="919"/>
        </ext>
      </extLst>
    </bk>
    <bk>
      <extLst>
        <ext uri="{3e2802c4-a4d2-4d8b-9148-e3be6c30e623}">
          <xlrd:rvb i="920"/>
        </ext>
      </extLst>
    </bk>
    <bk>
      <extLst>
        <ext uri="{3e2802c4-a4d2-4d8b-9148-e3be6c30e623}">
          <xlrd:rvb i="921"/>
        </ext>
      </extLst>
    </bk>
    <bk>
      <extLst>
        <ext uri="{3e2802c4-a4d2-4d8b-9148-e3be6c30e623}">
          <xlrd:rvb i="922"/>
        </ext>
      </extLst>
    </bk>
    <bk>
      <extLst>
        <ext uri="{3e2802c4-a4d2-4d8b-9148-e3be6c30e623}">
          <xlrd:rvb i="923"/>
        </ext>
      </extLst>
    </bk>
    <bk>
      <extLst>
        <ext uri="{3e2802c4-a4d2-4d8b-9148-e3be6c30e623}">
          <xlrd:rvb i="924"/>
        </ext>
      </extLst>
    </bk>
    <bk>
      <extLst>
        <ext uri="{3e2802c4-a4d2-4d8b-9148-e3be6c30e623}">
          <xlrd:rvb i="925"/>
        </ext>
      </extLst>
    </bk>
    <bk>
      <extLst>
        <ext uri="{3e2802c4-a4d2-4d8b-9148-e3be6c30e623}">
          <xlrd:rvb i="926"/>
        </ext>
      </extLst>
    </bk>
    <bk>
      <extLst>
        <ext uri="{3e2802c4-a4d2-4d8b-9148-e3be6c30e623}">
          <xlrd:rvb i="927"/>
        </ext>
      </extLst>
    </bk>
    <bk>
      <extLst>
        <ext uri="{3e2802c4-a4d2-4d8b-9148-e3be6c30e623}">
          <xlrd:rvb i="928"/>
        </ext>
      </extLst>
    </bk>
    <bk>
      <extLst>
        <ext uri="{3e2802c4-a4d2-4d8b-9148-e3be6c30e623}">
          <xlrd:rvb i="929"/>
        </ext>
      </extLst>
    </bk>
    <bk>
      <extLst>
        <ext uri="{3e2802c4-a4d2-4d8b-9148-e3be6c30e623}">
          <xlrd:rvb i="930"/>
        </ext>
      </extLst>
    </bk>
    <bk>
      <extLst>
        <ext uri="{3e2802c4-a4d2-4d8b-9148-e3be6c30e623}">
          <xlrd:rvb i="931"/>
        </ext>
      </extLst>
    </bk>
    <bk>
      <extLst>
        <ext uri="{3e2802c4-a4d2-4d8b-9148-e3be6c30e623}">
          <xlrd:rvb i="932"/>
        </ext>
      </extLst>
    </bk>
    <bk>
      <extLst>
        <ext uri="{3e2802c4-a4d2-4d8b-9148-e3be6c30e623}">
          <xlrd:rvb i="933"/>
        </ext>
      </extLst>
    </bk>
    <bk>
      <extLst>
        <ext uri="{3e2802c4-a4d2-4d8b-9148-e3be6c30e623}">
          <xlrd:rvb i="934"/>
        </ext>
      </extLst>
    </bk>
    <bk>
      <extLst>
        <ext uri="{3e2802c4-a4d2-4d8b-9148-e3be6c30e623}">
          <xlrd:rvb i="935"/>
        </ext>
      </extLst>
    </bk>
    <bk>
      <extLst>
        <ext uri="{3e2802c4-a4d2-4d8b-9148-e3be6c30e623}">
          <xlrd:rvb i="936"/>
        </ext>
      </extLst>
    </bk>
    <bk>
      <extLst>
        <ext uri="{3e2802c4-a4d2-4d8b-9148-e3be6c30e623}">
          <xlrd:rvb i="937"/>
        </ext>
      </extLst>
    </bk>
    <bk>
      <extLst>
        <ext uri="{3e2802c4-a4d2-4d8b-9148-e3be6c30e623}">
          <xlrd:rvb i="938"/>
        </ext>
      </extLst>
    </bk>
    <bk>
      <extLst>
        <ext uri="{3e2802c4-a4d2-4d8b-9148-e3be6c30e623}">
          <xlrd:rvb i="939"/>
        </ext>
      </extLst>
    </bk>
    <bk>
      <extLst>
        <ext uri="{3e2802c4-a4d2-4d8b-9148-e3be6c30e623}">
          <xlrd:rvb i="940"/>
        </ext>
      </extLst>
    </bk>
    <bk>
      <extLst>
        <ext uri="{3e2802c4-a4d2-4d8b-9148-e3be6c30e623}">
          <xlrd:rvb i="941"/>
        </ext>
      </extLst>
    </bk>
    <bk>
      <extLst>
        <ext uri="{3e2802c4-a4d2-4d8b-9148-e3be6c30e623}">
          <xlrd:rvb i="942"/>
        </ext>
      </extLst>
    </bk>
    <bk>
      <extLst>
        <ext uri="{3e2802c4-a4d2-4d8b-9148-e3be6c30e623}">
          <xlrd:rvb i="943"/>
        </ext>
      </extLst>
    </bk>
    <bk>
      <extLst>
        <ext uri="{3e2802c4-a4d2-4d8b-9148-e3be6c30e623}">
          <xlrd:rvb i="944"/>
        </ext>
      </extLst>
    </bk>
    <bk>
      <extLst>
        <ext uri="{3e2802c4-a4d2-4d8b-9148-e3be6c30e623}">
          <xlrd:rvb i="945"/>
        </ext>
      </extLst>
    </bk>
    <bk>
      <extLst>
        <ext uri="{3e2802c4-a4d2-4d8b-9148-e3be6c30e623}">
          <xlrd:rvb i="946"/>
        </ext>
      </extLst>
    </bk>
    <bk>
      <extLst>
        <ext uri="{3e2802c4-a4d2-4d8b-9148-e3be6c30e623}">
          <xlrd:rvb i="947"/>
        </ext>
      </extLst>
    </bk>
    <bk>
      <extLst>
        <ext uri="{3e2802c4-a4d2-4d8b-9148-e3be6c30e623}">
          <xlrd:rvb i="948"/>
        </ext>
      </extLst>
    </bk>
    <bk>
      <extLst>
        <ext uri="{3e2802c4-a4d2-4d8b-9148-e3be6c30e623}">
          <xlrd:rvb i="949"/>
        </ext>
      </extLst>
    </bk>
    <bk>
      <extLst>
        <ext uri="{3e2802c4-a4d2-4d8b-9148-e3be6c30e623}">
          <xlrd:rvb i="950"/>
        </ext>
      </extLst>
    </bk>
    <bk>
      <extLst>
        <ext uri="{3e2802c4-a4d2-4d8b-9148-e3be6c30e623}">
          <xlrd:rvb i="951"/>
        </ext>
      </extLst>
    </bk>
    <bk>
      <extLst>
        <ext uri="{3e2802c4-a4d2-4d8b-9148-e3be6c30e623}">
          <xlrd:rvb i="952"/>
        </ext>
      </extLst>
    </bk>
    <bk>
      <extLst>
        <ext uri="{3e2802c4-a4d2-4d8b-9148-e3be6c30e623}">
          <xlrd:rvb i="953"/>
        </ext>
      </extLst>
    </bk>
    <bk>
      <extLst>
        <ext uri="{3e2802c4-a4d2-4d8b-9148-e3be6c30e623}">
          <xlrd:rvb i="954"/>
        </ext>
      </extLst>
    </bk>
    <bk>
      <extLst>
        <ext uri="{3e2802c4-a4d2-4d8b-9148-e3be6c30e623}">
          <xlrd:rvb i="955"/>
        </ext>
      </extLst>
    </bk>
    <bk>
      <extLst>
        <ext uri="{3e2802c4-a4d2-4d8b-9148-e3be6c30e623}">
          <xlrd:rvb i="956"/>
        </ext>
      </extLst>
    </bk>
    <bk>
      <extLst>
        <ext uri="{3e2802c4-a4d2-4d8b-9148-e3be6c30e623}">
          <xlrd:rvb i="957"/>
        </ext>
      </extLst>
    </bk>
    <bk>
      <extLst>
        <ext uri="{3e2802c4-a4d2-4d8b-9148-e3be6c30e623}">
          <xlrd:rvb i="958"/>
        </ext>
      </extLst>
    </bk>
    <bk>
      <extLst>
        <ext uri="{3e2802c4-a4d2-4d8b-9148-e3be6c30e623}">
          <xlrd:rvb i="959"/>
        </ext>
      </extLst>
    </bk>
    <bk>
      <extLst>
        <ext uri="{3e2802c4-a4d2-4d8b-9148-e3be6c30e623}">
          <xlrd:rvb i="960"/>
        </ext>
      </extLst>
    </bk>
    <bk>
      <extLst>
        <ext uri="{3e2802c4-a4d2-4d8b-9148-e3be6c30e623}">
          <xlrd:rvb i="961"/>
        </ext>
      </extLst>
    </bk>
    <bk>
      <extLst>
        <ext uri="{3e2802c4-a4d2-4d8b-9148-e3be6c30e623}">
          <xlrd:rvb i="962"/>
        </ext>
      </extLst>
    </bk>
    <bk>
      <extLst>
        <ext uri="{3e2802c4-a4d2-4d8b-9148-e3be6c30e623}">
          <xlrd:rvb i="963"/>
        </ext>
      </extLst>
    </bk>
    <bk>
      <extLst>
        <ext uri="{3e2802c4-a4d2-4d8b-9148-e3be6c30e623}">
          <xlrd:rvb i="964"/>
        </ext>
      </extLst>
    </bk>
    <bk>
      <extLst>
        <ext uri="{3e2802c4-a4d2-4d8b-9148-e3be6c30e623}">
          <xlrd:rvb i="965"/>
        </ext>
      </extLst>
    </bk>
    <bk>
      <extLst>
        <ext uri="{3e2802c4-a4d2-4d8b-9148-e3be6c30e623}">
          <xlrd:rvb i="966"/>
        </ext>
      </extLst>
    </bk>
    <bk>
      <extLst>
        <ext uri="{3e2802c4-a4d2-4d8b-9148-e3be6c30e623}">
          <xlrd:rvb i="967"/>
        </ext>
      </extLst>
    </bk>
    <bk>
      <extLst>
        <ext uri="{3e2802c4-a4d2-4d8b-9148-e3be6c30e623}">
          <xlrd:rvb i="968"/>
        </ext>
      </extLst>
    </bk>
    <bk>
      <extLst>
        <ext uri="{3e2802c4-a4d2-4d8b-9148-e3be6c30e623}">
          <xlrd:rvb i="969"/>
        </ext>
      </extLst>
    </bk>
    <bk>
      <extLst>
        <ext uri="{3e2802c4-a4d2-4d8b-9148-e3be6c30e623}">
          <xlrd:rvb i="970"/>
        </ext>
      </extLst>
    </bk>
    <bk>
      <extLst>
        <ext uri="{3e2802c4-a4d2-4d8b-9148-e3be6c30e623}">
          <xlrd:rvb i="971"/>
        </ext>
      </extLst>
    </bk>
    <bk>
      <extLst>
        <ext uri="{3e2802c4-a4d2-4d8b-9148-e3be6c30e623}">
          <xlrd:rvb i="972"/>
        </ext>
      </extLst>
    </bk>
    <bk>
      <extLst>
        <ext uri="{3e2802c4-a4d2-4d8b-9148-e3be6c30e623}">
          <xlrd:rvb i="973"/>
        </ext>
      </extLst>
    </bk>
    <bk>
      <extLst>
        <ext uri="{3e2802c4-a4d2-4d8b-9148-e3be6c30e623}">
          <xlrd:rvb i="974"/>
        </ext>
      </extLst>
    </bk>
    <bk>
      <extLst>
        <ext uri="{3e2802c4-a4d2-4d8b-9148-e3be6c30e623}">
          <xlrd:rvb i="975"/>
        </ext>
      </extLst>
    </bk>
    <bk>
      <extLst>
        <ext uri="{3e2802c4-a4d2-4d8b-9148-e3be6c30e623}">
          <xlrd:rvb i="976"/>
        </ext>
      </extLst>
    </bk>
    <bk>
      <extLst>
        <ext uri="{3e2802c4-a4d2-4d8b-9148-e3be6c30e623}">
          <xlrd:rvb i="977"/>
        </ext>
      </extLst>
    </bk>
    <bk>
      <extLst>
        <ext uri="{3e2802c4-a4d2-4d8b-9148-e3be6c30e623}">
          <xlrd:rvb i="978"/>
        </ext>
      </extLst>
    </bk>
    <bk>
      <extLst>
        <ext uri="{3e2802c4-a4d2-4d8b-9148-e3be6c30e623}">
          <xlrd:rvb i="979"/>
        </ext>
      </extLst>
    </bk>
    <bk>
      <extLst>
        <ext uri="{3e2802c4-a4d2-4d8b-9148-e3be6c30e623}">
          <xlrd:rvb i="980"/>
        </ext>
      </extLst>
    </bk>
    <bk>
      <extLst>
        <ext uri="{3e2802c4-a4d2-4d8b-9148-e3be6c30e623}">
          <xlrd:rvb i="981"/>
        </ext>
      </extLst>
    </bk>
    <bk>
      <extLst>
        <ext uri="{3e2802c4-a4d2-4d8b-9148-e3be6c30e623}">
          <xlrd:rvb i="982"/>
        </ext>
      </extLst>
    </bk>
    <bk>
      <extLst>
        <ext uri="{3e2802c4-a4d2-4d8b-9148-e3be6c30e623}">
          <xlrd:rvb i="983"/>
        </ext>
      </extLst>
    </bk>
    <bk>
      <extLst>
        <ext uri="{3e2802c4-a4d2-4d8b-9148-e3be6c30e623}">
          <xlrd:rvb i="984"/>
        </ext>
      </extLst>
    </bk>
    <bk>
      <extLst>
        <ext uri="{3e2802c4-a4d2-4d8b-9148-e3be6c30e623}">
          <xlrd:rvb i="985"/>
        </ext>
      </extLst>
    </bk>
    <bk>
      <extLst>
        <ext uri="{3e2802c4-a4d2-4d8b-9148-e3be6c30e623}">
          <xlrd:rvb i="986"/>
        </ext>
      </extLst>
    </bk>
    <bk>
      <extLst>
        <ext uri="{3e2802c4-a4d2-4d8b-9148-e3be6c30e623}">
          <xlrd:rvb i="987"/>
        </ext>
      </extLst>
    </bk>
    <bk>
      <extLst>
        <ext uri="{3e2802c4-a4d2-4d8b-9148-e3be6c30e623}">
          <xlrd:rvb i="988"/>
        </ext>
      </extLst>
    </bk>
    <bk>
      <extLst>
        <ext uri="{3e2802c4-a4d2-4d8b-9148-e3be6c30e623}">
          <xlrd:rvb i="989"/>
        </ext>
      </extLst>
    </bk>
    <bk>
      <extLst>
        <ext uri="{3e2802c4-a4d2-4d8b-9148-e3be6c30e623}">
          <xlrd:rvb i="990"/>
        </ext>
      </extLst>
    </bk>
    <bk>
      <extLst>
        <ext uri="{3e2802c4-a4d2-4d8b-9148-e3be6c30e623}">
          <xlrd:rvb i="991"/>
        </ext>
      </extLst>
    </bk>
    <bk>
      <extLst>
        <ext uri="{3e2802c4-a4d2-4d8b-9148-e3be6c30e623}">
          <xlrd:rvb i="992"/>
        </ext>
      </extLst>
    </bk>
    <bk>
      <extLst>
        <ext uri="{3e2802c4-a4d2-4d8b-9148-e3be6c30e623}">
          <xlrd:rvb i="993"/>
        </ext>
      </extLst>
    </bk>
    <bk>
      <extLst>
        <ext uri="{3e2802c4-a4d2-4d8b-9148-e3be6c30e623}">
          <xlrd:rvb i="994"/>
        </ext>
      </extLst>
    </bk>
    <bk>
      <extLst>
        <ext uri="{3e2802c4-a4d2-4d8b-9148-e3be6c30e623}">
          <xlrd:rvb i="995"/>
        </ext>
      </extLst>
    </bk>
    <bk>
      <extLst>
        <ext uri="{3e2802c4-a4d2-4d8b-9148-e3be6c30e623}">
          <xlrd:rvb i="996"/>
        </ext>
      </extLst>
    </bk>
    <bk>
      <extLst>
        <ext uri="{3e2802c4-a4d2-4d8b-9148-e3be6c30e623}">
          <xlrd:rvb i="997"/>
        </ext>
      </extLst>
    </bk>
    <bk>
      <extLst>
        <ext uri="{3e2802c4-a4d2-4d8b-9148-e3be6c30e623}">
          <xlrd:rvb i="998"/>
        </ext>
      </extLst>
    </bk>
    <bk>
      <extLst>
        <ext uri="{3e2802c4-a4d2-4d8b-9148-e3be6c30e623}">
          <xlrd:rvb i="999"/>
        </ext>
      </extLst>
    </bk>
    <bk>
      <extLst>
        <ext uri="{3e2802c4-a4d2-4d8b-9148-e3be6c30e623}">
          <xlrd:rvb i="1000"/>
        </ext>
      </extLst>
    </bk>
    <bk>
      <extLst>
        <ext uri="{3e2802c4-a4d2-4d8b-9148-e3be6c30e623}">
          <xlrd:rvb i="1001"/>
        </ext>
      </extLst>
    </bk>
    <bk>
      <extLst>
        <ext uri="{3e2802c4-a4d2-4d8b-9148-e3be6c30e623}">
          <xlrd:rvb i="1002"/>
        </ext>
      </extLst>
    </bk>
    <bk>
      <extLst>
        <ext uri="{3e2802c4-a4d2-4d8b-9148-e3be6c30e623}">
          <xlrd:rvb i="1003"/>
        </ext>
      </extLst>
    </bk>
    <bk>
      <extLst>
        <ext uri="{3e2802c4-a4d2-4d8b-9148-e3be6c30e623}">
          <xlrd:rvb i="1004"/>
        </ext>
      </extLst>
    </bk>
    <bk>
      <extLst>
        <ext uri="{3e2802c4-a4d2-4d8b-9148-e3be6c30e623}">
          <xlrd:rvb i="1005"/>
        </ext>
      </extLst>
    </bk>
    <bk>
      <extLst>
        <ext uri="{3e2802c4-a4d2-4d8b-9148-e3be6c30e623}">
          <xlrd:rvb i="1006"/>
        </ext>
      </extLst>
    </bk>
    <bk>
      <extLst>
        <ext uri="{3e2802c4-a4d2-4d8b-9148-e3be6c30e623}">
          <xlrd:rvb i="1007"/>
        </ext>
      </extLst>
    </bk>
    <bk>
      <extLst>
        <ext uri="{3e2802c4-a4d2-4d8b-9148-e3be6c30e623}">
          <xlrd:rvb i="1008"/>
        </ext>
      </extLst>
    </bk>
    <bk>
      <extLst>
        <ext uri="{3e2802c4-a4d2-4d8b-9148-e3be6c30e623}">
          <xlrd:rvb i="1009"/>
        </ext>
      </extLst>
    </bk>
    <bk>
      <extLst>
        <ext uri="{3e2802c4-a4d2-4d8b-9148-e3be6c30e623}">
          <xlrd:rvb i="1010"/>
        </ext>
      </extLst>
    </bk>
    <bk>
      <extLst>
        <ext uri="{3e2802c4-a4d2-4d8b-9148-e3be6c30e623}">
          <xlrd:rvb i="1011"/>
        </ext>
      </extLst>
    </bk>
    <bk>
      <extLst>
        <ext uri="{3e2802c4-a4d2-4d8b-9148-e3be6c30e623}">
          <xlrd:rvb i="1012"/>
        </ext>
      </extLst>
    </bk>
    <bk>
      <extLst>
        <ext uri="{3e2802c4-a4d2-4d8b-9148-e3be6c30e623}">
          <xlrd:rvb i="1013"/>
        </ext>
      </extLst>
    </bk>
    <bk>
      <extLst>
        <ext uri="{3e2802c4-a4d2-4d8b-9148-e3be6c30e623}">
          <xlrd:rvb i="1014"/>
        </ext>
      </extLst>
    </bk>
    <bk>
      <extLst>
        <ext uri="{3e2802c4-a4d2-4d8b-9148-e3be6c30e623}">
          <xlrd:rvb i="1015"/>
        </ext>
      </extLst>
    </bk>
    <bk>
      <extLst>
        <ext uri="{3e2802c4-a4d2-4d8b-9148-e3be6c30e623}">
          <xlrd:rvb i="1016"/>
        </ext>
      </extLst>
    </bk>
    <bk>
      <extLst>
        <ext uri="{3e2802c4-a4d2-4d8b-9148-e3be6c30e623}">
          <xlrd:rvb i="1017"/>
        </ext>
      </extLst>
    </bk>
    <bk>
      <extLst>
        <ext uri="{3e2802c4-a4d2-4d8b-9148-e3be6c30e623}">
          <xlrd:rvb i="1018"/>
        </ext>
      </extLst>
    </bk>
    <bk>
      <extLst>
        <ext uri="{3e2802c4-a4d2-4d8b-9148-e3be6c30e623}">
          <xlrd:rvb i="1019"/>
        </ext>
      </extLst>
    </bk>
    <bk>
      <extLst>
        <ext uri="{3e2802c4-a4d2-4d8b-9148-e3be6c30e623}">
          <xlrd:rvb i="1020"/>
        </ext>
      </extLst>
    </bk>
    <bk>
      <extLst>
        <ext uri="{3e2802c4-a4d2-4d8b-9148-e3be6c30e623}">
          <xlrd:rvb i="1021"/>
        </ext>
      </extLst>
    </bk>
    <bk>
      <extLst>
        <ext uri="{3e2802c4-a4d2-4d8b-9148-e3be6c30e623}">
          <xlrd:rvb i="1022"/>
        </ext>
      </extLst>
    </bk>
    <bk>
      <extLst>
        <ext uri="{3e2802c4-a4d2-4d8b-9148-e3be6c30e623}">
          <xlrd:rvb i="1023"/>
        </ext>
      </extLst>
    </bk>
    <bk>
      <extLst>
        <ext uri="{3e2802c4-a4d2-4d8b-9148-e3be6c30e623}">
          <xlrd:rvb i="1024"/>
        </ext>
      </extLst>
    </bk>
    <bk>
      <extLst>
        <ext uri="{3e2802c4-a4d2-4d8b-9148-e3be6c30e623}">
          <xlrd:rvb i="1025"/>
        </ext>
      </extLst>
    </bk>
    <bk>
      <extLst>
        <ext uri="{3e2802c4-a4d2-4d8b-9148-e3be6c30e623}">
          <xlrd:rvb i="1026"/>
        </ext>
      </extLst>
    </bk>
    <bk>
      <extLst>
        <ext uri="{3e2802c4-a4d2-4d8b-9148-e3be6c30e623}">
          <xlrd:rvb i="1027"/>
        </ext>
      </extLst>
    </bk>
    <bk>
      <extLst>
        <ext uri="{3e2802c4-a4d2-4d8b-9148-e3be6c30e623}">
          <xlrd:rvb i="1028"/>
        </ext>
      </extLst>
    </bk>
    <bk>
      <extLst>
        <ext uri="{3e2802c4-a4d2-4d8b-9148-e3be6c30e623}">
          <xlrd:rvb i="1029"/>
        </ext>
      </extLst>
    </bk>
    <bk>
      <extLst>
        <ext uri="{3e2802c4-a4d2-4d8b-9148-e3be6c30e623}">
          <xlrd:rvb i="1030"/>
        </ext>
      </extLst>
    </bk>
    <bk>
      <extLst>
        <ext uri="{3e2802c4-a4d2-4d8b-9148-e3be6c30e623}">
          <xlrd:rvb i="1031"/>
        </ext>
      </extLst>
    </bk>
    <bk>
      <extLst>
        <ext uri="{3e2802c4-a4d2-4d8b-9148-e3be6c30e623}">
          <xlrd:rvb i="1032"/>
        </ext>
      </extLst>
    </bk>
    <bk>
      <extLst>
        <ext uri="{3e2802c4-a4d2-4d8b-9148-e3be6c30e623}">
          <xlrd:rvb i="1033"/>
        </ext>
      </extLst>
    </bk>
    <bk>
      <extLst>
        <ext uri="{3e2802c4-a4d2-4d8b-9148-e3be6c30e623}">
          <xlrd:rvb i="1034"/>
        </ext>
      </extLst>
    </bk>
    <bk>
      <extLst>
        <ext uri="{3e2802c4-a4d2-4d8b-9148-e3be6c30e623}">
          <xlrd:rvb i="1035"/>
        </ext>
      </extLst>
    </bk>
    <bk>
      <extLst>
        <ext uri="{3e2802c4-a4d2-4d8b-9148-e3be6c30e623}">
          <xlrd:rvb i="1036"/>
        </ext>
      </extLst>
    </bk>
    <bk>
      <extLst>
        <ext uri="{3e2802c4-a4d2-4d8b-9148-e3be6c30e623}">
          <xlrd:rvb i="1037"/>
        </ext>
      </extLst>
    </bk>
    <bk>
      <extLst>
        <ext uri="{3e2802c4-a4d2-4d8b-9148-e3be6c30e623}">
          <xlrd:rvb i="1038"/>
        </ext>
      </extLst>
    </bk>
    <bk>
      <extLst>
        <ext uri="{3e2802c4-a4d2-4d8b-9148-e3be6c30e623}">
          <xlrd:rvb i="1039"/>
        </ext>
      </extLst>
    </bk>
    <bk>
      <extLst>
        <ext uri="{3e2802c4-a4d2-4d8b-9148-e3be6c30e623}">
          <xlrd:rvb i="1040"/>
        </ext>
      </extLst>
    </bk>
    <bk>
      <extLst>
        <ext uri="{3e2802c4-a4d2-4d8b-9148-e3be6c30e623}">
          <xlrd:rvb i="1041"/>
        </ext>
      </extLst>
    </bk>
    <bk>
      <extLst>
        <ext uri="{3e2802c4-a4d2-4d8b-9148-e3be6c30e623}">
          <xlrd:rvb i="1042"/>
        </ext>
      </extLst>
    </bk>
    <bk>
      <extLst>
        <ext uri="{3e2802c4-a4d2-4d8b-9148-e3be6c30e623}">
          <xlrd:rvb i="1043"/>
        </ext>
      </extLst>
    </bk>
    <bk>
      <extLst>
        <ext uri="{3e2802c4-a4d2-4d8b-9148-e3be6c30e623}">
          <xlrd:rvb i="1044"/>
        </ext>
      </extLst>
    </bk>
    <bk>
      <extLst>
        <ext uri="{3e2802c4-a4d2-4d8b-9148-e3be6c30e623}">
          <xlrd:rvb i="1045"/>
        </ext>
      </extLst>
    </bk>
    <bk>
      <extLst>
        <ext uri="{3e2802c4-a4d2-4d8b-9148-e3be6c30e623}">
          <xlrd:rvb i="1046"/>
        </ext>
      </extLst>
    </bk>
    <bk>
      <extLst>
        <ext uri="{3e2802c4-a4d2-4d8b-9148-e3be6c30e623}">
          <xlrd:rvb i="1047"/>
        </ext>
      </extLst>
    </bk>
    <bk>
      <extLst>
        <ext uri="{3e2802c4-a4d2-4d8b-9148-e3be6c30e623}">
          <xlrd:rvb i="1048"/>
        </ext>
      </extLst>
    </bk>
    <bk>
      <extLst>
        <ext uri="{3e2802c4-a4d2-4d8b-9148-e3be6c30e623}">
          <xlrd:rvb i="1049"/>
        </ext>
      </extLst>
    </bk>
    <bk>
      <extLst>
        <ext uri="{3e2802c4-a4d2-4d8b-9148-e3be6c30e623}">
          <xlrd:rvb i="1050"/>
        </ext>
      </extLst>
    </bk>
    <bk>
      <extLst>
        <ext uri="{3e2802c4-a4d2-4d8b-9148-e3be6c30e623}">
          <xlrd:rvb i="1051"/>
        </ext>
      </extLst>
    </bk>
    <bk>
      <extLst>
        <ext uri="{3e2802c4-a4d2-4d8b-9148-e3be6c30e623}">
          <xlrd:rvb i="1052"/>
        </ext>
      </extLst>
    </bk>
    <bk>
      <extLst>
        <ext uri="{3e2802c4-a4d2-4d8b-9148-e3be6c30e623}">
          <xlrd:rvb i="1053"/>
        </ext>
      </extLst>
    </bk>
    <bk>
      <extLst>
        <ext uri="{3e2802c4-a4d2-4d8b-9148-e3be6c30e623}">
          <xlrd:rvb i="1054"/>
        </ext>
      </extLst>
    </bk>
    <bk>
      <extLst>
        <ext uri="{3e2802c4-a4d2-4d8b-9148-e3be6c30e623}">
          <xlrd:rvb i="1055"/>
        </ext>
      </extLst>
    </bk>
    <bk>
      <extLst>
        <ext uri="{3e2802c4-a4d2-4d8b-9148-e3be6c30e623}">
          <xlrd:rvb i="1056"/>
        </ext>
      </extLst>
    </bk>
    <bk>
      <extLst>
        <ext uri="{3e2802c4-a4d2-4d8b-9148-e3be6c30e623}">
          <xlrd:rvb i="1057"/>
        </ext>
      </extLst>
    </bk>
    <bk>
      <extLst>
        <ext uri="{3e2802c4-a4d2-4d8b-9148-e3be6c30e623}">
          <xlrd:rvb i="1058"/>
        </ext>
      </extLst>
    </bk>
    <bk>
      <extLst>
        <ext uri="{3e2802c4-a4d2-4d8b-9148-e3be6c30e623}">
          <xlrd:rvb i="1059"/>
        </ext>
      </extLst>
    </bk>
    <bk>
      <extLst>
        <ext uri="{3e2802c4-a4d2-4d8b-9148-e3be6c30e623}">
          <xlrd:rvb i="1060"/>
        </ext>
      </extLst>
    </bk>
    <bk>
      <extLst>
        <ext uri="{3e2802c4-a4d2-4d8b-9148-e3be6c30e623}">
          <xlrd:rvb i="1061"/>
        </ext>
      </extLst>
    </bk>
    <bk>
      <extLst>
        <ext uri="{3e2802c4-a4d2-4d8b-9148-e3be6c30e623}">
          <xlrd:rvb i="1062"/>
        </ext>
      </extLst>
    </bk>
    <bk>
      <extLst>
        <ext uri="{3e2802c4-a4d2-4d8b-9148-e3be6c30e623}">
          <xlrd:rvb i="1063"/>
        </ext>
      </extLst>
    </bk>
    <bk>
      <extLst>
        <ext uri="{3e2802c4-a4d2-4d8b-9148-e3be6c30e623}">
          <xlrd:rvb i="1064"/>
        </ext>
      </extLst>
    </bk>
    <bk>
      <extLst>
        <ext uri="{3e2802c4-a4d2-4d8b-9148-e3be6c30e623}">
          <xlrd:rvb i="1065"/>
        </ext>
      </extLst>
    </bk>
    <bk>
      <extLst>
        <ext uri="{3e2802c4-a4d2-4d8b-9148-e3be6c30e623}">
          <xlrd:rvb i="1066"/>
        </ext>
      </extLst>
    </bk>
    <bk>
      <extLst>
        <ext uri="{3e2802c4-a4d2-4d8b-9148-e3be6c30e623}">
          <xlrd:rvb i="1067"/>
        </ext>
      </extLst>
    </bk>
    <bk>
      <extLst>
        <ext uri="{3e2802c4-a4d2-4d8b-9148-e3be6c30e623}">
          <xlrd:rvb i="1068"/>
        </ext>
      </extLst>
    </bk>
    <bk>
      <extLst>
        <ext uri="{3e2802c4-a4d2-4d8b-9148-e3be6c30e623}">
          <xlrd:rvb i="1069"/>
        </ext>
      </extLst>
    </bk>
    <bk>
      <extLst>
        <ext uri="{3e2802c4-a4d2-4d8b-9148-e3be6c30e623}">
          <xlrd:rvb i="1070"/>
        </ext>
      </extLst>
    </bk>
    <bk>
      <extLst>
        <ext uri="{3e2802c4-a4d2-4d8b-9148-e3be6c30e623}">
          <xlrd:rvb i="1071"/>
        </ext>
      </extLst>
    </bk>
    <bk>
      <extLst>
        <ext uri="{3e2802c4-a4d2-4d8b-9148-e3be6c30e623}">
          <xlrd:rvb i="1072"/>
        </ext>
      </extLst>
    </bk>
    <bk>
      <extLst>
        <ext uri="{3e2802c4-a4d2-4d8b-9148-e3be6c30e623}">
          <xlrd:rvb i="1073"/>
        </ext>
      </extLst>
    </bk>
    <bk>
      <extLst>
        <ext uri="{3e2802c4-a4d2-4d8b-9148-e3be6c30e623}">
          <xlrd:rvb i="1074"/>
        </ext>
      </extLst>
    </bk>
    <bk>
      <extLst>
        <ext uri="{3e2802c4-a4d2-4d8b-9148-e3be6c30e623}">
          <xlrd:rvb i="1075"/>
        </ext>
      </extLst>
    </bk>
    <bk>
      <extLst>
        <ext uri="{3e2802c4-a4d2-4d8b-9148-e3be6c30e623}">
          <xlrd:rvb i="1076"/>
        </ext>
      </extLst>
    </bk>
    <bk>
      <extLst>
        <ext uri="{3e2802c4-a4d2-4d8b-9148-e3be6c30e623}">
          <xlrd:rvb i="1077"/>
        </ext>
      </extLst>
    </bk>
    <bk>
      <extLst>
        <ext uri="{3e2802c4-a4d2-4d8b-9148-e3be6c30e623}">
          <xlrd:rvb i="1078"/>
        </ext>
      </extLst>
    </bk>
    <bk>
      <extLst>
        <ext uri="{3e2802c4-a4d2-4d8b-9148-e3be6c30e623}">
          <xlrd:rvb i="1079"/>
        </ext>
      </extLst>
    </bk>
    <bk>
      <extLst>
        <ext uri="{3e2802c4-a4d2-4d8b-9148-e3be6c30e623}">
          <xlrd:rvb i="1080"/>
        </ext>
      </extLst>
    </bk>
    <bk>
      <extLst>
        <ext uri="{3e2802c4-a4d2-4d8b-9148-e3be6c30e623}">
          <xlrd:rvb i="1081"/>
        </ext>
      </extLst>
    </bk>
    <bk>
      <extLst>
        <ext uri="{3e2802c4-a4d2-4d8b-9148-e3be6c30e623}">
          <xlrd:rvb i="1082"/>
        </ext>
      </extLst>
    </bk>
    <bk>
      <extLst>
        <ext uri="{3e2802c4-a4d2-4d8b-9148-e3be6c30e623}">
          <xlrd:rvb i="1083"/>
        </ext>
      </extLst>
    </bk>
    <bk>
      <extLst>
        <ext uri="{3e2802c4-a4d2-4d8b-9148-e3be6c30e623}">
          <xlrd:rvb i="1084"/>
        </ext>
      </extLst>
    </bk>
    <bk>
      <extLst>
        <ext uri="{3e2802c4-a4d2-4d8b-9148-e3be6c30e623}">
          <xlrd:rvb i="1085"/>
        </ext>
      </extLst>
    </bk>
    <bk>
      <extLst>
        <ext uri="{3e2802c4-a4d2-4d8b-9148-e3be6c30e623}">
          <xlrd:rvb i="1086"/>
        </ext>
      </extLst>
    </bk>
    <bk>
      <extLst>
        <ext uri="{3e2802c4-a4d2-4d8b-9148-e3be6c30e623}">
          <xlrd:rvb i="1087"/>
        </ext>
      </extLst>
    </bk>
    <bk>
      <extLst>
        <ext uri="{3e2802c4-a4d2-4d8b-9148-e3be6c30e623}">
          <xlrd:rvb i="1088"/>
        </ext>
      </extLst>
    </bk>
    <bk>
      <extLst>
        <ext uri="{3e2802c4-a4d2-4d8b-9148-e3be6c30e623}">
          <xlrd:rvb i="1089"/>
        </ext>
      </extLst>
    </bk>
    <bk>
      <extLst>
        <ext uri="{3e2802c4-a4d2-4d8b-9148-e3be6c30e623}">
          <xlrd:rvb i="1090"/>
        </ext>
      </extLst>
    </bk>
    <bk>
      <extLst>
        <ext uri="{3e2802c4-a4d2-4d8b-9148-e3be6c30e623}">
          <xlrd:rvb i="1091"/>
        </ext>
      </extLst>
    </bk>
    <bk>
      <extLst>
        <ext uri="{3e2802c4-a4d2-4d8b-9148-e3be6c30e623}">
          <xlrd:rvb i="1092"/>
        </ext>
      </extLst>
    </bk>
    <bk>
      <extLst>
        <ext uri="{3e2802c4-a4d2-4d8b-9148-e3be6c30e623}">
          <xlrd:rvb i="1093"/>
        </ext>
      </extLst>
    </bk>
    <bk>
      <extLst>
        <ext uri="{3e2802c4-a4d2-4d8b-9148-e3be6c30e623}">
          <xlrd:rvb i="1094"/>
        </ext>
      </extLst>
    </bk>
    <bk>
      <extLst>
        <ext uri="{3e2802c4-a4d2-4d8b-9148-e3be6c30e623}">
          <xlrd:rvb i="1095"/>
        </ext>
      </extLst>
    </bk>
    <bk>
      <extLst>
        <ext uri="{3e2802c4-a4d2-4d8b-9148-e3be6c30e623}">
          <xlrd:rvb i="1096"/>
        </ext>
      </extLst>
    </bk>
    <bk>
      <extLst>
        <ext uri="{3e2802c4-a4d2-4d8b-9148-e3be6c30e623}">
          <xlrd:rvb i="1097"/>
        </ext>
      </extLst>
    </bk>
    <bk>
      <extLst>
        <ext uri="{3e2802c4-a4d2-4d8b-9148-e3be6c30e623}">
          <xlrd:rvb i="1098"/>
        </ext>
      </extLst>
    </bk>
    <bk>
      <extLst>
        <ext uri="{3e2802c4-a4d2-4d8b-9148-e3be6c30e623}">
          <xlrd:rvb i="1099"/>
        </ext>
      </extLst>
    </bk>
    <bk>
      <extLst>
        <ext uri="{3e2802c4-a4d2-4d8b-9148-e3be6c30e623}">
          <xlrd:rvb i="1100"/>
        </ext>
      </extLst>
    </bk>
    <bk>
      <extLst>
        <ext uri="{3e2802c4-a4d2-4d8b-9148-e3be6c30e623}">
          <xlrd:rvb i="1101"/>
        </ext>
      </extLst>
    </bk>
    <bk>
      <extLst>
        <ext uri="{3e2802c4-a4d2-4d8b-9148-e3be6c30e623}">
          <xlrd:rvb i="1102"/>
        </ext>
      </extLst>
    </bk>
    <bk>
      <extLst>
        <ext uri="{3e2802c4-a4d2-4d8b-9148-e3be6c30e623}">
          <xlrd:rvb i="1103"/>
        </ext>
      </extLst>
    </bk>
    <bk>
      <extLst>
        <ext uri="{3e2802c4-a4d2-4d8b-9148-e3be6c30e623}">
          <xlrd:rvb i="1104"/>
        </ext>
      </extLst>
    </bk>
    <bk>
      <extLst>
        <ext uri="{3e2802c4-a4d2-4d8b-9148-e3be6c30e623}">
          <xlrd:rvb i="1105"/>
        </ext>
      </extLst>
    </bk>
    <bk>
      <extLst>
        <ext uri="{3e2802c4-a4d2-4d8b-9148-e3be6c30e623}">
          <xlrd:rvb i="1106"/>
        </ext>
      </extLst>
    </bk>
    <bk>
      <extLst>
        <ext uri="{3e2802c4-a4d2-4d8b-9148-e3be6c30e623}">
          <xlrd:rvb i="1107"/>
        </ext>
      </extLst>
    </bk>
    <bk>
      <extLst>
        <ext uri="{3e2802c4-a4d2-4d8b-9148-e3be6c30e623}">
          <xlrd:rvb i="1108"/>
        </ext>
      </extLst>
    </bk>
    <bk>
      <extLst>
        <ext uri="{3e2802c4-a4d2-4d8b-9148-e3be6c30e623}">
          <xlrd:rvb i="1109"/>
        </ext>
      </extLst>
    </bk>
    <bk>
      <extLst>
        <ext uri="{3e2802c4-a4d2-4d8b-9148-e3be6c30e623}">
          <xlrd:rvb i="1110"/>
        </ext>
      </extLst>
    </bk>
    <bk>
      <extLst>
        <ext uri="{3e2802c4-a4d2-4d8b-9148-e3be6c30e623}">
          <xlrd:rvb i="1111"/>
        </ext>
      </extLst>
    </bk>
    <bk>
      <extLst>
        <ext uri="{3e2802c4-a4d2-4d8b-9148-e3be6c30e623}">
          <xlrd:rvb i="1112"/>
        </ext>
      </extLst>
    </bk>
    <bk>
      <extLst>
        <ext uri="{3e2802c4-a4d2-4d8b-9148-e3be6c30e623}">
          <xlrd:rvb i="1113"/>
        </ext>
      </extLst>
    </bk>
    <bk>
      <extLst>
        <ext uri="{3e2802c4-a4d2-4d8b-9148-e3be6c30e623}">
          <xlrd:rvb i="1114"/>
        </ext>
      </extLst>
    </bk>
    <bk>
      <extLst>
        <ext uri="{3e2802c4-a4d2-4d8b-9148-e3be6c30e623}">
          <xlrd:rvb i="1115"/>
        </ext>
      </extLst>
    </bk>
    <bk>
      <extLst>
        <ext uri="{3e2802c4-a4d2-4d8b-9148-e3be6c30e623}">
          <xlrd:rvb i="1116"/>
        </ext>
      </extLst>
    </bk>
    <bk>
      <extLst>
        <ext uri="{3e2802c4-a4d2-4d8b-9148-e3be6c30e623}">
          <xlrd:rvb i="1117"/>
        </ext>
      </extLst>
    </bk>
    <bk>
      <extLst>
        <ext uri="{3e2802c4-a4d2-4d8b-9148-e3be6c30e623}">
          <xlrd:rvb i="1118"/>
        </ext>
      </extLst>
    </bk>
    <bk>
      <extLst>
        <ext uri="{3e2802c4-a4d2-4d8b-9148-e3be6c30e623}">
          <xlrd:rvb i="1119"/>
        </ext>
      </extLst>
    </bk>
    <bk>
      <extLst>
        <ext uri="{3e2802c4-a4d2-4d8b-9148-e3be6c30e623}">
          <xlrd:rvb i="1120"/>
        </ext>
      </extLst>
    </bk>
    <bk>
      <extLst>
        <ext uri="{3e2802c4-a4d2-4d8b-9148-e3be6c30e623}">
          <xlrd:rvb i="1121"/>
        </ext>
      </extLst>
    </bk>
    <bk>
      <extLst>
        <ext uri="{3e2802c4-a4d2-4d8b-9148-e3be6c30e623}">
          <xlrd:rvb i="1122"/>
        </ext>
      </extLst>
    </bk>
    <bk>
      <extLst>
        <ext uri="{3e2802c4-a4d2-4d8b-9148-e3be6c30e623}">
          <xlrd:rvb i="1123"/>
        </ext>
      </extLst>
    </bk>
    <bk>
      <extLst>
        <ext uri="{3e2802c4-a4d2-4d8b-9148-e3be6c30e623}">
          <xlrd:rvb i="1124"/>
        </ext>
      </extLst>
    </bk>
    <bk>
      <extLst>
        <ext uri="{3e2802c4-a4d2-4d8b-9148-e3be6c30e623}">
          <xlrd:rvb i="1125"/>
        </ext>
      </extLst>
    </bk>
    <bk>
      <extLst>
        <ext uri="{3e2802c4-a4d2-4d8b-9148-e3be6c30e623}">
          <xlrd:rvb i="1126"/>
        </ext>
      </extLst>
    </bk>
    <bk>
      <extLst>
        <ext uri="{3e2802c4-a4d2-4d8b-9148-e3be6c30e623}">
          <xlrd:rvb i="1127"/>
        </ext>
      </extLst>
    </bk>
    <bk>
      <extLst>
        <ext uri="{3e2802c4-a4d2-4d8b-9148-e3be6c30e623}">
          <xlrd:rvb i="1128"/>
        </ext>
      </extLst>
    </bk>
    <bk>
      <extLst>
        <ext uri="{3e2802c4-a4d2-4d8b-9148-e3be6c30e623}">
          <xlrd:rvb i="1129"/>
        </ext>
      </extLst>
    </bk>
    <bk>
      <extLst>
        <ext uri="{3e2802c4-a4d2-4d8b-9148-e3be6c30e623}">
          <xlrd:rvb i="1130"/>
        </ext>
      </extLst>
    </bk>
    <bk>
      <extLst>
        <ext uri="{3e2802c4-a4d2-4d8b-9148-e3be6c30e623}">
          <xlrd:rvb i="1131"/>
        </ext>
      </extLst>
    </bk>
    <bk>
      <extLst>
        <ext uri="{3e2802c4-a4d2-4d8b-9148-e3be6c30e623}">
          <xlrd:rvb i="1132"/>
        </ext>
      </extLst>
    </bk>
    <bk>
      <extLst>
        <ext uri="{3e2802c4-a4d2-4d8b-9148-e3be6c30e623}">
          <xlrd:rvb i="1133"/>
        </ext>
      </extLst>
    </bk>
    <bk>
      <extLst>
        <ext uri="{3e2802c4-a4d2-4d8b-9148-e3be6c30e623}">
          <xlrd:rvb i="1134"/>
        </ext>
      </extLst>
    </bk>
    <bk>
      <extLst>
        <ext uri="{3e2802c4-a4d2-4d8b-9148-e3be6c30e623}">
          <xlrd:rvb i="1135"/>
        </ext>
      </extLst>
    </bk>
    <bk>
      <extLst>
        <ext uri="{3e2802c4-a4d2-4d8b-9148-e3be6c30e623}">
          <xlrd:rvb i="1136"/>
        </ext>
      </extLst>
    </bk>
    <bk>
      <extLst>
        <ext uri="{3e2802c4-a4d2-4d8b-9148-e3be6c30e623}">
          <xlrd:rvb i="1137"/>
        </ext>
      </extLst>
    </bk>
    <bk>
      <extLst>
        <ext uri="{3e2802c4-a4d2-4d8b-9148-e3be6c30e623}">
          <xlrd:rvb i="1138"/>
        </ext>
      </extLst>
    </bk>
    <bk>
      <extLst>
        <ext uri="{3e2802c4-a4d2-4d8b-9148-e3be6c30e623}">
          <xlrd:rvb i="1139"/>
        </ext>
      </extLst>
    </bk>
    <bk>
      <extLst>
        <ext uri="{3e2802c4-a4d2-4d8b-9148-e3be6c30e623}">
          <xlrd:rvb i="1140"/>
        </ext>
      </extLst>
    </bk>
    <bk>
      <extLst>
        <ext uri="{3e2802c4-a4d2-4d8b-9148-e3be6c30e623}">
          <xlrd:rvb i="1141"/>
        </ext>
      </extLst>
    </bk>
    <bk>
      <extLst>
        <ext uri="{3e2802c4-a4d2-4d8b-9148-e3be6c30e623}">
          <xlrd:rvb i="1142"/>
        </ext>
      </extLst>
    </bk>
    <bk>
      <extLst>
        <ext uri="{3e2802c4-a4d2-4d8b-9148-e3be6c30e623}">
          <xlrd:rvb i="1143"/>
        </ext>
      </extLst>
    </bk>
    <bk>
      <extLst>
        <ext uri="{3e2802c4-a4d2-4d8b-9148-e3be6c30e623}">
          <xlrd:rvb i="1144"/>
        </ext>
      </extLst>
    </bk>
    <bk>
      <extLst>
        <ext uri="{3e2802c4-a4d2-4d8b-9148-e3be6c30e623}">
          <xlrd:rvb i="1145"/>
        </ext>
      </extLst>
    </bk>
    <bk>
      <extLst>
        <ext uri="{3e2802c4-a4d2-4d8b-9148-e3be6c30e623}">
          <xlrd:rvb i="1146"/>
        </ext>
      </extLst>
    </bk>
    <bk>
      <extLst>
        <ext uri="{3e2802c4-a4d2-4d8b-9148-e3be6c30e623}">
          <xlrd:rvb i="1147"/>
        </ext>
      </extLst>
    </bk>
    <bk>
      <extLst>
        <ext uri="{3e2802c4-a4d2-4d8b-9148-e3be6c30e623}">
          <xlrd:rvb i="1148"/>
        </ext>
      </extLst>
    </bk>
    <bk>
      <extLst>
        <ext uri="{3e2802c4-a4d2-4d8b-9148-e3be6c30e623}">
          <xlrd:rvb i="1149"/>
        </ext>
      </extLst>
    </bk>
    <bk>
      <extLst>
        <ext uri="{3e2802c4-a4d2-4d8b-9148-e3be6c30e623}">
          <xlrd:rvb i="1150"/>
        </ext>
      </extLst>
    </bk>
    <bk>
      <extLst>
        <ext uri="{3e2802c4-a4d2-4d8b-9148-e3be6c30e623}">
          <xlrd:rvb i="1151"/>
        </ext>
      </extLst>
    </bk>
    <bk>
      <extLst>
        <ext uri="{3e2802c4-a4d2-4d8b-9148-e3be6c30e623}">
          <xlrd:rvb i="1152"/>
        </ext>
      </extLst>
    </bk>
    <bk>
      <extLst>
        <ext uri="{3e2802c4-a4d2-4d8b-9148-e3be6c30e623}">
          <xlrd:rvb i="1153"/>
        </ext>
      </extLst>
    </bk>
    <bk>
      <extLst>
        <ext uri="{3e2802c4-a4d2-4d8b-9148-e3be6c30e623}">
          <xlrd:rvb i="1154"/>
        </ext>
      </extLst>
    </bk>
    <bk>
      <extLst>
        <ext uri="{3e2802c4-a4d2-4d8b-9148-e3be6c30e623}">
          <xlrd:rvb i="1155"/>
        </ext>
      </extLst>
    </bk>
    <bk>
      <extLst>
        <ext uri="{3e2802c4-a4d2-4d8b-9148-e3be6c30e623}">
          <xlrd:rvb i="1156"/>
        </ext>
      </extLst>
    </bk>
    <bk>
      <extLst>
        <ext uri="{3e2802c4-a4d2-4d8b-9148-e3be6c30e623}">
          <xlrd:rvb i="1157"/>
        </ext>
      </extLst>
    </bk>
    <bk>
      <extLst>
        <ext uri="{3e2802c4-a4d2-4d8b-9148-e3be6c30e623}">
          <xlrd:rvb i="1158"/>
        </ext>
      </extLst>
    </bk>
    <bk>
      <extLst>
        <ext uri="{3e2802c4-a4d2-4d8b-9148-e3be6c30e623}">
          <xlrd:rvb i="1159"/>
        </ext>
      </extLst>
    </bk>
    <bk>
      <extLst>
        <ext uri="{3e2802c4-a4d2-4d8b-9148-e3be6c30e623}">
          <xlrd:rvb i="1160"/>
        </ext>
      </extLst>
    </bk>
    <bk>
      <extLst>
        <ext uri="{3e2802c4-a4d2-4d8b-9148-e3be6c30e623}">
          <xlrd:rvb i="1161"/>
        </ext>
      </extLst>
    </bk>
    <bk>
      <extLst>
        <ext uri="{3e2802c4-a4d2-4d8b-9148-e3be6c30e623}">
          <xlrd:rvb i="1162"/>
        </ext>
      </extLst>
    </bk>
    <bk>
      <extLst>
        <ext uri="{3e2802c4-a4d2-4d8b-9148-e3be6c30e623}">
          <xlrd:rvb i="1163"/>
        </ext>
      </extLst>
    </bk>
    <bk>
      <extLst>
        <ext uri="{3e2802c4-a4d2-4d8b-9148-e3be6c30e623}">
          <xlrd:rvb i="1164"/>
        </ext>
      </extLst>
    </bk>
    <bk>
      <extLst>
        <ext uri="{3e2802c4-a4d2-4d8b-9148-e3be6c30e623}">
          <xlrd:rvb i="1165"/>
        </ext>
      </extLst>
    </bk>
    <bk>
      <extLst>
        <ext uri="{3e2802c4-a4d2-4d8b-9148-e3be6c30e623}">
          <xlrd:rvb i="1166"/>
        </ext>
      </extLst>
    </bk>
    <bk>
      <extLst>
        <ext uri="{3e2802c4-a4d2-4d8b-9148-e3be6c30e623}">
          <xlrd:rvb i="1167"/>
        </ext>
      </extLst>
    </bk>
    <bk>
      <extLst>
        <ext uri="{3e2802c4-a4d2-4d8b-9148-e3be6c30e623}">
          <xlrd:rvb i="1168"/>
        </ext>
      </extLst>
    </bk>
    <bk>
      <extLst>
        <ext uri="{3e2802c4-a4d2-4d8b-9148-e3be6c30e623}">
          <xlrd:rvb i="1169"/>
        </ext>
      </extLst>
    </bk>
    <bk>
      <extLst>
        <ext uri="{3e2802c4-a4d2-4d8b-9148-e3be6c30e623}">
          <xlrd:rvb i="1170"/>
        </ext>
      </extLst>
    </bk>
    <bk>
      <extLst>
        <ext uri="{3e2802c4-a4d2-4d8b-9148-e3be6c30e623}">
          <xlrd:rvb i="1171"/>
        </ext>
      </extLst>
    </bk>
    <bk>
      <extLst>
        <ext uri="{3e2802c4-a4d2-4d8b-9148-e3be6c30e623}">
          <xlrd:rvb i="1172"/>
        </ext>
      </extLst>
    </bk>
    <bk>
      <extLst>
        <ext uri="{3e2802c4-a4d2-4d8b-9148-e3be6c30e623}">
          <xlrd:rvb i="1173"/>
        </ext>
      </extLst>
    </bk>
    <bk>
      <extLst>
        <ext uri="{3e2802c4-a4d2-4d8b-9148-e3be6c30e623}">
          <xlrd:rvb i="1174"/>
        </ext>
      </extLst>
    </bk>
    <bk>
      <extLst>
        <ext uri="{3e2802c4-a4d2-4d8b-9148-e3be6c30e623}">
          <xlrd:rvb i="1175"/>
        </ext>
      </extLst>
    </bk>
    <bk>
      <extLst>
        <ext uri="{3e2802c4-a4d2-4d8b-9148-e3be6c30e623}">
          <xlrd:rvb i="1176"/>
        </ext>
      </extLst>
    </bk>
    <bk>
      <extLst>
        <ext uri="{3e2802c4-a4d2-4d8b-9148-e3be6c30e623}">
          <xlrd:rvb i="1177"/>
        </ext>
      </extLst>
    </bk>
    <bk>
      <extLst>
        <ext uri="{3e2802c4-a4d2-4d8b-9148-e3be6c30e623}">
          <xlrd:rvb i="1178"/>
        </ext>
      </extLst>
    </bk>
    <bk>
      <extLst>
        <ext uri="{3e2802c4-a4d2-4d8b-9148-e3be6c30e623}">
          <xlrd:rvb i="1179"/>
        </ext>
      </extLst>
    </bk>
    <bk>
      <extLst>
        <ext uri="{3e2802c4-a4d2-4d8b-9148-e3be6c30e623}">
          <xlrd:rvb i="1180"/>
        </ext>
      </extLst>
    </bk>
    <bk>
      <extLst>
        <ext uri="{3e2802c4-a4d2-4d8b-9148-e3be6c30e623}">
          <xlrd:rvb i="1181"/>
        </ext>
      </extLst>
    </bk>
    <bk>
      <extLst>
        <ext uri="{3e2802c4-a4d2-4d8b-9148-e3be6c30e623}">
          <xlrd:rvb i="1182"/>
        </ext>
      </extLst>
    </bk>
    <bk>
      <extLst>
        <ext uri="{3e2802c4-a4d2-4d8b-9148-e3be6c30e623}">
          <xlrd:rvb i="1183"/>
        </ext>
      </extLst>
    </bk>
    <bk>
      <extLst>
        <ext uri="{3e2802c4-a4d2-4d8b-9148-e3be6c30e623}">
          <xlrd:rvb i="1184"/>
        </ext>
      </extLst>
    </bk>
    <bk>
      <extLst>
        <ext uri="{3e2802c4-a4d2-4d8b-9148-e3be6c30e623}">
          <xlrd:rvb i="1185"/>
        </ext>
      </extLst>
    </bk>
    <bk>
      <extLst>
        <ext uri="{3e2802c4-a4d2-4d8b-9148-e3be6c30e623}">
          <xlrd:rvb i="1186"/>
        </ext>
      </extLst>
    </bk>
    <bk>
      <extLst>
        <ext uri="{3e2802c4-a4d2-4d8b-9148-e3be6c30e623}">
          <xlrd:rvb i="1187"/>
        </ext>
      </extLst>
    </bk>
    <bk>
      <extLst>
        <ext uri="{3e2802c4-a4d2-4d8b-9148-e3be6c30e623}">
          <xlrd:rvb i="1188"/>
        </ext>
      </extLst>
    </bk>
    <bk>
      <extLst>
        <ext uri="{3e2802c4-a4d2-4d8b-9148-e3be6c30e623}">
          <xlrd:rvb i="1189"/>
        </ext>
      </extLst>
    </bk>
    <bk>
      <extLst>
        <ext uri="{3e2802c4-a4d2-4d8b-9148-e3be6c30e623}">
          <xlrd:rvb i="1190"/>
        </ext>
      </extLst>
    </bk>
    <bk>
      <extLst>
        <ext uri="{3e2802c4-a4d2-4d8b-9148-e3be6c30e623}">
          <xlrd:rvb i="1191"/>
        </ext>
      </extLst>
    </bk>
    <bk>
      <extLst>
        <ext uri="{3e2802c4-a4d2-4d8b-9148-e3be6c30e623}">
          <xlrd:rvb i="1192"/>
        </ext>
      </extLst>
    </bk>
    <bk>
      <extLst>
        <ext uri="{3e2802c4-a4d2-4d8b-9148-e3be6c30e623}">
          <xlrd:rvb i="1193"/>
        </ext>
      </extLst>
    </bk>
    <bk>
      <extLst>
        <ext uri="{3e2802c4-a4d2-4d8b-9148-e3be6c30e623}">
          <xlrd:rvb i="1194"/>
        </ext>
      </extLst>
    </bk>
    <bk>
      <extLst>
        <ext uri="{3e2802c4-a4d2-4d8b-9148-e3be6c30e623}">
          <xlrd:rvb i="1195"/>
        </ext>
      </extLst>
    </bk>
    <bk>
      <extLst>
        <ext uri="{3e2802c4-a4d2-4d8b-9148-e3be6c30e623}">
          <xlrd:rvb i="1196"/>
        </ext>
      </extLst>
    </bk>
    <bk>
      <extLst>
        <ext uri="{3e2802c4-a4d2-4d8b-9148-e3be6c30e623}">
          <xlrd:rvb i="1197"/>
        </ext>
      </extLst>
    </bk>
    <bk>
      <extLst>
        <ext uri="{3e2802c4-a4d2-4d8b-9148-e3be6c30e623}">
          <xlrd:rvb i="1198"/>
        </ext>
      </extLst>
    </bk>
    <bk>
      <extLst>
        <ext uri="{3e2802c4-a4d2-4d8b-9148-e3be6c30e623}">
          <xlrd:rvb i="1199"/>
        </ext>
      </extLst>
    </bk>
    <bk>
      <extLst>
        <ext uri="{3e2802c4-a4d2-4d8b-9148-e3be6c30e623}">
          <xlrd:rvb i="1200"/>
        </ext>
      </extLst>
    </bk>
    <bk>
      <extLst>
        <ext uri="{3e2802c4-a4d2-4d8b-9148-e3be6c30e623}">
          <xlrd:rvb i="1201"/>
        </ext>
      </extLst>
    </bk>
    <bk>
      <extLst>
        <ext uri="{3e2802c4-a4d2-4d8b-9148-e3be6c30e623}">
          <xlrd:rvb i="1202"/>
        </ext>
      </extLst>
    </bk>
    <bk>
      <extLst>
        <ext uri="{3e2802c4-a4d2-4d8b-9148-e3be6c30e623}">
          <xlrd:rvb i="1203"/>
        </ext>
      </extLst>
    </bk>
    <bk>
      <extLst>
        <ext uri="{3e2802c4-a4d2-4d8b-9148-e3be6c30e623}">
          <xlrd:rvb i="1204"/>
        </ext>
      </extLst>
    </bk>
    <bk>
      <extLst>
        <ext uri="{3e2802c4-a4d2-4d8b-9148-e3be6c30e623}">
          <xlrd:rvb i="1205"/>
        </ext>
      </extLst>
    </bk>
    <bk>
      <extLst>
        <ext uri="{3e2802c4-a4d2-4d8b-9148-e3be6c30e623}">
          <xlrd:rvb i="1206"/>
        </ext>
      </extLst>
    </bk>
    <bk>
      <extLst>
        <ext uri="{3e2802c4-a4d2-4d8b-9148-e3be6c30e623}">
          <xlrd:rvb i="1207"/>
        </ext>
      </extLst>
    </bk>
    <bk>
      <extLst>
        <ext uri="{3e2802c4-a4d2-4d8b-9148-e3be6c30e623}">
          <xlrd:rvb i="1208"/>
        </ext>
      </extLst>
    </bk>
    <bk>
      <extLst>
        <ext uri="{3e2802c4-a4d2-4d8b-9148-e3be6c30e623}">
          <xlrd:rvb i="1209"/>
        </ext>
      </extLst>
    </bk>
    <bk>
      <extLst>
        <ext uri="{3e2802c4-a4d2-4d8b-9148-e3be6c30e623}">
          <xlrd:rvb i="1210"/>
        </ext>
      </extLst>
    </bk>
    <bk>
      <extLst>
        <ext uri="{3e2802c4-a4d2-4d8b-9148-e3be6c30e623}">
          <xlrd:rvb i="1211"/>
        </ext>
      </extLst>
    </bk>
    <bk>
      <extLst>
        <ext uri="{3e2802c4-a4d2-4d8b-9148-e3be6c30e623}">
          <xlrd:rvb i="1212"/>
        </ext>
      </extLst>
    </bk>
    <bk>
      <extLst>
        <ext uri="{3e2802c4-a4d2-4d8b-9148-e3be6c30e623}">
          <xlrd:rvb i="1213"/>
        </ext>
      </extLst>
    </bk>
    <bk>
      <extLst>
        <ext uri="{3e2802c4-a4d2-4d8b-9148-e3be6c30e623}">
          <xlrd:rvb i="1214"/>
        </ext>
      </extLst>
    </bk>
    <bk>
      <extLst>
        <ext uri="{3e2802c4-a4d2-4d8b-9148-e3be6c30e623}">
          <xlrd:rvb i="1215"/>
        </ext>
      </extLst>
    </bk>
    <bk>
      <extLst>
        <ext uri="{3e2802c4-a4d2-4d8b-9148-e3be6c30e623}">
          <xlrd:rvb i="1216"/>
        </ext>
      </extLst>
    </bk>
    <bk>
      <extLst>
        <ext uri="{3e2802c4-a4d2-4d8b-9148-e3be6c30e623}">
          <xlrd:rvb i="1217"/>
        </ext>
      </extLst>
    </bk>
    <bk>
      <extLst>
        <ext uri="{3e2802c4-a4d2-4d8b-9148-e3be6c30e623}">
          <xlrd:rvb i="1218"/>
        </ext>
      </extLst>
    </bk>
    <bk>
      <extLst>
        <ext uri="{3e2802c4-a4d2-4d8b-9148-e3be6c30e623}">
          <xlrd:rvb i="1219"/>
        </ext>
      </extLst>
    </bk>
    <bk>
      <extLst>
        <ext uri="{3e2802c4-a4d2-4d8b-9148-e3be6c30e623}">
          <xlrd:rvb i="1220"/>
        </ext>
      </extLst>
    </bk>
    <bk>
      <extLst>
        <ext uri="{3e2802c4-a4d2-4d8b-9148-e3be6c30e623}">
          <xlrd:rvb i="1221"/>
        </ext>
      </extLst>
    </bk>
    <bk>
      <extLst>
        <ext uri="{3e2802c4-a4d2-4d8b-9148-e3be6c30e623}">
          <xlrd:rvb i="1222"/>
        </ext>
      </extLst>
    </bk>
    <bk>
      <extLst>
        <ext uri="{3e2802c4-a4d2-4d8b-9148-e3be6c30e623}">
          <xlrd:rvb i="1223"/>
        </ext>
      </extLst>
    </bk>
    <bk>
      <extLst>
        <ext uri="{3e2802c4-a4d2-4d8b-9148-e3be6c30e623}">
          <xlrd:rvb i="1224"/>
        </ext>
      </extLst>
    </bk>
    <bk>
      <extLst>
        <ext uri="{3e2802c4-a4d2-4d8b-9148-e3be6c30e623}">
          <xlrd:rvb i="1225"/>
        </ext>
      </extLst>
    </bk>
    <bk>
      <extLst>
        <ext uri="{3e2802c4-a4d2-4d8b-9148-e3be6c30e623}">
          <xlrd:rvb i="1226"/>
        </ext>
      </extLst>
    </bk>
    <bk>
      <extLst>
        <ext uri="{3e2802c4-a4d2-4d8b-9148-e3be6c30e623}">
          <xlrd:rvb i="1227"/>
        </ext>
      </extLst>
    </bk>
    <bk>
      <extLst>
        <ext uri="{3e2802c4-a4d2-4d8b-9148-e3be6c30e623}">
          <xlrd:rvb i="1228"/>
        </ext>
      </extLst>
    </bk>
    <bk>
      <extLst>
        <ext uri="{3e2802c4-a4d2-4d8b-9148-e3be6c30e623}">
          <xlrd:rvb i="1229"/>
        </ext>
      </extLst>
    </bk>
    <bk>
      <extLst>
        <ext uri="{3e2802c4-a4d2-4d8b-9148-e3be6c30e623}">
          <xlrd:rvb i="1230"/>
        </ext>
      </extLst>
    </bk>
    <bk>
      <extLst>
        <ext uri="{3e2802c4-a4d2-4d8b-9148-e3be6c30e623}">
          <xlrd:rvb i="1231"/>
        </ext>
      </extLst>
    </bk>
    <bk>
      <extLst>
        <ext uri="{3e2802c4-a4d2-4d8b-9148-e3be6c30e623}">
          <xlrd:rvb i="1232"/>
        </ext>
      </extLst>
    </bk>
    <bk>
      <extLst>
        <ext uri="{3e2802c4-a4d2-4d8b-9148-e3be6c30e623}">
          <xlrd:rvb i="1233"/>
        </ext>
      </extLst>
    </bk>
    <bk>
      <extLst>
        <ext uri="{3e2802c4-a4d2-4d8b-9148-e3be6c30e623}">
          <xlrd:rvb i="1234"/>
        </ext>
      </extLst>
    </bk>
    <bk>
      <extLst>
        <ext uri="{3e2802c4-a4d2-4d8b-9148-e3be6c30e623}">
          <xlrd:rvb i="1235"/>
        </ext>
      </extLst>
    </bk>
    <bk>
      <extLst>
        <ext uri="{3e2802c4-a4d2-4d8b-9148-e3be6c30e623}">
          <xlrd:rvb i="1236"/>
        </ext>
      </extLst>
    </bk>
    <bk>
      <extLst>
        <ext uri="{3e2802c4-a4d2-4d8b-9148-e3be6c30e623}">
          <xlrd:rvb i="1237"/>
        </ext>
      </extLst>
    </bk>
    <bk>
      <extLst>
        <ext uri="{3e2802c4-a4d2-4d8b-9148-e3be6c30e623}">
          <xlrd:rvb i="1238"/>
        </ext>
      </extLst>
    </bk>
    <bk>
      <extLst>
        <ext uri="{3e2802c4-a4d2-4d8b-9148-e3be6c30e623}">
          <xlrd:rvb i="1239"/>
        </ext>
      </extLst>
    </bk>
    <bk>
      <extLst>
        <ext uri="{3e2802c4-a4d2-4d8b-9148-e3be6c30e623}">
          <xlrd:rvb i="1240"/>
        </ext>
      </extLst>
    </bk>
    <bk>
      <extLst>
        <ext uri="{3e2802c4-a4d2-4d8b-9148-e3be6c30e623}">
          <xlrd:rvb i="1241"/>
        </ext>
      </extLst>
    </bk>
    <bk>
      <extLst>
        <ext uri="{3e2802c4-a4d2-4d8b-9148-e3be6c30e623}">
          <xlrd:rvb i="1242"/>
        </ext>
      </extLst>
    </bk>
    <bk>
      <extLst>
        <ext uri="{3e2802c4-a4d2-4d8b-9148-e3be6c30e623}">
          <xlrd:rvb i="1243"/>
        </ext>
      </extLst>
    </bk>
    <bk>
      <extLst>
        <ext uri="{3e2802c4-a4d2-4d8b-9148-e3be6c30e623}">
          <xlrd:rvb i="1244"/>
        </ext>
      </extLst>
    </bk>
    <bk>
      <extLst>
        <ext uri="{3e2802c4-a4d2-4d8b-9148-e3be6c30e623}">
          <xlrd:rvb i="1245"/>
        </ext>
      </extLst>
    </bk>
    <bk>
      <extLst>
        <ext uri="{3e2802c4-a4d2-4d8b-9148-e3be6c30e623}">
          <xlrd:rvb i="1246"/>
        </ext>
      </extLst>
    </bk>
    <bk>
      <extLst>
        <ext uri="{3e2802c4-a4d2-4d8b-9148-e3be6c30e623}">
          <xlrd:rvb i="1247"/>
        </ext>
      </extLst>
    </bk>
    <bk>
      <extLst>
        <ext uri="{3e2802c4-a4d2-4d8b-9148-e3be6c30e623}">
          <xlrd:rvb i="1248"/>
        </ext>
      </extLst>
    </bk>
    <bk>
      <extLst>
        <ext uri="{3e2802c4-a4d2-4d8b-9148-e3be6c30e623}">
          <xlrd:rvb i="1249"/>
        </ext>
      </extLst>
    </bk>
    <bk>
      <extLst>
        <ext uri="{3e2802c4-a4d2-4d8b-9148-e3be6c30e623}">
          <xlrd:rvb i="1250"/>
        </ext>
      </extLst>
    </bk>
    <bk>
      <extLst>
        <ext uri="{3e2802c4-a4d2-4d8b-9148-e3be6c30e623}">
          <xlrd:rvb i="1251"/>
        </ext>
      </extLst>
    </bk>
    <bk>
      <extLst>
        <ext uri="{3e2802c4-a4d2-4d8b-9148-e3be6c30e623}">
          <xlrd:rvb i="1252"/>
        </ext>
      </extLst>
    </bk>
    <bk>
      <extLst>
        <ext uri="{3e2802c4-a4d2-4d8b-9148-e3be6c30e623}">
          <xlrd:rvb i="1253"/>
        </ext>
      </extLst>
    </bk>
    <bk>
      <extLst>
        <ext uri="{3e2802c4-a4d2-4d8b-9148-e3be6c30e623}">
          <xlrd:rvb i="1254"/>
        </ext>
      </extLst>
    </bk>
    <bk>
      <extLst>
        <ext uri="{3e2802c4-a4d2-4d8b-9148-e3be6c30e623}">
          <xlrd:rvb i="1255"/>
        </ext>
      </extLst>
    </bk>
    <bk>
      <extLst>
        <ext uri="{3e2802c4-a4d2-4d8b-9148-e3be6c30e623}">
          <xlrd:rvb i="1256"/>
        </ext>
      </extLst>
    </bk>
    <bk>
      <extLst>
        <ext uri="{3e2802c4-a4d2-4d8b-9148-e3be6c30e623}">
          <xlrd:rvb i="1257"/>
        </ext>
      </extLst>
    </bk>
    <bk>
      <extLst>
        <ext uri="{3e2802c4-a4d2-4d8b-9148-e3be6c30e623}">
          <xlrd:rvb i="1258"/>
        </ext>
      </extLst>
    </bk>
    <bk>
      <extLst>
        <ext uri="{3e2802c4-a4d2-4d8b-9148-e3be6c30e623}">
          <xlrd:rvb i="1259"/>
        </ext>
      </extLst>
    </bk>
    <bk>
      <extLst>
        <ext uri="{3e2802c4-a4d2-4d8b-9148-e3be6c30e623}">
          <xlrd:rvb i="1260"/>
        </ext>
      </extLst>
    </bk>
    <bk>
      <extLst>
        <ext uri="{3e2802c4-a4d2-4d8b-9148-e3be6c30e623}">
          <xlrd:rvb i="1261"/>
        </ext>
      </extLst>
    </bk>
    <bk>
      <extLst>
        <ext uri="{3e2802c4-a4d2-4d8b-9148-e3be6c30e623}">
          <xlrd:rvb i="1262"/>
        </ext>
      </extLst>
    </bk>
    <bk>
      <extLst>
        <ext uri="{3e2802c4-a4d2-4d8b-9148-e3be6c30e623}">
          <xlrd:rvb i="1263"/>
        </ext>
      </extLst>
    </bk>
    <bk>
      <extLst>
        <ext uri="{3e2802c4-a4d2-4d8b-9148-e3be6c30e623}">
          <xlrd:rvb i="1264"/>
        </ext>
      </extLst>
    </bk>
    <bk>
      <extLst>
        <ext uri="{3e2802c4-a4d2-4d8b-9148-e3be6c30e623}">
          <xlrd:rvb i="1265"/>
        </ext>
      </extLst>
    </bk>
    <bk>
      <extLst>
        <ext uri="{3e2802c4-a4d2-4d8b-9148-e3be6c30e623}">
          <xlrd:rvb i="1266"/>
        </ext>
      </extLst>
    </bk>
    <bk>
      <extLst>
        <ext uri="{3e2802c4-a4d2-4d8b-9148-e3be6c30e623}">
          <xlrd:rvb i="1267"/>
        </ext>
      </extLst>
    </bk>
    <bk>
      <extLst>
        <ext uri="{3e2802c4-a4d2-4d8b-9148-e3be6c30e623}">
          <xlrd:rvb i="1268"/>
        </ext>
      </extLst>
    </bk>
    <bk>
      <extLst>
        <ext uri="{3e2802c4-a4d2-4d8b-9148-e3be6c30e623}">
          <xlrd:rvb i="1269"/>
        </ext>
      </extLst>
    </bk>
    <bk>
      <extLst>
        <ext uri="{3e2802c4-a4d2-4d8b-9148-e3be6c30e623}">
          <xlrd:rvb i="1270"/>
        </ext>
      </extLst>
    </bk>
    <bk>
      <extLst>
        <ext uri="{3e2802c4-a4d2-4d8b-9148-e3be6c30e623}">
          <xlrd:rvb i="1271"/>
        </ext>
      </extLst>
    </bk>
    <bk>
      <extLst>
        <ext uri="{3e2802c4-a4d2-4d8b-9148-e3be6c30e623}">
          <xlrd:rvb i="1272"/>
        </ext>
      </extLst>
    </bk>
    <bk>
      <extLst>
        <ext uri="{3e2802c4-a4d2-4d8b-9148-e3be6c30e623}">
          <xlrd:rvb i="1273"/>
        </ext>
      </extLst>
    </bk>
    <bk>
      <extLst>
        <ext uri="{3e2802c4-a4d2-4d8b-9148-e3be6c30e623}">
          <xlrd:rvb i="1274"/>
        </ext>
      </extLst>
    </bk>
    <bk>
      <extLst>
        <ext uri="{3e2802c4-a4d2-4d8b-9148-e3be6c30e623}">
          <xlrd:rvb i="1275"/>
        </ext>
      </extLst>
    </bk>
    <bk>
      <extLst>
        <ext uri="{3e2802c4-a4d2-4d8b-9148-e3be6c30e623}">
          <xlrd:rvb i="1276"/>
        </ext>
      </extLst>
    </bk>
    <bk>
      <extLst>
        <ext uri="{3e2802c4-a4d2-4d8b-9148-e3be6c30e623}">
          <xlrd:rvb i="1277"/>
        </ext>
      </extLst>
    </bk>
    <bk>
      <extLst>
        <ext uri="{3e2802c4-a4d2-4d8b-9148-e3be6c30e623}">
          <xlrd:rvb i="1278"/>
        </ext>
      </extLst>
    </bk>
    <bk>
      <extLst>
        <ext uri="{3e2802c4-a4d2-4d8b-9148-e3be6c30e623}">
          <xlrd:rvb i="1279"/>
        </ext>
      </extLst>
    </bk>
    <bk>
      <extLst>
        <ext uri="{3e2802c4-a4d2-4d8b-9148-e3be6c30e623}">
          <xlrd:rvb i="1280"/>
        </ext>
      </extLst>
    </bk>
    <bk>
      <extLst>
        <ext uri="{3e2802c4-a4d2-4d8b-9148-e3be6c30e623}">
          <xlrd:rvb i="1281"/>
        </ext>
      </extLst>
    </bk>
    <bk>
      <extLst>
        <ext uri="{3e2802c4-a4d2-4d8b-9148-e3be6c30e623}">
          <xlrd:rvb i="1282"/>
        </ext>
      </extLst>
    </bk>
    <bk>
      <extLst>
        <ext uri="{3e2802c4-a4d2-4d8b-9148-e3be6c30e623}">
          <xlrd:rvb i="1283"/>
        </ext>
      </extLst>
    </bk>
    <bk>
      <extLst>
        <ext uri="{3e2802c4-a4d2-4d8b-9148-e3be6c30e623}">
          <xlrd:rvb i="1284"/>
        </ext>
      </extLst>
    </bk>
    <bk>
      <extLst>
        <ext uri="{3e2802c4-a4d2-4d8b-9148-e3be6c30e623}">
          <xlrd:rvb i="1285"/>
        </ext>
      </extLst>
    </bk>
    <bk>
      <extLst>
        <ext uri="{3e2802c4-a4d2-4d8b-9148-e3be6c30e623}">
          <xlrd:rvb i="1286"/>
        </ext>
      </extLst>
    </bk>
    <bk>
      <extLst>
        <ext uri="{3e2802c4-a4d2-4d8b-9148-e3be6c30e623}">
          <xlrd:rvb i="1287"/>
        </ext>
      </extLst>
    </bk>
    <bk>
      <extLst>
        <ext uri="{3e2802c4-a4d2-4d8b-9148-e3be6c30e623}">
          <xlrd:rvb i="1288"/>
        </ext>
      </extLst>
    </bk>
    <bk>
      <extLst>
        <ext uri="{3e2802c4-a4d2-4d8b-9148-e3be6c30e623}">
          <xlrd:rvb i="1289"/>
        </ext>
      </extLst>
    </bk>
    <bk>
      <extLst>
        <ext uri="{3e2802c4-a4d2-4d8b-9148-e3be6c30e623}">
          <xlrd:rvb i="1290"/>
        </ext>
      </extLst>
    </bk>
    <bk>
      <extLst>
        <ext uri="{3e2802c4-a4d2-4d8b-9148-e3be6c30e623}">
          <xlrd:rvb i="1291"/>
        </ext>
      </extLst>
    </bk>
    <bk>
      <extLst>
        <ext uri="{3e2802c4-a4d2-4d8b-9148-e3be6c30e623}">
          <xlrd:rvb i="1292"/>
        </ext>
      </extLst>
    </bk>
    <bk>
      <extLst>
        <ext uri="{3e2802c4-a4d2-4d8b-9148-e3be6c30e623}">
          <xlrd:rvb i="1293"/>
        </ext>
      </extLst>
    </bk>
    <bk>
      <extLst>
        <ext uri="{3e2802c4-a4d2-4d8b-9148-e3be6c30e623}">
          <xlrd:rvb i="1294"/>
        </ext>
      </extLst>
    </bk>
    <bk>
      <extLst>
        <ext uri="{3e2802c4-a4d2-4d8b-9148-e3be6c30e623}">
          <xlrd:rvb i="1295"/>
        </ext>
      </extLst>
    </bk>
    <bk>
      <extLst>
        <ext uri="{3e2802c4-a4d2-4d8b-9148-e3be6c30e623}">
          <xlrd:rvb i="1296"/>
        </ext>
      </extLst>
    </bk>
    <bk>
      <extLst>
        <ext uri="{3e2802c4-a4d2-4d8b-9148-e3be6c30e623}">
          <xlrd:rvb i="1297"/>
        </ext>
      </extLst>
    </bk>
    <bk>
      <extLst>
        <ext uri="{3e2802c4-a4d2-4d8b-9148-e3be6c30e623}">
          <xlrd:rvb i="1298"/>
        </ext>
      </extLst>
    </bk>
    <bk>
      <extLst>
        <ext uri="{3e2802c4-a4d2-4d8b-9148-e3be6c30e623}">
          <xlrd:rvb i="1299"/>
        </ext>
      </extLst>
    </bk>
    <bk>
      <extLst>
        <ext uri="{3e2802c4-a4d2-4d8b-9148-e3be6c30e623}">
          <xlrd:rvb i="1300"/>
        </ext>
      </extLst>
    </bk>
    <bk>
      <extLst>
        <ext uri="{3e2802c4-a4d2-4d8b-9148-e3be6c30e623}">
          <xlrd:rvb i="1301"/>
        </ext>
      </extLst>
    </bk>
    <bk>
      <extLst>
        <ext uri="{3e2802c4-a4d2-4d8b-9148-e3be6c30e623}">
          <xlrd:rvb i="1302"/>
        </ext>
      </extLst>
    </bk>
    <bk>
      <extLst>
        <ext uri="{3e2802c4-a4d2-4d8b-9148-e3be6c30e623}">
          <xlrd:rvb i="1303"/>
        </ext>
      </extLst>
    </bk>
    <bk>
      <extLst>
        <ext uri="{3e2802c4-a4d2-4d8b-9148-e3be6c30e623}">
          <xlrd:rvb i="1304"/>
        </ext>
      </extLst>
    </bk>
    <bk>
      <extLst>
        <ext uri="{3e2802c4-a4d2-4d8b-9148-e3be6c30e623}">
          <xlrd:rvb i="1305"/>
        </ext>
      </extLst>
    </bk>
    <bk>
      <extLst>
        <ext uri="{3e2802c4-a4d2-4d8b-9148-e3be6c30e623}">
          <xlrd:rvb i="1306"/>
        </ext>
      </extLst>
    </bk>
    <bk>
      <extLst>
        <ext uri="{3e2802c4-a4d2-4d8b-9148-e3be6c30e623}">
          <xlrd:rvb i="1307"/>
        </ext>
      </extLst>
    </bk>
    <bk>
      <extLst>
        <ext uri="{3e2802c4-a4d2-4d8b-9148-e3be6c30e623}">
          <xlrd:rvb i="1308"/>
        </ext>
      </extLst>
    </bk>
    <bk>
      <extLst>
        <ext uri="{3e2802c4-a4d2-4d8b-9148-e3be6c30e623}">
          <xlrd:rvb i="1309"/>
        </ext>
      </extLst>
    </bk>
    <bk>
      <extLst>
        <ext uri="{3e2802c4-a4d2-4d8b-9148-e3be6c30e623}">
          <xlrd:rvb i="1310"/>
        </ext>
      </extLst>
    </bk>
    <bk>
      <extLst>
        <ext uri="{3e2802c4-a4d2-4d8b-9148-e3be6c30e623}">
          <xlrd:rvb i="1311"/>
        </ext>
      </extLst>
    </bk>
    <bk>
      <extLst>
        <ext uri="{3e2802c4-a4d2-4d8b-9148-e3be6c30e623}">
          <xlrd:rvb i="1312"/>
        </ext>
      </extLst>
    </bk>
    <bk>
      <extLst>
        <ext uri="{3e2802c4-a4d2-4d8b-9148-e3be6c30e623}">
          <xlrd:rvb i="1313"/>
        </ext>
      </extLst>
    </bk>
    <bk>
      <extLst>
        <ext uri="{3e2802c4-a4d2-4d8b-9148-e3be6c30e623}">
          <xlrd:rvb i="1314"/>
        </ext>
      </extLst>
    </bk>
    <bk>
      <extLst>
        <ext uri="{3e2802c4-a4d2-4d8b-9148-e3be6c30e623}">
          <xlrd:rvb i="1315"/>
        </ext>
      </extLst>
    </bk>
    <bk>
      <extLst>
        <ext uri="{3e2802c4-a4d2-4d8b-9148-e3be6c30e623}">
          <xlrd:rvb i="1316"/>
        </ext>
      </extLst>
    </bk>
    <bk>
      <extLst>
        <ext uri="{3e2802c4-a4d2-4d8b-9148-e3be6c30e623}">
          <xlrd:rvb i="1317"/>
        </ext>
      </extLst>
    </bk>
    <bk>
      <extLst>
        <ext uri="{3e2802c4-a4d2-4d8b-9148-e3be6c30e623}">
          <xlrd:rvb i="1318"/>
        </ext>
      </extLst>
    </bk>
    <bk>
      <extLst>
        <ext uri="{3e2802c4-a4d2-4d8b-9148-e3be6c30e623}">
          <xlrd:rvb i="1319"/>
        </ext>
      </extLst>
    </bk>
    <bk>
      <extLst>
        <ext uri="{3e2802c4-a4d2-4d8b-9148-e3be6c30e623}">
          <xlrd:rvb i="1320"/>
        </ext>
      </extLst>
    </bk>
    <bk>
      <extLst>
        <ext uri="{3e2802c4-a4d2-4d8b-9148-e3be6c30e623}">
          <xlrd:rvb i="1321"/>
        </ext>
      </extLst>
    </bk>
    <bk>
      <extLst>
        <ext uri="{3e2802c4-a4d2-4d8b-9148-e3be6c30e623}">
          <xlrd:rvb i="1322"/>
        </ext>
      </extLst>
    </bk>
    <bk>
      <extLst>
        <ext uri="{3e2802c4-a4d2-4d8b-9148-e3be6c30e623}">
          <xlrd:rvb i="1323"/>
        </ext>
      </extLst>
    </bk>
    <bk>
      <extLst>
        <ext uri="{3e2802c4-a4d2-4d8b-9148-e3be6c30e623}">
          <xlrd:rvb i="1324"/>
        </ext>
      </extLst>
    </bk>
    <bk>
      <extLst>
        <ext uri="{3e2802c4-a4d2-4d8b-9148-e3be6c30e623}">
          <xlrd:rvb i="1325"/>
        </ext>
      </extLst>
    </bk>
    <bk>
      <extLst>
        <ext uri="{3e2802c4-a4d2-4d8b-9148-e3be6c30e623}">
          <xlrd:rvb i="1326"/>
        </ext>
      </extLst>
    </bk>
    <bk>
      <extLst>
        <ext uri="{3e2802c4-a4d2-4d8b-9148-e3be6c30e623}">
          <xlrd:rvb i="1327"/>
        </ext>
      </extLst>
    </bk>
    <bk>
      <extLst>
        <ext uri="{3e2802c4-a4d2-4d8b-9148-e3be6c30e623}">
          <xlrd:rvb i="1328"/>
        </ext>
      </extLst>
    </bk>
    <bk>
      <extLst>
        <ext uri="{3e2802c4-a4d2-4d8b-9148-e3be6c30e623}">
          <xlrd:rvb i="1329"/>
        </ext>
      </extLst>
    </bk>
    <bk>
      <extLst>
        <ext uri="{3e2802c4-a4d2-4d8b-9148-e3be6c30e623}">
          <xlrd:rvb i="1330"/>
        </ext>
      </extLst>
    </bk>
    <bk>
      <extLst>
        <ext uri="{3e2802c4-a4d2-4d8b-9148-e3be6c30e623}">
          <xlrd:rvb i="1331"/>
        </ext>
      </extLst>
    </bk>
    <bk>
      <extLst>
        <ext uri="{3e2802c4-a4d2-4d8b-9148-e3be6c30e623}">
          <xlrd:rvb i="1332"/>
        </ext>
      </extLst>
    </bk>
    <bk>
      <extLst>
        <ext uri="{3e2802c4-a4d2-4d8b-9148-e3be6c30e623}">
          <xlrd:rvb i="1333"/>
        </ext>
      </extLst>
    </bk>
    <bk>
      <extLst>
        <ext uri="{3e2802c4-a4d2-4d8b-9148-e3be6c30e623}">
          <xlrd:rvb i="1334"/>
        </ext>
      </extLst>
    </bk>
    <bk>
      <extLst>
        <ext uri="{3e2802c4-a4d2-4d8b-9148-e3be6c30e623}">
          <xlrd:rvb i="1335"/>
        </ext>
      </extLst>
    </bk>
    <bk>
      <extLst>
        <ext uri="{3e2802c4-a4d2-4d8b-9148-e3be6c30e623}">
          <xlrd:rvb i="1336"/>
        </ext>
      </extLst>
    </bk>
    <bk>
      <extLst>
        <ext uri="{3e2802c4-a4d2-4d8b-9148-e3be6c30e623}">
          <xlrd:rvb i="1337"/>
        </ext>
      </extLst>
    </bk>
    <bk>
      <extLst>
        <ext uri="{3e2802c4-a4d2-4d8b-9148-e3be6c30e623}">
          <xlrd:rvb i="1338"/>
        </ext>
      </extLst>
    </bk>
    <bk>
      <extLst>
        <ext uri="{3e2802c4-a4d2-4d8b-9148-e3be6c30e623}">
          <xlrd:rvb i="1339"/>
        </ext>
      </extLst>
    </bk>
    <bk>
      <extLst>
        <ext uri="{3e2802c4-a4d2-4d8b-9148-e3be6c30e623}">
          <xlrd:rvb i="1340"/>
        </ext>
      </extLst>
    </bk>
    <bk>
      <extLst>
        <ext uri="{3e2802c4-a4d2-4d8b-9148-e3be6c30e623}">
          <xlrd:rvb i="1341"/>
        </ext>
      </extLst>
    </bk>
    <bk>
      <extLst>
        <ext uri="{3e2802c4-a4d2-4d8b-9148-e3be6c30e623}">
          <xlrd:rvb i="1342"/>
        </ext>
      </extLst>
    </bk>
    <bk>
      <extLst>
        <ext uri="{3e2802c4-a4d2-4d8b-9148-e3be6c30e623}">
          <xlrd:rvb i="1343"/>
        </ext>
      </extLst>
    </bk>
    <bk>
      <extLst>
        <ext uri="{3e2802c4-a4d2-4d8b-9148-e3be6c30e623}">
          <xlrd:rvb i="1344"/>
        </ext>
      </extLst>
    </bk>
    <bk>
      <extLst>
        <ext uri="{3e2802c4-a4d2-4d8b-9148-e3be6c30e623}">
          <xlrd:rvb i="1345"/>
        </ext>
      </extLst>
    </bk>
    <bk>
      <extLst>
        <ext uri="{3e2802c4-a4d2-4d8b-9148-e3be6c30e623}">
          <xlrd:rvb i="1346"/>
        </ext>
      </extLst>
    </bk>
    <bk>
      <extLst>
        <ext uri="{3e2802c4-a4d2-4d8b-9148-e3be6c30e623}">
          <xlrd:rvb i="1347"/>
        </ext>
      </extLst>
    </bk>
    <bk>
      <extLst>
        <ext uri="{3e2802c4-a4d2-4d8b-9148-e3be6c30e623}">
          <xlrd:rvb i="1348"/>
        </ext>
      </extLst>
    </bk>
    <bk>
      <extLst>
        <ext uri="{3e2802c4-a4d2-4d8b-9148-e3be6c30e623}">
          <xlrd:rvb i="1349"/>
        </ext>
      </extLst>
    </bk>
    <bk>
      <extLst>
        <ext uri="{3e2802c4-a4d2-4d8b-9148-e3be6c30e623}">
          <xlrd:rvb i="1350"/>
        </ext>
      </extLst>
    </bk>
    <bk>
      <extLst>
        <ext uri="{3e2802c4-a4d2-4d8b-9148-e3be6c30e623}">
          <xlrd:rvb i="1351"/>
        </ext>
      </extLst>
    </bk>
    <bk>
      <extLst>
        <ext uri="{3e2802c4-a4d2-4d8b-9148-e3be6c30e623}">
          <xlrd:rvb i="1352"/>
        </ext>
      </extLst>
    </bk>
    <bk>
      <extLst>
        <ext uri="{3e2802c4-a4d2-4d8b-9148-e3be6c30e623}">
          <xlrd:rvb i="1353"/>
        </ext>
      </extLst>
    </bk>
    <bk>
      <extLst>
        <ext uri="{3e2802c4-a4d2-4d8b-9148-e3be6c30e623}">
          <xlrd:rvb i="1354"/>
        </ext>
      </extLst>
    </bk>
    <bk>
      <extLst>
        <ext uri="{3e2802c4-a4d2-4d8b-9148-e3be6c30e623}">
          <xlrd:rvb i="1355"/>
        </ext>
      </extLst>
    </bk>
    <bk>
      <extLst>
        <ext uri="{3e2802c4-a4d2-4d8b-9148-e3be6c30e623}">
          <xlrd:rvb i="1356"/>
        </ext>
      </extLst>
    </bk>
    <bk>
      <extLst>
        <ext uri="{3e2802c4-a4d2-4d8b-9148-e3be6c30e623}">
          <xlrd:rvb i="1357"/>
        </ext>
      </extLst>
    </bk>
    <bk>
      <extLst>
        <ext uri="{3e2802c4-a4d2-4d8b-9148-e3be6c30e623}">
          <xlrd:rvb i="1358"/>
        </ext>
      </extLst>
    </bk>
    <bk>
      <extLst>
        <ext uri="{3e2802c4-a4d2-4d8b-9148-e3be6c30e623}">
          <xlrd:rvb i="1361"/>
        </ext>
      </extLst>
    </bk>
    <bk>
      <extLst>
        <ext uri="{3e2802c4-a4d2-4d8b-9148-e3be6c30e623}">
          <xlrd:rvb i="1364"/>
        </ext>
      </extLst>
    </bk>
  </futureMetadata>
  <cellMetadata count="1">
    <bk>
      <rc t="1" v="0"/>
    </bk>
  </cellMetadata>
  <valueMetadata count="1344">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bk>
      <rc t="2" v="251"/>
    </bk>
    <bk>
      <rc t="2" v="252"/>
    </bk>
    <bk>
      <rc t="2" v="253"/>
    </bk>
    <bk>
      <rc t="2" v="254"/>
    </bk>
    <bk>
      <rc t="2" v="255"/>
    </bk>
    <bk>
      <rc t="2" v="256"/>
    </bk>
    <bk>
      <rc t="2" v="257"/>
    </bk>
    <bk>
      <rc t="2" v="258"/>
    </bk>
    <bk>
      <rc t="2" v="259"/>
    </bk>
    <bk>
      <rc t="2" v="260"/>
    </bk>
    <bk>
      <rc t="2" v="261"/>
    </bk>
    <bk>
      <rc t="2" v="262"/>
    </bk>
    <bk>
      <rc t="2" v="263"/>
    </bk>
    <bk>
      <rc t="2" v="264"/>
    </bk>
    <bk>
      <rc t="2" v="265"/>
    </bk>
    <bk>
      <rc t="2" v="266"/>
    </bk>
    <bk>
      <rc t="2" v="267"/>
    </bk>
    <bk>
      <rc t="2" v="268"/>
    </bk>
    <bk>
      <rc t="2" v="269"/>
    </bk>
    <bk>
      <rc t="2" v="270"/>
    </bk>
    <bk>
      <rc t="2" v="271"/>
    </bk>
    <bk>
      <rc t="2" v="272"/>
    </bk>
    <bk>
      <rc t="2" v="273"/>
    </bk>
    <bk>
      <rc t="2" v="274"/>
    </bk>
    <bk>
      <rc t="2" v="275"/>
    </bk>
    <bk>
      <rc t="2" v="276"/>
    </bk>
    <bk>
      <rc t="2" v="277"/>
    </bk>
    <bk>
      <rc t="2" v="278"/>
    </bk>
    <bk>
      <rc t="2" v="279"/>
    </bk>
    <bk>
      <rc t="2" v="280"/>
    </bk>
    <bk>
      <rc t="2" v="281"/>
    </bk>
    <bk>
      <rc t="2" v="282"/>
    </bk>
    <bk>
      <rc t="2" v="283"/>
    </bk>
    <bk>
      <rc t="2" v="284"/>
    </bk>
    <bk>
      <rc t="2" v="285"/>
    </bk>
    <bk>
      <rc t="2" v="286"/>
    </bk>
    <bk>
      <rc t="2" v="287"/>
    </bk>
    <bk>
      <rc t="2" v="288"/>
    </bk>
    <bk>
      <rc t="2" v="289"/>
    </bk>
    <bk>
      <rc t="2" v="290"/>
    </bk>
    <bk>
      <rc t="2" v="291"/>
    </bk>
    <bk>
      <rc t="2" v="292"/>
    </bk>
    <bk>
      <rc t="2" v="293"/>
    </bk>
    <bk>
      <rc t="2" v="294"/>
    </bk>
    <bk>
      <rc t="2" v="295"/>
    </bk>
    <bk>
      <rc t="2" v="296"/>
    </bk>
    <bk>
      <rc t="2" v="297"/>
    </bk>
    <bk>
      <rc t="2" v="298"/>
    </bk>
    <bk>
      <rc t="2" v="299"/>
    </bk>
    <bk>
      <rc t="2" v="300"/>
    </bk>
    <bk>
      <rc t="2" v="301"/>
    </bk>
    <bk>
      <rc t="2" v="302"/>
    </bk>
    <bk>
      <rc t="2" v="303"/>
    </bk>
    <bk>
      <rc t="2" v="304"/>
    </bk>
    <bk>
      <rc t="2" v="305"/>
    </bk>
    <bk>
      <rc t="2" v="306"/>
    </bk>
    <bk>
      <rc t="2" v="307"/>
    </bk>
    <bk>
      <rc t="2" v="308"/>
    </bk>
    <bk>
      <rc t="2" v="309"/>
    </bk>
    <bk>
      <rc t="2" v="310"/>
    </bk>
    <bk>
      <rc t="2" v="311"/>
    </bk>
    <bk>
      <rc t="2" v="312"/>
    </bk>
    <bk>
      <rc t="2" v="313"/>
    </bk>
    <bk>
      <rc t="2" v="314"/>
    </bk>
    <bk>
      <rc t="2" v="315"/>
    </bk>
    <bk>
      <rc t="2" v="316"/>
    </bk>
    <bk>
      <rc t="2" v="317"/>
    </bk>
    <bk>
      <rc t="2" v="318"/>
    </bk>
    <bk>
      <rc t="2" v="319"/>
    </bk>
    <bk>
      <rc t="2" v="320"/>
    </bk>
    <bk>
      <rc t="2" v="321"/>
    </bk>
    <bk>
      <rc t="2" v="322"/>
    </bk>
    <bk>
      <rc t="2" v="323"/>
    </bk>
    <bk>
      <rc t="2" v="324"/>
    </bk>
    <bk>
      <rc t="2" v="325"/>
    </bk>
    <bk>
      <rc t="2" v="326"/>
    </bk>
    <bk>
      <rc t="2" v="327"/>
    </bk>
    <bk>
      <rc t="2" v="328"/>
    </bk>
    <bk>
      <rc t="2" v="329"/>
    </bk>
    <bk>
      <rc t="2" v="330"/>
    </bk>
    <bk>
      <rc t="2" v="331"/>
    </bk>
    <bk>
      <rc t="2" v="332"/>
    </bk>
    <bk>
      <rc t="2" v="333"/>
    </bk>
    <bk>
      <rc t="2" v="334"/>
    </bk>
    <bk>
      <rc t="2" v="335"/>
    </bk>
    <bk>
      <rc t="2" v="336"/>
    </bk>
    <bk>
      <rc t="2" v="337"/>
    </bk>
    <bk>
      <rc t="2" v="338"/>
    </bk>
    <bk>
      <rc t="2" v="339"/>
    </bk>
    <bk>
      <rc t="2" v="340"/>
    </bk>
    <bk>
      <rc t="2" v="341"/>
    </bk>
    <bk>
      <rc t="2" v="342"/>
    </bk>
    <bk>
      <rc t="2" v="343"/>
    </bk>
    <bk>
      <rc t="2" v="344"/>
    </bk>
    <bk>
      <rc t="2" v="345"/>
    </bk>
    <bk>
      <rc t="2" v="346"/>
    </bk>
    <bk>
      <rc t="2" v="347"/>
    </bk>
    <bk>
      <rc t="2" v="348"/>
    </bk>
    <bk>
      <rc t="2" v="349"/>
    </bk>
    <bk>
      <rc t="2" v="350"/>
    </bk>
    <bk>
      <rc t="2" v="351"/>
    </bk>
    <bk>
      <rc t="2" v="352"/>
    </bk>
    <bk>
      <rc t="2" v="353"/>
    </bk>
    <bk>
      <rc t="2" v="354"/>
    </bk>
    <bk>
      <rc t="2" v="355"/>
    </bk>
    <bk>
      <rc t="2" v="356"/>
    </bk>
    <bk>
      <rc t="2" v="357"/>
    </bk>
    <bk>
      <rc t="2" v="358"/>
    </bk>
    <bk>
      <rc t="2" v="359"/>
    </bk>
    <bk>
      <rc t="2" v="360"/>
    </bk>
    <bk>
      <rc t="2" v="361"/>
    </bk>
    <bk>
      <rc t="2" v="362"/>
    </bk>
    <bk>
      <rc t="2" v="363"/>
    </bk>
    <bk>
      <rc t="2" v="364"/>
    </bk>
    <bk>
      <rc t="2" v="365"/>
    </bk>
    <bk>
      <rc t="2" v="366"/>
    </bk>
    <bk>
      <rc t="2" v="367"/>
    </bk>
    <bk>
      <rc t="2" v="368"/>
    </bk>
    <bk>
      <rc t="2" v="369"/>
    </bk>
    <bk>
      <rc t="2" v="370"/>
    </bk>
    <bk>
      <rc t="2" v="371"/>
    </bk>
    <bk>
      <rc t="2" v="372"/>
    </bk>
    <bk>
      <rc t="2" v="373"/>
    </bk>
    <bk>
      <rc t="2" v="374"/>
    </bk>
    <bk>
      <rc t="2" v="375"/>
    </bk>
    <bk>
      <rc t="2" v="376"/>
    </bk>
    <bk>
      <rc t="2" v="377"/>
    </bk>
    <bk>
      <rc t="2" v="378"/>
    </bk>
    <bk>
      <rc t="2" v="379"/>
    </bk>
    <bk>
      <rc t="2" v="380"/>
    </bk>
    <bk>
      <rc t="2" v="381"/>
    </bk>
    <bk>
      <rc t="2" v="382"/>
    </bk>
    <bk>
      <rc t="2" v="383"/>
    </bk>
    <bk>
      <rc t="2" v="384"/>
    </bk>
    <bk>
      <rc t="2" v="385"/>
    </bk>
    <bk>
      <rc t="2" v="386"/>
    </bk>
    <bk>
      <rc t="2" v="387"/>
    </bk>
    <bk>
      <rc t="2" v="388"/>
    </bk>
    <bk>
      <rc t="2" v="389"/>
    </bk>
    <bk>
      <rc t="2" v="390"/>
    </bk>
    <bk>
      <rc t="2" v="391"/>
    </bk>
    <bk>
      <rc t="2" v="392"/>
    </bk>
    <bk>
      <rc t="2" v="393"/>
    </bk>
    <bk>
      <rc t="2" v="394"/>
    </bk>
    <bk>
      <rc t="2" v="395"/>
    </bk>
    <bk>
      <rc t="2" v="396"/>
    </bk>
    <bk>
      <rc t="2" v="397"/>
    </bk>
    <bk>
      <rc t="2" v="398"/>
    </bk>
    <bk>
      <rc t="2" v="399"/>
    </bk>
    <bk>
      <rc t="2" v="400"/>
    </bk>
    <bk>
      <rc t="2" v="401"/>
    </bk>
    <bk>
      <rc t="2" v="402"/>
    </bk>
    <bk>
      <rc t="2" v="403"/>
    </bk>
    <bk>
      <rc t="2" v="404"/>
    </bk>
    <bk>
      <rc t="2" v="405"/>
    </bk>
    <bk>
      <rc t="2" v="406"/>
    </bk>
    <bk>
      <rc t="2" v="407"/>
    </bk>
    <bk>
      <rc t="2" v="408"/>
    </bk>
    <bk>
      <rc t="2" v="409"/>
    </bk>
    <bk>
      <rc t="2" v="410"/>
    </bk>
    <bk>
      <rc t="2" v="411"/>
    </bk>
    <bk>
      <rc t="2" v="412"/>
    </bk>
    <bk>
      <rc t="2" v="413"/>
    </bk>
    <bk>
      <rc t="2" v="414"/>
    </bk>
    <bk>
      <rc t="2" v="415"/>
    </bk>
    <bk>
      <rc t="2" v="416"/>
    </bk>
    <bk>
      <rc t="2" v="417"/>
    </bk>
    <bk>
      <rc t="2" v="418"/>
    </bk>
    <bk>
      <rc t="2" v="419"/>
    </bk>
    <bk>
      <rc t="2" v="420"/>
    </bk>
    <bk>
      <rc t="2" v="421"/>
    </bk>
    <bk>
      <rc t="2" v="422"/>
    </bk>
    <bk>
      <rc t="2" v="423"/>
    </bk>
    <bk>
      <rc t="2" v="424"/>
    </bk>
    <bk>
      <rc t="2" v="425"/>
    </bk>
    <bk>
      <rc t="2" v="426"/>
    </bk>
    <bk>
      <rc t="2" v="427"/>
    </bk>
    <bk>
      <rc t="2" v="428"/>
    </bk>
    <bk>
      <rc t="2" v="429"/>
    </bk>
    <bk>
      <rc t="2" v="430"/>
    </bk>
    <bk>
      <rc t="2" v="431"/>
    </bk>
    <bk>
      <rc t="2" v="432"/>
    </bk>
    <bk>
      <rc t="2" v="433"/>
    </bk>
    <bk>
      <rc t="2" v="434"/>
    </bk>
    <bk>
      <rc t="2" v="435"/>
    </bk>
    <bk>
      <rc t="2" v="436"/>
    </bk>
    <bk>
      <rc t="2" v="437"/>
    </bk>
    <bk>
      <rc t="2" v="438"/>
    </bk>
    <bk>
      <rc t="2" v="439"/>
    </bk>
    <bk>
      <rc t="2" v="440"/>
    </bk>
    <bk>
      <rc t="2" v="441"/>
    </bk>
    <bk>
      <rc t="2" v="442"/>
    </bk>
    <bk>
      <rc t="2" v="443"/>
    </bk>
    <bk>
      <rc t="2" v="444"/>
    </bk>
    <bk>
      <rc t="2" v="445"/>
    </bk>
    <bk>
      <rc t="2" v="446"/>
    </bk>
    <bk>
      <rc t="2" v="447"/>
    </bk>
    <bk>
      <rc t="2" v="448"/>
    </bk>
    <bk>
      <rc t="2" v="449"/>
    </bk>
    <bk>
      <rc t="2" v="450"/>
    </bk>
    <bk>
      <rc t="2" v="451"/>
    </bk>
    <bk>
      <rc t="2" v="452"/>
    </bk>
    <bk>
      <rc t="2" v="453"/>
    </bk>
    <bk>
      <rc t="2" v="454"/>
    </bk>
    <bk>
      <rc t="2" v="455"/>
    </bk>
    <bk>
      <rc t="2" v="456"/>
    </bk>
    <bk>
      <rc t="2" v="457"/>
    </bk>
    <bk>
      <rc t="2" v="458"/>
    </bk>
    <bk>
      <rc t="2" v="459"/>
    </bk>
    <bk>
      <rc t="2" v="460"/>
    </bk>
    <bk>
      <rc t="2" v="461"/>
    </bk>
    <bk>
      <rc t="2" v="462"/>
    </bk>
    <bk>
      <rc t="2" v="463"/>
    </bk>
    <bk>
      <rc t="2" v="464"/>
    </bk>
    <bk>
      <rc t="2" v="465"/>
    </bk>
    <bk>
      <rc t="2" v="466"/>
    </bk>
    <bk>
      <rc t="2" v="467"/>
    </bk>
    <bk>
      <rc t="2" v="468"/>
    </bk>
    <bk>
      <rc t="2" v="469"/>
    </bk>
    <bk>
      <rc t="2" v="470"/>
    </bk>
    <bk>
      <rc t="2" v="471"/>
    </bk>
    <bk>
      <rc t="2" v="472"/>
    </bk>
    <bk>
      <rc t="2" v="473"/>
    </bk>
    <bk>
      <rc t="2" v="474"/>
    </bk>
    <bk>
      <rc t="2" v="475"/>
    </bk>
    <bk>
      <rc t="2" v="476"/>
    </bk>
    <bk>
      <rc t="2" v="477"/>
    </bk>
    <bk>
      <rc t="2" v="478"/>
    </bk>
    <bk>
      <rc t="2" v="479"/>
    </bk>
    <bk>
      <rc t="2" v="480"/>
    </bk>
    <bk>
      <rc t="2" v="481"/>
    </bk>
    <bk>
      <rc t="2" v="482"/>
    </bk>
    <bk>
      <rc t="2" v="483"/>
    </bk>
    <bk>
      <rc t="2" v="484"/>
    </bk>
    <bk>
      <rc t="2" v="485"/>
    </bk>
    <bk>
      <rc t="2" v="486"/>
    </bk>
    <bk>
      <rc t="2" v="487"/>
    </bk>
    <bk>
      <rc t="2" v="488"/>
    </bk>
    <bk>
      <rc t="2" v="489"/>
    </bk>
    <bk>
      <rc t="2" v="490"/>
    </bk>
    <bk>
      <rc t="2" v="491"/>
    </bk>
    <bk>
      <rc t="2" v="492"/>
    </bk>
    <bk>
      <rc t="2" v="493"/>
    </bk>
    <bk>
      <rc t="2" v="494"/>
    </bk>
    <bk>
      <rc t="2" v="495"/>
    </bk>
    <bk>
      <rc t="2" v="496"/>
    </bk>
    <bk>
      <rc t="2" v="497"/>
    </bk>
    <bk>
      <rc t="2" v="498"/>
    </bk>
    <bk>
      <rc t="2" v="499"/>
    </bk>
    <bk>
      <rc t="2" v="500"/>
    </bk>
    <bk>
      <rc t="2" v="501"/>
    </bk>
    <bk>
      <rc t="2" v="502"/>
    </bk>
    <bk>
      <rc t="2" v="503"/>
    </bk>
    <bk>
      <rc t="2" v="504"/>
    </bk>
    <bk>
      <rc t="2" v="505"/>
    </bk>
    <bk>
      <rc t="2" v="506"/>
    </bk>
    <bk>
      <rc t="2" v="507"/>
    </bk>
    <bk>
      <rc t="2" v="508"/>
    </bk>
    <bk>
      <rc t="2" v="509"/>
    </bk>
    <bk>
      <rc t="2" v="510"/>
    </bk>
    <bk>
      <rc t="2" v="511"/>
    </bk>
    <bk>
      <rc t="2" v="512"/>
    </bk>
    <bk>
      <rc t="2" v="513"/>
    </bk>
    <bk>
      <rc t="2" v="514"/>
    </bk>
    <bk>
      <rc t="2" v="515"/>
    </bk>
    <bk>
      <rc t="2" v="516"/>
    </bk>
    <bk>
      <rc t="2" v="517"/>
    </bk>
    <bk>
      <rc t="2" v="518"/>
    </bk>
    <bk>
      <rc t="2" v="519"/>
    </bk>
    <bk>
      <rc t="2" v="520"/>
    </bk>
    <bk>
      <rc t="2" v="521"/>
    </bk>
    <bk>
      <rc t="2" v="522"/>
    </bk>
    <bk>
      <rc t="2" v="523"/>
    </bk>
    <bk>
      <rc t="2" v="524"/>
    </bk>
    <bk>
      <rc t="2" v="525"/>
    </bk>
    <bk>
      <rc t="2" v="526"/>
    </bk>
    <bk>
      <rc t="2" v="527"/>
    </bk>
    <bk>
      <rc t="2" v="528"/>
    </bk>
    <bk>
      <rc t="2" v="529"/>
    </bk>
    <bk>
      <rc t="2" v="530"/>
    </bk>
    <bk>
      <rc t="2" v="531"/>
    </bk>
    <bk>
      <rc t="2" v="532"/>
    </bk>
    <bk>
      <rc t="2" v="533"/>
    </bk>
    <bk>
      <rc t="2" v="534"/>
    </bk>
    <bk>
      <rc t="2" v="535"/>
    </bk>
    <bk>
      <rc t="2" v="536"/>
    </bk>
    <bk>
      <rc t="2" v="537"/>
    </bk>
    <bk>
      <rc t="2" v="538"/>
    </bk>
    <bk>
      <rc t="2" v="539"/>
    </bk>
    <bk>
      <rc t="2" v="540"/>
    </bk>
    <bk>
      <rc t="2" v="541"/>
    </bk>
    <bk>
      <rc t="2" v="542"/>
    </bk>
    <bk>
      <rc t="2" v="543"/>
    </bk>
    <bk>
      <rc t="2" v="544"/>
    </bk>
    <bk>
      <rc t="2" v="545"/>
    </bk>
    <bk>
      <rc t="2" v="546"/>
    </bk>
    <bk>
      <rc t="2" v="547"/>
    </bk>
    <bk>
      <rc t="2" v="548"/>
    </bk>
    <bk>
      <rc t="2" v="549"/>
    </bk>
    <bk>
      <rc t="2" v="550"/>
    </bk>
    <bk>
      <rc t="2" v="551"/>
    </bk>
    <bk>
      <rc t="2" v="552"/>
    </bk>
    <bk>
      <rc t="2" v="553"/>
    </bk>
    <bk>
      <rc t="2" v="554"/>
    </bk>
    <bk>
      <rc t="2" v="555"/>
    </bk>
    <bk>
      <rc t="2" v="556"/>
    </bk>
    <bk>
      <rc t="2" v="557"/>
    </bk>
    <bk>
      <rc t="2" v="558"/>
    </bk>
    <bk>
      <rc t="2" v="559"/>
    </bk>
    <bk>
      <rc t="2" v="560"/>
    </bk>
    <bk>
      <rc t="2" v="561"/>
    </bk>
    <bk>
      <rc t="2" v="562"/>
    </bk>
    <bk>
      <rc t="2" v="563"/>
    </bk>
    <bk>
      <rc t="2" v="564"/>
    </bk>
    <bk>
      <rc t="2" v="565"/>
    </bk>
    <bk>
      <rc t="2" v="566"/>
    </bk>
    <bk>
      <rc t="2" v="567"/>
    </bk>
    <bk>
      <rc t="2" v="568"/>
    </bk>
    <bk>
      <rc t="2" v="569"/>
    </bk>
    <bk>
      <rc t="2" v="570"/>
    </bk>
    <bk>
      <rc t="2" v="571"/>
    </bk>
    <bk>
      <rc t="2" v="572"/>
    </bk>
    <bk>
      <rc t="2" v="573"/>
    </bk>
    <bk>
      <rc t="2" v="574"/>
    </bk>
    <bk>
      <rc t="2" v="575"/>
    </bk>
    <bk>
      <rc t="2" v="576"/>
    </bk>
    <bk>
      <rc t="2" v="577"/>
    </bk>
    <bk>
      <rc t="2" v="578"/>
    </bk>
    <bk>
      <rc t="2" v="579"/>
    </bk>
    <bk>
      <rc t="2" v="580"/>
    </bk>
    <bk>
      <rc t="2" v="581"/>
    </bk>
    <bk>
      <rc t="2" v="582"/>
    </bk>
    <bk>
      <rc t="2" v="583"/>
    </bk>
    <bk>
      <rc t="2" v="584"/>
    </bk>
    <bk>
      <rc t="2" v="585"/>
    </bk>
    <bk>
      <rc t="2" v="586"/>
    </bk>
    <bk>
      <rc t="2" v="587"/>
    </bk>
    <bk>
      <rc t="2" v="588"/>
    </bk>
    <bk>
      <rc t="2" v="589"/>
    </bk>
    <bk>
      <rc t="2" v="590"/>
    </bk>
    <bk>
      <rc t="2" v="591"/>
    </bk>
    <bk>
      <rc t="2" v="592"/>
    </bk>
    <bk>
      <rc t="2" v="593"/>
    </bk>
    <bk>
      <rc t="2" v="594"/>
    </bk>
    <bk>
      <rc t="2" v="595"/>
    </bk>
    <bk>
      <rc t="2" v="596"/>
    </bk>
    <bk>
      <rc t="2" v="597"/>
    </bk>
    <bk>
      <rc t="2" v="598"/>
    </bk>
    <bk>
      <rc t="2" v="599"/>
    </bk>
    <bk>
      <rc t="2" v="600"/>
    </bk>
    <bk>
      <rc t="2" v="601"/>
    </bk>
    <bk>
      <rc t="2" v="602"/>
    </bk>
    <bk>
      <rc t="2" v="603"/>
    </bk>
    <bk>
      <rc t="2" v="604"/>
    </bk>
    <bk>
      <rc t="2" v="605"/>
    </bk>
    <bk>
      <rc t="2" v="606"/>
    </bk>
    <bk>
      <rc t="2" v="607"/>
    </bk>
    <bk>
      <rc t="2" v="608"/>
    </bk>
    <bk>
      <rc t="2" v="609"/>
    </bk>
    <bk>
      <rc t="2" v="610"/>
    </bk>
    <bk>
      <rc t="2" v="611"/>
    </bk>
    <bk>
      <rc t="2" v="612"/>
    </bk>
    <bk>
      <rc t="2" v="613"/>
    </bk>
    <bk>
      <rc t="2" v="614"/>
    </bk>
    <bk>
      <rc t="2" v="615"/>
    </bk>
    <bk>
      <rc t="2" v="616"/>
    </bk>
    <bk>
      <rc t="2" v="617"/>
    </bk>
    <bk>
      <rc t="2" v="618"/>
    </bk>
    <bk>
      <rc t="2" v="619"/>
    </bk>
    <bk>
      <rc t="2" v="620"/>
    </bk>
    <bk>
      <rc t="2" v="621"/>
    </bk>
    <bk>
      <rc t="2" v="622"/>
    </bk>
    <bk>
      <rc t="2" v="623"/>
    </bk>
    <bk>
      <rc t="2" v="624"/>
    </bk>
    <bk>
      <rc t="2" v="625"/>
    </bk>
    <bk>
      <rc t="2" v="626"/>
    </bk>
    <bk>
      <rc t="2" v="627"/>
    </bk>
    <bk>
      <rc t="2" v="628"/>
    </bk>
    <bk>
      <rc t="2" v="629"/>
    </bk>
    <bk>
      <rc t="2" v="630"/>
    </bk>
    <bk>
      <rc t="2" v="631"/>
    </bk>
    <bk>
      <rc t="2" v="632"/>
    </bk>
    <bk>
      <rc t="2" v="633"/>
    </bk>
    <bk>
      <rc t="2" v="634"/>
    </bk>
    <bk>
      <rc t="2" v="635"/>
    </bk>
    <bk>
      <rc t="2" v="636"/>
    </bk>
    <bk>
      <rc t="2" v="637"/>
    </bk>
    <bk>
      <rc t="2" v="638"/>
    </bk>
    <bk>
      <rc t="2" v="639"/>
    </bk>
    <bk>
      <rc t="2" v="640"/>
    </bk>
    <bk>
      <rc t="2" v="641"/>
    </bk>
    <bk>
      <rc t="2" v="642"/>
    </bk>
    <bk>
      <rc t="2" v="643"/>
    </bk>
    <bk>
      <rc t="2" v="644"/>
    </bk>
    <bk>
      <rc t="2" v="645"/>
    </bk>
    <bk>
      <rc t="2" v="646"/>
    </bk>
    <bk>
      <rc t="2" v="647"/>
    </bk>
    <bk>
      <rc t="2" v="648"/>
    </bk>
    <bk>
      <rc t="2" v="649"/>
    </bk>
    <bk>
      <rc t="2" v="650"/>
    </bk>
    <bk>
      <rc t="2" v="651"/>
    </bk>
    <bk>
      <rc t="2" v="652"/>
    </bk>
    <bk>
      <rc t="2" v="653"/>
    </bk>
    <bk>
      <rc t="2" v="654"/>
    </bk>
    <bk>
      <rc t="2" v="655"/>
    </bk>
    <bk>
      <rc t="2" v="656"/>
    </bk>
    <bk>
      <rc t="2" v="657"/>
    </bk>
    <bk>
      <rc t="2" v="658"/>
    </bk>
    <bk>
      <rc t="2" v="659"/>
    </bk>
    <bk>
      <rc t="2" v="660"/>
    </bk>
    <bk>
      <rc t="2" v="661"/>
    </bk>
    <bk>
      <rc t="2" v="662"/>
    </bk>
    <bk>
      <rc t="2" v="663"/>
    </bk>
    <bk>
      <rc t="2" v="664"/>
    </bk>
    <bk>
      <rc t="2" v="665"/>
    </bk>
    <bk>
      <rc t="2" v="666"/>
    </bk>
    <bk>
      <rc t="2" v="667"/>
    </bk>
    <bk>
      <rc t="2" v="668"/>
    </bk>
    <bk>
      <rc t="2" v="669"/>
    </bk>
    <bk>
      <rc t="2" v="670"/>
    </bk>
    <bk>
      <rc t="2" v="671"/>
    </bk>
    <bk>
      <rc t="2" v="672"/>
    </bk>
    <bk>
      <rc t="2" v="673"/>
    </bk>
    <bk>
      <rc t="2" v="674"/>
    </bk>
    <bk>
      <rc t="2" v="675"/>
    </bk>
    <bk>
      <rc t="2" v="676"/>
    </bk>
    <bk>
      <rc t="2" v="677"/>
    </bk>
    <bk>
      <rc t="2" v="678"/>
    </bk>
    <bk>
      <rc t="2" v="679"/>
    </bk>
    <bk>
      <rc t="2" v="680"/>
    </bk>
    <bk>
      <rc t="2" v="681"/>
    </bk>
    <bk>
      <rc t="2" v="682"/>
    </bk>
    <bk>
      <rc t="2" v="683"/>
    </bk>
    <bk>
      <rc t="2" v="684"/>
    </bk>
    <bk>
      <rc t="2" v="685"/>
    </bk>
    <bk>
      <rc t="2" v="686"/>
    </bk>
    <bk>
      <rc t="2" v="687"/>
    </bk>
    <bk>
      <rc t="2" v="688"/>
    </bk>
    <bk>
      <rc t="2" v="689"/>
    </bk>
    <bk>
      <rc t="2" v="690"/>
    </bk>
    <bk>
      <rc t="2" v="691"/>
    </bk>
    <bk>
      <rc t="2" v="692"/>
    </bk>
    <bk>
      <rc t="2" v="693"/>
    </bk>
    <bk>
      <rc t="2" v="694"/>
    </bk>
    <bk>
      <rc t="2" v="695"/>
    </bk>
    <bk>
      <rc t="2" v="696"/>
    </bk>
    <bk>
      <rc t="2" v="697"/>
    </bk>
    <bk>
      <rc t="2" v="698"/>
    </bk>
    <bk>
      <rc t="2" v="699"/>
    </bk>
    <bk>
      <rc t="2" v="700"/>
    </bk>
    <bk>
      <rc t="2" v="701"/>
    </bk>
    <bk>
      <rc t="2" v="702"/>
    </bk>
    <bk>
      <rc t="2" v="703"/>
    </bk>
    <bk>
      <rc t="2" v="704"/>
    </bk>
    <bk>
      <rc t="2" v="705"/>
    </bk>
    <bk>
      <rc t="2" v="706"/>
    </bk>
    <bk>
      <rc t="2" v="707"/>
    </bk>
    <bk>
      <rc t="2" v="708"/>
    </bk>
    <bk>
      <rc t="2" v="709"/>
    </bk>
    <bk>
      <rc t="2" v="710"/>
    </bk>
    <bk>
      <rc t="2" v="711"/>
    </bk>
    <bk>
      <rc t="2" v="712"/>
    </bk>
    <bk>
      <rc t="2" v="713"/>
    </bk>
    <bk>
      <rc t="2" v="714"/>
    </bk>
    <bk>
      <rc t="2" v="715"/>
    </bk>
    <bk>
      <rc t="2" v="716"/>
    </bk>
    <bk>
      <rc t="2" v="717"/>
    </bk>
    <bk>
      <rc t="2" v="718"/>
    </bk>
    <bk>
      <rc t="2" v="719"/>
    </bk>
    <bk>
      <rc t="2" v="720"/>
    </bk>
    <bk>
      <rc t="2" v="721"/>
    </bk>
    <bk>
      <rc t="2" v="722"/>
    </bk>
    <bk>
      <rc t="2" v="723"/>
    </bk>
    <bk>
      <rc t="2" v="724"/>
    </bk>
    <bk>
      <rc t="2" v="725"/>
    </bk>
    <bk>
      <rc t="2" v="726"/>
    </bk>
    <bk>
      <rc t="2" v="727"/>
    </bk>
    <bk>
      <rc t="2" v="728"/>
    </bk>
    <bk>
      <rc t="2" v="729"/>
    </bk>
    <bk>
      <rc t="2" v="730"/>
    </bk>
    <bk>
      <rc t="2" v="731"/>
    </bk>
    <bk>
      <rc t="2" v="732"/>
    </bk>
    <bk>
      <rc t="2" v="733"/>
    </bk>
    <bk>
      <rc t="2" v="734"/>
    </bk>
    <bk>
      <rc t="2" v="735"/>
    </bk>
    <bk>
      <rc t="2" v="736"/>
    </bk>
    <bk>
      <rc t="2" v="737"/>
    </bk>
    <bk>
      <rc t="2" v="738"/>
    </bk>
    <bk>
      <rc t="2" v="739"/>
    </bk>
    <bk>
      <rc t="2" v="740"/>
    </bk>
    <bk>
      <rc t="2" v="741"/>
    </bk>
    <bk>
      <rc t="2" v="742"/>
    </bk>
    <bk>
      <rc t="2" v="743"/>
    </bk>
    <bk>
      <rc t="2" v="744"/>
    </bk>
    <bk>
      <rc t="2" v="745"/>
    </bk>
    <bk>
      <rc t="2" v="746"/>
    </bk>
    <bk>
      <rc t="2" v="747"/>
    </bk>
    <bk>
      <rc t="2" v="748"/>
    </bk>
    <bk>
      <rc t="2" v="749"/>
    </bk>
    <bk>
      <rc t="2" v="750"/>
    </bk>
    <bk>
      <rc t="2" v="751"/>
    </bk>
    <bk>
      <rc t="2" v="752"/>
    </bk>
    <bk>
      <rc t="2" v="753"/>
    </bk>
    <bk>
      <rc t="2" v="754"/>
    </bk>
    <bk>
      <rc t="2" v="755"/>
    </bk>
    <bk>
      <rc t="2" v="756"/>
    </bk>
    <bk>
      <rc t="2" v="757"/>
    </bk>
    <bk>
      <rc t="2" v="758"/>
    </bk>
    <bk>
      <rc t="2" v="759"/>
    </bk>
    <bk>
      <rc t="2" v="760"/>
    </bk>
    <bk>
      <rc t="2" v="761"/>
    </bk>
    <bk>
      <rc t="2" v="762"/>
    </bk>
    <bk>
      <rc t="2" v="763"/>
    </bk>
    <bk>
      <rc t="2" v="764"/>
    </bk>
    <bk>
      <rc t="2" v="765"/>
    </bk>
    <bk>
      <rc t="2" v="766"/>
    </bk>
    <bk>
      <rc t="2" v="767"/>
    </bk>
    <bk>
      <rc t="2" v="768"/>
    </bk>
    <bk>
      <rc t="2" v="769"/>
    </bk>
    <bk>
      <rc t="2" v="770"/>
    </bk>
    <bk>
      <rc t="2" v="771"/>
    </bk>
    <bk>
      <rc t="2" v="772"/>
    </bk>
    <bk>
      <rc t="2" v="773"/>
    </bk>
    <bk>
      <rc t="2" v="774"/>
    </bk>
    <bk>
      <rc t="2" v="775"/>
    </bk>
    <bk>
      <rc t="2" v="776"/>
    </bk>
    <bk>
      <rc t="2" v="777"/>
    </bk>
    <bk>
      <rc t="2" v="778"/>
    </bk>
    <bk>
      <rc t="2" v="779"/>
    </bk>
    <bk>
      <rc t="2" v="780"/>
    </bk>
    <bk>
      <rc t="2" v="781"/>
    </bk>
    <bk>
      <rc t="2" v="782"/>
    </bk>
    <bk>
      <rc t="2" v="783"/>
    </bk>
    <bk>
      <rc t="2" v="784"/>
    </bk>
    <bk>
      <rc t="2" v="785"/>
    </bk>
    <bk>
      <rc t="2" v="786"/>
    </bk>
    <bk>
      <rc t="2" v="787"/>
    </bk>
    <bk>
      <rc t="2" v="788"/>
    </bk>
    <bk>
      <rc t="2" v="789"/>
    </bk>
    <bk>
      <rc t="2" v="790"/>
    </bk>
    <bk>
      <rc t="2" v="791"/>
    </bk>
    <bk>
      <rc t="2" v="792"/>
    </bk>
    <bk>
      <rc t="2" v="793"/>
    </bk>
    <bk>
      <rc t="2" v="794"/>
    </bk>
    <bk>
      <rc t="2" v="795"/>
    </bk>
    <bk>
      <rc t="2" v="796"/>
    </bk>
    <bk>
      <rc t="2" v="797"/>
    </bk>
    <bk>
      <rc t="2" v="798"/>
    </bk>
    <bk>
      <rc t="2" v="799"/>
    </bk>
    <bk>
      <rc t="2" v="800"/>
    </bk>
    <bk>
      <rc t="2" v="801"/>
    </bk>
    <bk>
      <rc t="2" v="802"/>
    </bk>
    <bk>
      <rc t="2" v="803"/>
    </bk>
    <bk>
      <rc t="2" v="804"/>
    </bk>
    <bk>
      <rc t="2" v="805"/>
    </bk>
    <bk>
      <rc t="2" v="806"/>
    </bk>
    <bk>
      <rc t="2" v="807"/>
    </bk>
    <bk>
      <rc t="2" v="808"/>
    </bk>
    <bk>
      <rc t="2" v="809"/>
    </bk>
    <bk>
      <rc t="2" v="810"/>
    </bk>
    <bk>
      <rc t="2" v="811"/>
    </bk>
    <bk>
      <rc t="2" v="812"/>
    </bk>
    <bk>
      <rc t="2" v="813"/>
    </bk>
    <bk>
      <rc t="2" v="814"/>
    </bk>
    <bk>
      <rc t="2" v="815"/>
    </bk>
    <bk>
      <rc t="2" v="816"/>
    </bk>
    <bk>
      <rc t="2" v="817"/>
    </bk>
    <bk>
      <rc t="2" v="818"/>
    </bk>
    <bk>
      <rc t="2" v="819"/>
    </bk>
    <bk>
      <rc t="2" v="820"/>
    </bk>
    <bk>
      <rc t="2" v="821"/>
    </bk>
    <bk>
      <rc t="2" v="822"/>
    </bk>
    <bk>
      <rc t="2" v="823"/>
    </bk>
    <bk>
      <rc t="2" v="824"/>
    </bk>
    <bk>
      <rc t="2" v="825"/>
    </bk>
    <bk>
      <rc t="2" v="826"/>
    </bk>
    <bk>
      <rc t="2" v="827"/>
    </bk>
    <bk>
      <rc t="2" v="828"/>
    </bk>
    <bk>
      <rc t="2" v="829"/>
    </bk>
    <bk>
      <rc t="2" v="830"/>
    </bk>
    <bk>
      <rc t="2" v="831"/>
    </bk>
    <bk>
      <rc t="2" v="832"/>
    </bk>
    <bk>
      <rc t="2" v="833"/>
    </bk>
    <bk>
      <rc t="2" v="834"/>
    </bk>
    <bk>
      <rc t="2" v="835"/>
    </bk>
    <bk>
      <rc t="2" v="836"/>
    </bk>
    <bk>
      <rc t="2" v="837"/>
    </bk>
    <bk>
      <rc t="2" v="838"/>
    </bk>
    <bk>
      <rc t="2" v="839"/>
    </bk>
    <bk>
      <rc t="2" v="840"/>
    </bk>
    <bk>
      <rc t="2" v="841"/>
    </bk>
    <bk>
      <rc t="2" v="842"/>
    </bk>
    <bk>
      <rc t="2" v="843"/>
    </bk>
    <bk>
      <rc t="2" v="844"/>
    </bk>
    <bk>
      <rc t="2" v="845"/>
    </bk>
    <bk>
      <rc t="2" v="846"/>
    </bk>
    <bk>
      <rc t="2" v="847"/>
    </bk>
    <bk>
      <rc t="2" v="848"/>
    </bk>
    <bk>
      <rc t="2" v="849"/>
    </bk>
    <bk>
      <rc t="2" v="850"/>
    </bk>
    <bk>
      <rc t="2" v="851"/>
    </bk>
    <bk>
      <rc t="2" v="852"/>
    </bk>
    <bk>
      <rc t="2" v="853"/>
    </bk>
    <bk>
      <rc t="2" v="854"/>
    </bk>
    <bk>
      <rc t="2" v="855"/>
    </bk>
    <bk>
      <rc t="2" v="856"/>
    </bk>
    <bk>
      <rc t="2" v="857"/>
    </bk>
    <bk>
      <rc t="2" v="858"/>
    </bk>
    <bk>
      <rc t="2" v="859"/>
    </bk>
    <bk>
      <rc t="2" v="860"/>
    </bk>
    <bk>
      <rc t="2" v="861"/>
    </bk>
    <bk>
      <rc t="2" v="862"/>
    </bk>
    <bk>
      <rc t="2" v="863"/>
    </bk>
    <bk>
      <rc t="2" v="864"/>
    </bk>
    <bk>
      <rc t="2" v="865"/>
    </bk>
    <bk>
      <rc t="2" v="866"/>
    </bk>
    <bk>
      <rc t="2" v="867"/>
    </bk>
    <bk>
      <rc t="2" v="868"/>
    </bk>
    <bk>
      <rc t="2" v="869"/>
    </bk>
    <bk>
      <rc t="2" v="870"/>
    </bk>
    <bk>
      <rc t="2" v="871"/>
    </bk>
    <bk>
      <rc t="2" v="872"/>
    </bk>
    <bk>
      <rc t="2" v="873"/>
    </bk>
    <bk>
      <rc t="2" v="874"/>
    </bk>
    <bk>
      <rc t="2" v="875"/>
    </bk>
    <bk>
      <rc t="2" v="876"/>
    </bk>
    <bk>
      <rc t="2" v="877"/>
    </bk>
    <bk>
      <rc t="2" v="878"/>
    </bk>
    <bk>
      <rc t="2" v="879"/>
    </bk>
    <bk>
      <rc t="2" v="880"/>
    </bk>
    <bk>
      <rc t="2" v="881"/>
    </bk>
    <bk>
      <rc t="2" v="882"/>
    </bk>
    <bk>
      <rc t="2" v="883"/>
    </bk>
    <bk>
      <rc t="2" v="884"/>
    </bk>
    <bk>
      <rc t="2" v="885"/>
    </bk>
    <bk>
      <rc t="2" v="886"/>
    </bk>
    <bk>
      <rc t="2" v="887"/>
    </bk>
    <bk>
      <rc t="2" v="888"/>
    </bk>
    <bk>
      <rc t="2" v="889"/>
    </bk>
    <bk>
      <rc t="2" v="890"/>
    </bk>
    <bk>
      <rc t="2" v="891"/>
    </bk>
    <bk>
      <rc t="2" v="892"/>
    </bk>
    <bk>
      <rc t="2" v="893"/>
    </bk>
    <bk>
      <rc t="2" v="894"/>
    </bk>
    <bk>
      <rc t="2" v="895"/>
    </bk>
    <bk>
      <rc t="2" v="896"/>
    </bk>
    <bk>
      <rc t="2" v="897"/>
    </bk>
    <bk>
      <rc t="2" v="898"/>
    </bk>
    <bk>
      <rc t="2" v="899"/>
    </bk>
    <bk>
      <rc t="2" v="900"/>
    </bk>
    <bk>
      <rc t="2" v="901"/>
    </bk>
    <bk>
      <rc t="2" v="902"/>
    </bk>
    <bk>
      <rc t="2" v="903"/>
    </bk>
    <bk>
      <rc t="2" v="904"/>
    </bk>
    <bk>
      <rc t="2" v="905"/>
    </bk>
    <bk>
      <rc t="2" v="906"/>
    </bk>
    <bk>
      <rc t="2" v="907"/>
    </bk>
    <bk>
      <rc t="2" v="908"/>
    </bk>
    <bk>
      <rc t="2" v="909"/>
    </bk>
    <bk>
      <rc t="2" v="910"/>
    </bk>
    <bk>
      <rc t="2" v="911"/>
    </bk>
    <bk>
      <rc t="2" v="912"/>
    </bk>
    <bk>
      <rc t="2" v="913"/>
    </bk>
    <bk>
      <rc t="2" v="914"/>
    </bk>
    <bk>
      <rc t="2" v="915"/>
    </bk>
    <bk>
      <rc t="2" v="916"/>
    </bk>
    <bk>
      <rc t="2" v="917"/>
    </bk>
    <bk>
      <rc t="2" v="918"/>
    </bk>
    <bk>
      <rc t="2" v="919"/>
    </bk>
    <bk>
      <rc t="2" v="920"/>
    </bk>
    <bk>
      <rc t="2" v="921"/>
    </bk>
    <bk>
      <rc t="2" v="922"/>
    </bk>
    <bk>
      <rc t="2" v="923"/>
    </bk>
    <bk>
      <rc t="2" v="924"/>
    </bk>
    <bk>
      <rc t="2" v="925"/>
    </bk>
    <bk>
      <rc t="2" v="926"/>
    </bk>
    <bk>
      <rc t="2" v="927"/>
    </bk>
    <bk>
      <rc t="2" v="928"/>
    </bk>
    <bk>
      <rc t="2" v="929"/>
    </bk>
    <bk>
      <rc t="2" v="930"/>
    </bk>
    <bk>
      <rc t="2" v="931"/>
    </bk>
    <bk>
      <rc t="2" v="932"/>
    </bk>
    <bk>
      <rc t="2" v="933"/>
    </bk>
    <bk>
      <rc t="2" v="934"/>
    </bk>
    <bk>
      <rc t="2" v="935"/>
    </bk>
    <bk>
      <rc t="2" v="936"/>
    </bk>
    <bk>
      <rc t="2" v="937"/>
    </bk>
    <bk>
      <rc t="2" v="938"/>
    </bk>
    <bk>
      <rc t="2" v="939"/>
    </bk>
    <bk>
      <rc t="2" v="940"/>
    </bk>
    <bk>
      <rc t="2" v="941"/>
    </bk>
    <bk>
      <rc t="2" v="942"/>
    </bk>
    <bk>
      <rc t="2" v="943"/>
    </bk>
    <bk>
      <rc t="2" v="944"/>
    </bk>
    <bk>
      <rc t="2" v="945"/>
    </bk>
    <bk>
      <rc t="2" v="946"/>
    </bk>
    <bk>
      <rc t="2" v="947"/>
    </bk>
    <bk>
      <rc t="2" v="948"/>
    </bk>
    <bk>
      <rc t="2" v="949"/>
    </bk>
    <bk>
      <rc t="2" v="950"/>
    </bk>
    <bk>
      <rc t="2" v="951"/>
    </bk>
    <bk>
      <rc t="2" v="952"/>
    </bk>
    <bk>
      <rc t="2" v="953"/>
    </bk>
    <bk>
      <rc t="2" v="954"/>
    </bk>
    <bk>
      <rc t="2" v="955"/>
    </bk>
    <bk>
      <rc t="2" v="956"/>
    </bk>
    <bk>
      <rc t="2" v="957"/>
    </bk>
    <bk>
      <rc t="2" v="958"/>
    </bk>
    <bk>
      <rc t="2" v="959"/>
    </bk>
    <bk>
      <rc t="2" v="960"/>
    </bk>
    <bk>
      <rc t="2" v="961"/>
    </bk>
    <bk>
      <rc t="2" v="962"/>
    </bk>
    <bk>
      <rc t="2" v="963"/>
    </bk>
    <bk>
      <rc t="2" v="964"/>
    </bk>
    <bk>
      <rc t="2" v="965"/>
    </bk>
    <bk>
      <rc t="2" v="966"/>
    </bk>
    <bk>
      <rc t="2" v="967"/>
    </bk>
    <bk>
      <rc t="2" v="968"/>
    </bk>
    <bk>
      <rc t="2" v="969"/>
    </bk>
    <bk>
      <rc t="2" v="970"/>
    </bk>
    <bk>
      <rc t="2" v="971"/>
    </bk>
    <bk>
      <rc t="2" v="972"/>
    </bk>
    <bk>
      <rc t="2" v="973"/>
    </bk>
    <bk>
      <rc t="2" v="974"/>
    </bk>
    <bk>
      <rc t="2" v="975"/>
    </bk>
    <bk>
      <rc t="2" v="976"/>
    </bk>
    <bk>
      <rc t="2" v="977"/>
    </bk>
    <bk>
      <rc t="2" v="978"/>
    </bk>
    <bk>
      <rc t="2" v="979"/>
    </bk>
    <bk>
      <rc t="2" v="980"/>
    </bk>
    <bk>
      <rc t="2" v="981"/>
    </bk>
    <bk>
      <rc t="2" v="982"/>
    </bk>
    <bk>
      <rc t="2" v="983"/>
    </bk>
    <bk>
      <rc t="2" v="984"/>
    </bk>
    <bk>
      <rc t="2" v="985"/>
    </bk>
    <bk>
      <rc t="2" v="986"/>
    </bk>
    <bk>
      <rc t="2" v="987"/>
    </bk>
    <bk>
      <rc t="2" v="988"/>
    </bk>
    <bk>
      <rc t="2" v="989"/>
    </bk>
    <bk>
      <rc t="2" v="990"/>
    </bk>
    <bk>
      <rc t="2" v="991"/>
    </bk>
    <bk>
      <rc t="2" v="992"/>
    </bk>
    <bk>
      <rc t="2" v="993"/>
    </bk>
    <bk>
      <rc t="2" v="994"/>
    </bk>
    <bk>
      <rc t="2" v="995"/>
    </bk>
    <bk>
      <rc t="2" v="996"/>
    </bk>
    <bk>
      <rc t="2" v="997"/>
    </bk>
    <bk>
      <rc t="2" v="998"/>
    </bk>
    <bk>
      <rc t="2" v="999"/>
    </bk>
    <bk>
      <rc t="2" v="1000"/>
    </bk>
    <bk>
      <rc t="2" v="1001"/>
    </bk>
    <bk>
      <rc t="2" v="1002"/>
    </bk>
    <bk>
      <rc t="2" v="1003"/>
    </bk>
    <bk>
      <rc t="2" v="1004"/>
    </bk>
    <bk>
      <rc t="2" v="1005"/>
    </bk>
    <bk>
      <rc t="2" v="1006"/>
    </bk>
    <bk>
      <rc t="2" v="1007"/>
    </bk>
    <bk>
      <rc t="2" v="1008"/>
    </bk>
    <bk>
      <rc t="2" v="1009"/>
    </bk>
    <bk>
      <rc t="2" v="1010"/>
    </bk>
    <bk>
      <rc t="2" v="1011"/>
    </bk>
    <bk>
      <rc t="2" v="1012"/>
    </bk>
    <bk>
      <rc t="2" v="1013"/>
    </bk>
    <bk>
      <rc t="2" v="1014"/>
    </bk>
    <bk>
      <rc t="2" v="1015"/>
    </bk>
    <bk>
      <rc t="2" v="1016"/>
    </bk>
    <bk>
      <rc t="2" v="1017"/>
    </bk>
    <bk>
      <rc t="2" v="1018"/>
    </bk>
    <bk>
      <rc t="2" v="1019"/>
    </bk>
    <bk>
      <rc t="2" v="1020"/>
    </bk>
    <bk>
      <rc t="2" v="1021"/>
    </bk>
    <bk>
      <rc t="2" v="1022"/>
    </bk>
    <bk>
      <rc t="2" v="1023"/>
    </bk>
    <bk>
      <rc t="2" v="1024"/>
    </bk>
    <bk>
      <rc t="2" v="1025"/>
    </bk>
    <bk>
      <rc t="2" v="1026"/>
    </bk>
    <bk>
      <rc t="2" v="1027"/>
    </bk>
    <bk>
      <rc t="2" v="1028"/>
    </bk>
    <bk>
      <rc t="2" v="1029"/>
    </bk>
    <bk>
      <rc t="2" v="1030"/>
    </bk>
    <bk>
      <rc t="2" v="1031"/>
    </bk>
    <bk>
      <rc t="2" v="1032"/>
    </bk>
    <bk>
      <rc t="2" v="1033"/>
    </bk>
    <bk>
      <rc t="2" v="1034"/>
    </bk>
    <bk>
      <rc t="2" v="1035"/>
    </bk>
    <bk>
      <rc t="2" v="1036"/>
    </bk>
    <bk>
      <rc t="2" v="1037"/>
    </bk>
    <bk>
      <rc t="2" v="1038"/>
    </bk>
    <bk>
      <rc t="2" v="1039"/>
    </bk>
    <bk>
      <rc t="2" v="1040"/>
    </bk>
    <bk>
      <rc t="2" v="1041"/>
    </bk>
    <bk>
      <rc t="2" v="1042"/>
    </bk>
    <bk>
      <rc t="2" v="1043"/>
    </bk>
    <bk>
      <rc t="2" v="1044"/>
    </bk>
    <bk>
      <rc t="2" v="1045"/>
    </bk>
    <bk>
      <rc t="2" v="1046"/>
    </bk>
    <bk>
      <rc t="2" v="1047"/>
    </bk>
    <bk>
      <rc t="2" v="1048"/>
    </bk>
    <bk>
      <rc t="2" v="1049"/>
    </bk>
    <bk>
      <rc t="2" v="1050"/>
    </bk>
    <bk>
      <rc t="2" v="1051"/>
    </bk>
    <bk>
      <rc t="2" v="1052"/>
    </bk>
    <bk>
      <rc t="2" v="1053"/>
    </bk>
    <bk>
      <rc t="2" v="1054"/>
    </bk>
    <bk>
      <rc t="2" v="1055"/>
    </bk>
    <bk>
      <rc t="2" v="1056"/>
    </bk>
    <bk>
      <rc t="2" v="1057"/>
    </bk>
    <bk>
      <rc t="2" v="1058"/>
    </bk>
    <bk>
      <rc t="2" v="1059"/>
    </bk>
    <bk>
      <rc t="2" v="1060"/>
    </bk>
    <bk>
      <rc t="2" v="1061"/>
    </bk>
    <bk>
      <rc t="2" v="1062"/>
    </bk>
    <bk>
      <rc t="2" v="1063"/>
    </bk>
    <bk>
      <rc t="2" v="1064"/>
    </bk>
    <bk>
      <rc t="2" v="1065"/>
    </bk>
    <bk>
      <rc t="2" v="1066"/>
    </bk>
    <bk>
      <rc t="2" v="1067"/>
    </bk>
    <bk>
      <rc t="2" v="1068"/>
    </bk>
    <bk>
      <rc t="2" v="1069"/>
    </bk>
    <bk>
      <rc t="2" v="1070"/>
    </bk>
    <bk>
      <rc t="2" v="1071"/>
    </bk>
    <bk>
      <rc t="2" v="1072"/>
    </bk>
    <bk>
      <rc t="2" v="1073"/>
    </bk>
    <bk>
      <rc t="2" v="1074"/>
    </bk>
    <bk>
      <rc t="2" v="1075"/>
    </bk>
    <bk>
      <rc t="2" v="1076"/>
    </bk>
    <bk>
      <rc t="2" v="1077"/>
    </bk>
    <bk>
      <rc t="2" v="1078"/>
    </bk>
    <bk>
      <rc t="2" v="1079"/>
    </bk>
    <bk>
      <rc t="2" v="1080"/>
    </bk>
    <bk>
      <rc t="2" v="1081"/>
    </bk>
    <bk>
      <rc t="2" v="1082"/>
    </bk>
    <bk>
      <rc t="2" v="1083"/>
    </bk>
    <bk>
      <rc t="2" v="1084"/>
    </bk>
    <bk>
      <rc t="2" v="1085"/>
    </bk>
    <bk>
      <rc t="2" v="1086"/>
    </bk>
    <bk>
      <rc t="2" v="1087"/>
    </bk>
    <bk>
      <rc t="2" v="1088"/>
    </bk>
    <bk>
      <rc t="2" v="1089"/>
    </bk>
    <bk>
      <rc t="2" v="1090"/>
    </bk>
    <bk>
      <rc t="2" v="1091"/>
    </bk>
    <bk>
      <rc t="2" v="1092"/>
    </bk>
    <bk>
      <rc t="2" v="1093"/>
    </bk>
    <bk>
      <rc t="2" v="1094"/>
    </bk>
    <bk>
      <rc t="2" v="1095"/>
    </bk>
    <bk>
      <rc t="2" v="1096"/>
    </bk>
    <bk>
      <rc t="2" v="1097"/>
    </bk>
    <bk>
      <rc t="2" v="1098"/>
    </bk>
    <bk>
      <rc t="2" v="1099"/>
    </bk>
    <bk>
      <rc t="2" v="1100"/>
    </bk>
    <bk>
      <rc t="2" v="1101"/>
    </bk>
    <bk>
      <rc t="2" v="1102"/>
    </bk>
    <bk>
      <rc t="2" v="1103"/>
    </bk>
    <bk>
      <rc t="2" v="1104"/>
    </bk>
    <bk>
      <rc t="2" v="1105"/>
    </bk>
    <bk>
      <rc t="2" v="1106"/>
    </bk>
    <bk>
      <rc t="2" v="1107"/>
    </bk>
    <bk>
      <rc t="2" v="1108"/>
    </bk>
    <bk>
      <rc t="2" v="1109"/>
    </bk>
    <bk>
      <rc t="2" v="1110"/>
    </bk>
    <bk>
      <rc t="2" v="1111"/>
    </bk>
    <bk>
      <rc t="2" v="1112"/>
    </bk>
    <bk>
      <rc t="2" v="1113"/>
    </bk>
    <bk>
      <rc t="2" v="1114"/>
    </bk>
    <bk>
      <rc t="2" v="1115"/>
    </bk>
    <bk>
      <rc t="2" v="1116"/>
    </bk>
    <bk>
      <rc t="2" v="1117"/>
    </bk>
    <bk>
      <rc t="2" v="1118"/>
    </bk>
    <bk>
      <rc t="2" v="1119"/>
    </bk>
    <bk>
      <rc t="2" v="1120"/>
    </bk>
    <bk>
      <rc t="2" v="1121"/>
    </bk>
    <bk>
      <rc t="2" v="1122"/>
    </bk>
    <bk>
      <rc t="2" v="1123"/>
    </bk>
    <bk>
      <rc t="2" v="1124"/>
    </bk>
    <bk>
      <rc t="2" v="1125"/>
    </bk>
    <bk>
      <rc t="2" v="1126"/>
    </bk>
    <bk>
      <rc t="2" v="1127"/>
    </bk>
    <bk>
      <rc t="2" v="1128"/>
    </bk>
    <bk>
      <rc t="2" v="1129"/>
    </bk>
    <bk>
      <rc t="2" v="1130"/>
    </bk>
    <bk>
      <rc t="2" v="1131"/>
    </bk>
    <bk>
      <rc t="2" v="1132"/>
    </bk>
    <bk>
      <rc t="2" v="1133"/>
    </bk>
    <bk>
      <rc t="2" v="1134"/>
    </bk>
    <bk>
      <rc t="2" v="1135"/>
    </bk>
    <bk>
      <rc t="2" v="1136"/>
    </bk>
    <bk>
      <rc t="2" v="1137"/>
    </bk>
    <bk>
      <rc t="2" v="1138"/>
    </bk>
    <bk>
      <rc t="2" v="1139"/>
    </bk>
    <bk>
      <rc t="2" v="1140"/>
    </bk>
    <bk>
      <rc t="2" v="1141"/>
    </bk>
    <bk>
      <rc t="2" v="1142"/>
    </bk>
    <bk>
      <rc t="2" v="1143"/>
    </bk>
    <bk>
      <rc t="2" v="1144"/>
    </bk>
    <bk>
      <rc t="2" v="1145"/>
    </bk>
    <bk>
      <rc t="2" v="1146"/>
    </bk>
    <bk>
      <rc t="2" v="1147"/>
    </bk>
    <bk>
      <rc t="2" v="1148"/>
    </bk>
    <bk>
      <rc t="2" v="1149"/>
    </bk>
    <bk>
      <rc t="2" v="1150"/>
    </bk>
    <bk>
      <rc t="2" v="1151"/>
    </bk>
    <bk>
      <rc t="2" v="1152"/>
    </bk>
    <bk>
      <rc t="2" v="1153"/>
    </bk>
    <bk>
      <rc t="2" v="1154"/>
    </bk>
    <bk>
      <rc t="2" v="1155"/>
    </bk>
    <bk>
      <rc t="2" v="1156"/>
    </bk>
    <bk>
      <rc t="2" v="1157"/>
    </bk>
    <bk>
      <rc t="2" v="1158"/>
    </bk>
    <bk>
      <rc t="2" v="1159"/>
    </bk>
    <bk>
      <rc t="2" v="1160"/>
    </bk>
    <bk>
      <rc t="2" v="1161"/>
    </bk>
    <bk>
      <rc t="2" v="1162"/>
    </bk>
    <bk>
      <rc t="2" v="1163"/>
    </bk>
    <bk>
      <rc t="2" v="1164"/>
    </bk>
    <bk>
      <rc t="2" v="1165"/>
    </bk>
    <bk>
      <rc t="2" v="1166"/>
    </bk>
    <bk>
      <rc t="2" v="1167"/>
    </bk>
    <bk>
      <rc t="2" v="1168"/>
    </bk>
    <bk>
      <rc t="2" v="1169"/>
    </bk>
    <bk>
      <rc t="2" v="1170"/>
    </bk>
    <bk>
      <rc t="2" v="1171"/>
    </bk>
    <bk>
      <rc t="2" v="1172"/>
    </bk>
    <bk>
      <rc t="2" v="1173"/>
    </bk>
    <bk>
      <rc t="2" v="1174"/>
    </bk>
    <bk>
      <rc t="2" v="1175"/>
    </bk>
    <bk>
      <rc t="2" v="1176"/>
    </bk>
    <bk>
      <rc t="2" v="1177"/>
    </bk>
    <bk>
      <rc t="2" v="1178"/>
    </bk>
    <bk>
      <rc t="2" v="1179"/>
    </bk>
    <bk>
      <rc t="2" v="1180"/>
    </bk>
    <bk>
      <rc t="2" v="1181"/>
    </bk>
    <bk>
      <rc t="2" v="1182"/>
    </bk>
    <bk>
      <rc t="2" v="1183"/>
    </bk>
    <bk>
      <rc t="2" v="1184"/>
    </bk>
    <bk>
      <rc t="2" v="1185"/>
    </bk>
    <bk>
      <rc t="2" v="1186"/>
    </bk>
    <bk>
      <rc t="2" v="1187"/>
    </bk>
    <bk>
      <rc t="2" v="1188"/>
    </bk>
    <bk>
      <rc t="2" v="1189"/>
    </bk>
    <bk>
      <rc t="2" v="1190"/>
    </bk>
    <bk>
      <rc t="2" v="1191"/>
    </bk>
    <bk>
      <rc t="2" v="1192"/>
    </bk>
    <bk>
      <rc t="2" v="1193"/>
    </bk>
    <bk>
      <rc t="2" v="1194"/>
    </bk>
    <bk>
      <rc t="2" v="1195"/>
    </bk>
    <bk>
      <rc t="2" v="1196"/>
    </bk>
    <bk>
      <rc t="2" v="1197"/>
    </bk>
    <bk>
      <rc t="2" v="1198"/>
    </bk>
    <bk>
      <rc t="2" v="1199"/>
    </bk>
    <bk>
      <rc t="2" v="1200"/>
    </bk>
    <bk>
      <rc t="2" v="1201"/>
    </bk>
    <bk>
      <rc t="2" v="1202"/>
    </bk>
    <bk>
      <rc t="2" v="1203"/>
    </bk>
    <bk>
      <rc t="2" v="1204"/>
    </bk>
    <bk>
      <rc t="2" v="1205"/>
    </bk>
    <bk>
      <rc t="2" v="1206"/>
    </bk>
    <bk>
      <rc t="2" v="1207"/>
    </bk>
    <bk>
      <rc t="2" v="1208"/>
    </bk>
    <bk>
      <rc t="2" v="1209"/>
    </bk>
    <bk>
      <rc t="2" v="1210"/>
    </bk>
    <bk>
      <rc t="2" v="1211"/>
    </bk>
    <bk>
      <rc t="2" v="1212"/>
    </bk>
    <bk>
      <rc t="2" v="1213"/>
    </bk>
    <bk>
      <rc t="2" v="1214"/>
    </bk>
    <bk>
      <rc t="2" v="1215"/>
    </bk>
    <bk>
      <rc t="2" v="1216"/>
    </bk>
    <bk>
      <rc t="2" v="1217"/>
    </bk>
    <bk>
      <rc t="2" v="1218"/>
    </bk>
    <bk>
      <rc t="2" v="1219"/>
    </bk>
    <bk>
      <rc t="2" v="1220"/>
    </bk>
    <bk>
      <rc t="2" v="1221"/>
    </bk>
    <bk>
      <rc t="2" v="1222"/>
    </bk>
    <bk>
      <rc t="2" v="1223"/>
    </bk>
    <bk>
      <rc t="2" v="1224"/>
    </bk>
    <bk>
      <rc t="2" v="1225"/>
    </bk>
    <bk>
      <rc t="2" v="1226"/>
    </bk>
    <bk>
      <rc t="2" v="1227"/>
    </bk>
    <bk>
      <rc t="2" v="1228"/>
    </bk>
    <bk>
      <rc t="2" v="1229"/>
    </bk>
    <bk>
      <rc t="2" v="1230"/>
    </bk>
    <bk>
      <rc t="2" v="1231"/>
    </bk>
    <bk>
      <rc t="2" v="1232"/>
    </bk>
    <bk>
      <rc t="2" v="1233"/>
    </bk>
    <bk>
      <rc t="2" v="1234"/>
    </bk>
    <bk>
      <rc t="2" v="1235"/>
    </bk>
    <bk>
      <rc t="2" v="1236"/>
    </bk>
    <bk>
      <rc t="2" v="1237"/>
    </bk>
    <bk>
      <rc t="2" v="1238"/>
    </bk>
    <bk>
      <rc t="2" v="1239"/>
    </bk>
    <bk>
      <rc t="2" v="1240"/>
    </bk>
    <bk>
      <rc t="2" v="1241"/>
    </bk>
    <bk>
      <rc t="2" v="1242"/>
    </bk>
    <bk>
      <rc t="2" v="1243"/>
    </bk>
    <bk>
      <rc t="2" v="1244"/>
    </bk>
    <bk>
      <rc t="2" v="1245"/>
    </bk>
    <bk>
      <rc t="2" v="1246"/>
    </bk>
    <bk>
      <rc t="2" v="1247"/>
    </bk>
    <bk>
      <rc t="2" v="1248"/>
    </bk>
    <bk>
      <rc t="2" v="1249"/>
    </bk>
    <bk>
      <rc t="2" v="1250"/>
    </bk>
    <bk>
      <rc t="2" v="1251"/>
    </bk>
    <bk>
      <rc t="2" v="1252"/>
    </bk>
    <bk>
      <rc t="2" v="1253"/>
    </bk>
    <bk>
      <rc t="2" v="1254"/>
    </bk>
    <bk>
      <rc t="2" v="1255"/>
    </bk>
    <bk>
      <rc t="2" v="1256"/>
    </bk>
    <bk>
      <rc t="2" v="1257"/>
    </bk>
    <bk>
      <rc t="2" v="1258"/>
    </bk>
    <bk>
      <rc t="2" v="1259"/>
    </bk>
    <bk>
      <rc t="2" v="1260"/>
    </bk>
    <bk>
      <rc t="2" v="1261"/>
    </bk>
    <bk>
      <rc t="2" v="1262"/>
    </bk>
    <bk>
      <rc t="2" v="1263"/>
    </bk>
    <bk>
      <rc t="2" v="1264"/>
    </bk>
    <bk>
      <rc t="2" v="1265"/>
    </bk>
    <bk>
      <rc t="2" v="1266"/>
    </bk>
    <bk>
      <rc t="2" v="1267"/>
    </bk>
    <bk>
      <rc t="2" v="1268"/>
    </bk>
    <bk>
      <rc t="2" v="1269"/>
    </bk>
    <bk>
      <rc t="2" v="1270"/>
    </bk>
    <bk>
      <rc t="2" v="1271"/>
    </bk>
    <bk>
      <rc t="2" v="1272"/>
    </bk>
    <bk>
      <rc t="2" v="1273"/>
    </bk>
    <bk>
      <rc t="2" v="1274"/>
    </bk>
    <bk>
      <rc t="2" v="1275"/>
    </bk>
    <bk>
      <rc t="2" v="1276"/>
    </bk>
    <bk>
      <rc t="2" v="1277"/>
    </bk>
    <bk>
      <rc t="2" v="1278"/>
    </bk>
    <bk>
      <rc t="2" v="1279"/>
    </bk>
    <bk>
      <rc t="2" v="1280"/>
    </bk>
    <bk>
      <rc t="2" v="1281"/>
    </bk>
    <bk>
      <rc t="2" v="1282"/>
    </bk>
    <bk>
      <rc t="2" v="1283"/>
    </bk>
    <bk>
      <rc t="2" v="1284"/>
    </bk>
    <bk>
      <rc t="2" v="1285"/>
    </bk>
    <bk>
      <rc t="2" v="1286"/>
    </bk>
    <bk>
      <rc t="2" v="1287"/>
    </bk>
    <bk>
      <rc t="2" v="1288"/>
    </bk>
    <bk>
      <rc t="2" v="1289"/>
    </bk>
    <bk>
      <rc t="2" v="1290"/>
    </bk>
    <bk>
      <rc t="2" v="1291"/>
    </bk>
    <bk>
      <rc t="2" v="1292"/>
    </bk>
    <bk>
      <rc t="2" v="1293"/>
    </bk>
    <bk>
      <rc t="2" v="1294"/>
    </bk>
    <bk>
      <rc t="2" v="1295"/>
    </bk>
    <bk>
      <rc t="2" v="1296"/>
    </bk>
    <bk>
      <rc t="2" v="1297"/>
    </bk>
    <bk>
      <rc t="2" v="1298"/>
    </bk>
    <bk>
      <rc t="2" v="1299"/>
    </bk>
    <bk>
      <rc t="2" v="1300"/>
    </bk>
    <bk>
      <rc t="2" v="1301"/>
    </bk>
    <bk>
      <rc t="2" v="1302"/>
    </bk>
    <bk>
      <rc t="2" v="1303"/>
    </bk>
    <bk>
      <rc t="2" v="1304"/>
    </bk>
    <bk>
      <rc t="2" v="1305"/>
    </bk>
    <bk>
      <rc t="2" v="1306"/>
    </bk>
    <bk>
      <rc t="2" v="1307"/>
    </bk>
    <bk>
      <rc t="2" v="1308"/>
    </bk>
    <bk>
      <rc t="2" v="1309"/>
    </bk>
    <bk>
      <rc t="2" v="1310"/>
    </bk>
    <bk>
      <rc t="2" v="1311"/>
    </bk>
    <bk>
      <rc t="2" v="1312"/>
    </bk>
    <bk>
      <rc t="2" v="1313"/>
    </bk>
    <bk>
      <rc t="2" v="1314"/>
    </bk>
    <bk>
      <rc t="2" v="1315"/>
    </bk>
    <bk>
      <rc t="2" v="1316"/>
    </bk>
    <bk>
      <rc t="2" v="1317"/>
    </bk>
    <bk>
      <rc t="2" v="1318"/>
    </bk>
    <bk>
      <rc t="2" v="1319"/>
    </bk>
    <bk>
      <rc t="2" v="1320"/>
    </bk>
    <bk>
      <rc t="2" v="1321"/>
    </bk>
    <bk>
      <rc t="2" v="1322"/>
    </bk>
    <bk>
      <rc t="2" v="1323"/>
    </bk>
    <bk>
      <rc t="2" v="1324"/>
    </bk>
    <bk>
      <rc t="2" v="1325"/>
    </bk>
    <bk>
      <rc t="2" v="1326"/>
    </bk>
    <bk>
      <rc t="2" v="1327"/>
    </bk>
    <bk>
      <rc t="2" v="1328"/>
    </bk>
    <bk>
      <rc t="2" v="1329"/>
    </bk>
    <bk>
      <rc t="2" v="1330"/>
    </bk>
    <bk>
      <rc t="2" v="1331"/>
    </bk>
    <bk>
      <rc t="2" v="1332"/>
    </bk>
    <bk>
      <rc t="2" v="1333"/>
    </bk>
    <bk>
      <rc t="2" v="1334"/>
    </bk>
    <bk>
      <rc t="2" v="1335"/>
    </bk>
    <bk>
      <rc t="2" v="1336"/>
    </bk>
    <bk>
      <rc t="2" v="1337"/>
    </bk>
    <bk>
      <rc t="2" v="1338"/>
    </bk>
    <bk>
      <rc t="2" v="1339"/>
    </bk>
    <bk>
      <rc t="2" v="1340"/>
    </bk>
    <bk>
      <rc t="2" v="1341"/>
    </bk>
    <bk>
      <rc t="2" v="1342"/>
    </bk>
    <bk>
      <rc t="2" v="1343"/>
    </bk>
  </valueMetadata>
</metadata>
</file>

<file path=xl/sharedStrings.xml><?xml version="1.0" encoding="utf-8"?>
<sst xmlns="http://schemas.openxmlformats.org/spreadsheetml/2006/main" count="96" uniqueCount="38">
  <si>
    <t>XASX</t>
  </si>
  <si>
    <t>Ticker</t>
  </si>
  <si>
    <t>Date</t>
  </si>
  <si>
    <t>Transaction</t>
  </si>
  <si>
    <t>Units</t>
  </si>
  <si>
    <t>Price</t>
  </si>
  <si>
    <t>Stock</t>
  </si>
  <si>
    <t>Buy</t>
  </si>
  <si>
    <t>DRIP</t>
  </si>
  <si>
    <t>Sell</t>
  </si>
  <si>
    <t>Currency</t>
  </si>
  <si>
    <t>AUD</t>
  </si>
  <si>
    <t>Current Price</t>
  </si>
  <si>
    <t>Last 12 Months</t>
  </si>
  <si>
    <t>Industry</t>
  </si>
  <si>
    <t>P/E</t>
  </si>
  <si>
    <t>Change</t>
  </si>
  <si>
    <t>AUSTAL LIMITED (XASX:ASB)</t>
  </si>
  <si>
    <t>BORAL LIMITED (XASX:BLD)</t>
  </si>
  <si>
    <t>Exchange</t>
  </si>
  <si>
    <t>ASB</t>
  </si>
  <si>
    <t>BLD</t>
  </si>
  <si>
    <t>(All)</t>
  </si>
  <si>
    <t>Market Value</t>
  </si>
  <si>
    <t>Transaction Amount</t>
  </si>
  <si>
    <t>Today's Change</t>
  </si>
  <si>
    <t>Total Holding Market Value</t>
  </si>
  <si>
    <t xml:space="preserve">                                                                        </t>
  </si>
  <si>
    <t>PERSONAL STOCK PORTFOLIO DASHBOARD</t>
  </si>
  <si>
    <t>CURRENT HOLDINGS</t>
  </si>
  <si>
    <t>PORTFOLIO BY INDUSTRY</t>
  </si>
  <si>
    <t>Stock (Exchange: Ticker)</t>
  </si>
  <si>
    <t>WATCHLIST</t>
  </si>
  <si>
    <t>Gain/Loss</t>
  </si>
  <si>
    <t>Unrealised Gain/Loss</t>
  </si>
  <si>
    <t>Ticker symbol</t>
  </si>
  <si>
    <t>52 week high</t>
  </si>
  <si>
    <t>52 week 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</si>
</sst>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6" formatCode="[$-409]dd\-mmm\-yy;@"/>
    <numFmt numFmtId="167" formatCode="#,##0.0000"/>
    <numFmt numFmtId="177" formatCode="_([$$-C09]* #,##0.00_);_([$$-C09]* \(#,##0.00\);_([$$-C09]* &quot;-&quot;??_);_(@_)"/>
    <numFmt numFmtId="178" formatCode="[$$-409]#,##0.0000"/>
    <numFmt numFmtId="180" formatCode="[$$-409]#,##0.00"/>
    <numFmt numFmtId="181" formatCode="_-[$$-C09]* #,##0.0000_-;\-[$$-C09]* #,##0.0000_-;_-[$$-C09]* &quot;-&quot;????_-;_-@_-"/>
  </numFmts>
  <fonts count="8" x14ac:knownFonts="1">
    <font>
      <sz val="11"/>
      <color theme="1"/>
      <name val="Calibri"/>
      <family val="2"/>
      <scheme val="minor"/>
    </font>
    <font>
      <b/>
      <sz val="11"/>
      <color theme="1"/>
      <name val="Calibri"/>
      <family val="2"/>
      <scheme val="minor"/>
    </font>
    <font>
      <sz val="11"/>
      <color theme="8" tint="-0.499984740745262"/>
      <name val="Calibri"/>
      <family val="2"/>
      <scheme val="minor"/>
    </font>
    <font>
      <sz val="11"/>
      <color theme="3"/>
      <name val="Cambria"/>
      <family val="1"/>
    </font>
    <font>
      <sz val="25"/>
      <color theme="0"/>
      <name val="Britannic Bold"/>
    </font>
    <font>
      <sz val="11"/>
      <color theme="8" tint="-0.249977111117893"/>
      <name val="Calibri"/>
      <family val="2"/>
      <scheme val="minor"/>
    </font>
    <font>
      <sz val="10"/>
      <color theme="0"/>
      <name val="Calibri Light"/>
      <family val="2"/>
      <scheme val="major"/>
    </font>
    <font>
      <sz val="11"/>
      <color theme="0"/>
      <name val="Calibri Light"/>
      <family val="2"/>
      <scheme val="major"/>
    </font>
  </fonts>
  <fills count="4">
    <fill>
      <patternFill patternType="none"/>
    </fill>
    <fill>
      <patternFill patternType="gray125"/>
    </fill>
    <fill>
      <patternFill patternType="solid">
        <fgColor theme="8" tint="-0.249977111117893"/>
        <bgColor indexed="64"/>
      </patternFill>
    </fill>
    <fill>
      <patternFill patternType="solid">
        <fgColor theme="8" tint="0.39997558519241921"/>
        <bgColor indexed="64"/>
      </patternFill>
    </fill>
  </fills>
  <borders count="1">
    <border>
      <left/>
      <right/>
      <top/>
      <bottom/>
      <diagonal/>
    </border>
  </borders>
  <cellStyleXfs count="1">
    <xf numFmtId="0" fontId="0" fillId="0" borderId="0"/>
  </cellStyleXfs>
  <cellXfs count="25">
    <xf numFmtId="0" fontId="0" fillId="0" borderId="0" xfId="0"/>
    <xf numFmtId="166" fontId="0" fillId="0" borderId="0" xfId="0" applyNumberFormat="1"/>
    <xf numFmtId="4" fontId="0" fillId="0" borderId="0" xfId="0" applyNumberFormat="1"/>
    <xf numFmtId="3" fontId="0" fillId="0" borderId="0" xfId="0" applyNumberFormat="1"/>
    <xf numFmtId="0" fontId="0" fillId="0" borderId="0" xfId="0" pivotButton="1"/>
    <xf numFmtId="167" fontId="0" fillId="0" borderId="0" xfId="0" applyNumberFormat="1" applyAlignment="1">
      <alignment horizontal="center"/>
    </xf>
    <xf numFmtId="0" fontId="1" fillId="0" borderId="0" xfId="0" applyFont="1"/>
    <xf numFmtId="0" fontId="0" fillId="0" borderId="0" xfId="0" applyAlignment="1">
      <alignment vertical="center"/>
    </xf>
    <xf numFmtId="0" fontId="3" fillId="3" borderId="0" xfId="0" applyFont="1" applyFill="1" applyAlignment="1">
      <alignment horizontal="center" vertical="center"/>
    </xf>
    <xf numFmtId="0" fontId="2" fillId="0" borderId="0" xfId="0" applyFont="1" applyAlignment="1">
      <alignment horizontal="center" vertical="center"/>
    </xf>
    <xf numFmtId="0" fontId="4" fillId="2" borderId="0" xfId="0" applyFont="1" applyFill="1" applyAlignment="1">
      <alignment horizontal="left" vertical="center"/>
    </xf>
    <xf numFmtId="0" fontId="5" fillId="0" borderId="0" xfId="0" applyFont="1" applyAlignment="1">
      <alignment horizontal="center" vertical="center"/>
    </xf>
    <xf numFmtId="0" fontId="5" fillId="0" borderId="0" xfId="0" applyFont="1" applyAlignment="1">
      <alignment horizontal="center" vertical="center"/>
    </xf>
    <xf numFmtId="178" fontId="0" fillId="0" borderId="0" xfId="0" applyNumberFormat="1"/>
    <xf numFmtId="0" fontId="6" fillId="2" borderId="0" xfId="0" applyFont="1" applyFill="1" applyAlignment="1">
      <alignment horizontal="center" vertical="center" wrapText="1"/>
    </xf>
    <xf numFmtId="180" fontId="7" fillId="2" borderId="0" xfId="0" applyNumberFormat="1" applyFont="1" applyFill="1" applyAlignment="1">
      <alignment horizontal="center" vertical="center"/>
    </xf>
    <xf numFmtId="0" fontId="6" fillId="2" borderId="0" xfId="0" applyFont="1" applyFill="1" applyAlignment="1">
      <alignment horizontal="center" vertical="center"/>
    </xf>
    <xf numFmtId="0" fontId="6" fillId="2" borderId="0" xfId="0" applyFont="1" applyFill="1" applyAlignment="1">
      <alignment horizontal="center" vertical="center"/>
    </xf>
    <xf numFmtId="10" fontId="7" fillId="2" borderId="0" xfId="0" applyNumberFormat="1" applyFont="1" applyFill="1" applyAlignment="1">
      <alignment horizontal="center" vertical="center"/>
    </xf>
    <xf numFmtId="0" fontId="0" fillId="2" borderId="0" xfId="0" applyFill="1" applyAlignment="1">
      <alignment vertical="center"/>
    </xf>
    <xf numFmtId="180" fontId="0" fillId="0" borderId="0" xfId="0" applyNumberFormat="1" applyAlignment="1">
      <alignment vertical="center"/>
    </xf>
    <xf numFmtId="10" fontId="0" fillId="0" borderId="0" xfId="0" applyNumberFormat="1" applyAlignment="1">
      <alignment vertical="center"/>
    </xf>
    <xf numFmtId="181" fontId="7" fillId="2" borderId="0" xfId="0" applyNumberFormat="1" applyFont="1" applyFill="1" applyAlignment="1">
      <alignment horizontal="center" vertical="center"/>
    </xf>
    <xf numFmtId="177" fontId="0" fillId="0" borderId="0" xfId="0" applyNumberFormat="1"/>
    <xf numFmtId="0" fontId="4" fillId="2" borderId="0" xfId="0" applyFont="1" applyFill="1" applyAlignment="1">
      <alignment vertical="center"/>
    </xf>
  </cellXfs>
  <cellStyles count="1">
    <cellStyle name="Normal" xfId="0" builtinId="0"/>
  </cellStyles>
  <dxfs count="15">
    <dxf>
      <font>
        <color rgb="FF9C0006"/>
      </font>
    </dxf>
    <dxf>
      <font>
        <color rgb="FF9C0006"/>
      </font>
    </dxf>
    <dxf>
      <font>
        <color rgb="FF9C0006"/>
      </font>
    </dxf>
    <dxf>
      <numFmt numFmtId="0" formatCode="General"/>
    </dxf>
    <dxf>
      <numFmt numFmtId="177" formatCode="_([$$-C09]* #,##0.00_);_([$$-C09]* \(#,##0.00\);_([$$-C09]* &quot;-&quot;??_);_(@_)"/>
    </dxf>
    <dxf>
      <numFmt numFmtId="177" formatCode="_([$$-C09]* #,##0.00_);_([$$-C09]* \(#,##0.00\);_([$$-C09]* &quot;-&quot;??_);_(@_)"/>
    </dxf>
    <dxf>
      <numFmt numFmtId="177" formatCode="_([$$-C09]* #,##0.00_);_([$$-C09]* \(#,##0.00\);_([$$-C09]* &quot;-&quot;??_);_(@_)"/>
    </dxf>
    <dxf>
      <numFmt numFmtId="177" formatCode="_([$$-C09]* #,##0.00_);_([$$-C09]* \(#,##0.00\);_([$$-C09]* &quot;-&quot;??_);_(@_)"/>
    </dxf>
    <dxf>
      <numFmt numFmtId="177" formatCode="_([$$-C09]* #,##0.00_);_([$$-C09]* \(#,##0.00\);_([$$-C09]* &quot;-&quot;??_);_(@_)"/>
    </dxf>
    <dxf>
      <numFmt numFmtId="178" formatCode="[$$-409]#,##0.0000"/>
    </dxf>
    <dxf>
      <numFmt numFmtId="4" formatCode="#,##0.00"/>
    </dxf>
    <dxf>
      <numFmt numFmtId="167" formatCode="#,##0.0000"/>
      <alignment horizontal="center" vertical="bottom" textRotation="0" wrapText="0" indent="0" justifyLastLine="0" shrinkToFit="0" readingOrder="0"/>
    </dxf>
    <dxf>
      <numFmt numFmtId="3" formatCode="#,##0"/>
    </dxf>
    <dxf>
      <numFmt numFmtId="0" formatCode="General"/>
    </dxf>
    <dxf>
      <numFmt numFmtId="166" formatCode="[$-409]dd\-mmm\-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microsoft.com/office/2017/06/relationships/rdRichValueStructure" Target="richData/rdrichvaluestructure.xml"/><Relationship Id="rId18" Type="http://schemas.microsoft.com/office/2017/06/relationships/rdRichValueTypes" Target="richData/rdRichValueType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pivotCacheDefinition" Target="pivotCache/pivotCacheDefinition1.xml"/><Relationship Id="rId12" Type="http://schemas.microsoft.com/office/2017/06/relationships/rdRichValue" Target="richData/rdrichvalue.xml"/><Relationship Id="rId17" Type="http://schemas.microsoft.com/office/2017/06/relationships/rdSupportingPropertyBag" Target="richData/rdsupportingpropertybag.xml"/><Relationship Id="rId2" Type="http://schemas.openxmlformats.org/officeDocument/2006/relationships/worksheet" Target="worksheets/sheet2.xml"/><Relationship Id="rId16" Type="http://schemas.microsoft.com/office/2017/06/relationships/rdSupportingPropertyBagStructure" Target="richData/rdsupportingpropertybagstructure.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microsoft.com/office/2017/06/relationships/richStyles" Target="richData/richStyles.xml"/><Relationship Id="rId10" Type="http://schemas.openxmlformats.org/officeDocument/2006/relationships/sharedStrings" Target="sharedStrings.xml"/><Relationship Id="rId19"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tyles" Target="styles.xml"/><Relationship Id="rId14" Type="http://schemas.microsoft.com/office/2017/06/relationships/rdArray" Target="richData/rdarray.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0" i="0" u="none" strike="noStrike" kern="1200" spc="0" baseline="0">
                <a:solidFill>
                  <a:schemeClr val="tx1"/>
                </a:solidFill>
                <a:latin typeface="Cambria" panose="02040503050406030204" pitchFamily="18" charset="0"/>
                <a:ea typeface="+mn-ea"/>
                <a:cs typeface="+mn-cs"/>
              </a:defRPr>
            </a:pPr>
            <a:r>
              <a:rPr lang="en-GB" sz="1600">
                <a:solidFill>
                  <a:schemeClr val="tx1"/>
                </a:solidFill>
                <a:latin typeface="Cambria" panose="02040503050406030204" pitchFamily="18" charset="0"/>
              </a:rPr>
              <a:t>Holding Market Value by Industry</a:t>
            </a:r>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tx1"/>
              </a:solidFill>
              <a:latin typeface="Cambria" panose="02040503050406030204" pitchFamily="18" charset="0"/>
              <a:ea typeface="+mn-ea"/>
              <a:cs typeface="+mn-cs"/>
            </a:defRPr>
          </a:pPr>
          <a:endParaRPr lang="en-BD"/>
        </a:p>
      </c:txPr>
    </c:title>
    <c:autoTitleDeleted val="0"/>
    <c:plotArea>
      <c:layout>
        <c:manualLayout>
          <c:layoutTarget val="inner"/>
          <c:xMode val="edge"/>
          <c:yMode val="edge"/>
          <c:x val="0.24775"/>
          <c:y val="0.26132518569656482"/>
          <c:w val="0.4600557742782152"/>
          <c:h val="0.63996970802442221"/>
        </c:manualLayout>
      </c:layout>
      <c:pieChart>
        <c:varyColors val="1"/>
        <c:ser>
          <c:idx val="0"/>
          <c:order val="0"/>
          <c:dPt>
            <c:idx val="0"/>
            <c:bubble3D val="0"/>
            <c:spPr>
              <a:solidFill>
                <a:schemeClr val="accent6"/>
              </a:solidFill>
              <a:ln w="19050">
                <a:solidFill>
                  <a:schemeClr val="lt1"/>
                </a:solidFill>
              </a:ln>
              <a:effectLst/>
            </c:spPr>
            <c:extLst>
              <c:ext xmlns:c16="http://schemas.microsoft.com/office/drawing/2014/chart" uri="{C3380CC4-5D6E-409C-BE32-E72D297353CC}">
                <c16:uniqueId val="{00000003-840C-5B4C-9369-4779053EABB4}"/>
              </c:ext>
            </c:extLst>
          </c:dPt>
          <c:dPt>
            <c:idx val="1"/>
            <c:bubble3D val="0"/>
            <c:spPr>
              <a:solidFill>
                <a:schemeClr val="accent5"/>
              </a:solidFill>
              <a:ln w="19050">
                <a:solidFill>
                  <a:schemeClr val="lt1"/>
                </a:solidFill>
              </a:ln>
              <a:effectLst/>
            </c:spPr>
            <c:extLst>
              <c:ext xmlns:c16="http://schemas.microsoft.com/office/drawing/2014/chart" uri="{C3380CC4-5D6E-409C-BE32-E72D297353CC}">
                <c16:uniqueId val="{00000002-840C-5B4C-9369-4779053EABB4}"/>
              </c:ext>
            </c:extLst>
          </c:dPt>
          <c:dPt>
            <c:idx val="2"/>
            <c:bubble3D val="0"/>
            <c:spPr>
              <a:solidFill>
                <a:schemeClr val="accent4"/>
              </a:solidFill>
              <a:ln w="19050">
                <a:solidFill>
                  <a:schemeClr val="lt1"/>
                </a:solidFill>
              </a:ln>
              <a:effectLst/>
            </c:spPr>
            <c:extLst>
              <c:ext xmlns:c16="http://schemas.microsoft.com/office/drawing/2014/chart" uri="{C3380CC4-5D6E-409C-BE32-E72D297353CC}">
                <c16:uniqueId val="{00000001-840C-5B4C-9369-4779053EABB4}"/>
              </c:ext>
            </c:extLst>
          </c:dPt>
          <c:dPt>
            <c:idx val="3"/>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04-840C-5B4C-9369-4779053EABB4}"/>
              </c:ext>
            </c:extLst>
          </c:dPt>
          <c:dLbls>
            <c:dLbl>
              <c:idx val="0"/>
              <c:spPr>
                <a:noFill/>
                <a:ln>
                  <a:noFill/>
                </a:ln>
                <a:effectLst/>
              </c:spPr>
              <c:txPr>
                <a:bodyPr rot="0" spcFirstLastPara="1" vertOverflow="ellipsis" vert="horz" wrap="square" lIns="38100" tIns="19050" rIns="38100" bIns="19050" anchor="ctr" anchorCtr="1">
                  <a:noAutofit/>
                </a:bodyPr>
                <a:lstStyle/>
                <a:p>
                  <a:pPr>
                    <a:defRPr sz="1000" b="0" i="0" u="none" strike="noStrike" kern="1200" baseline="0">
                      <a:solidFill>
                        <a:schemeClr val="tx1">
                          <a:lumMod val="75000"/>
                          <a:lumOff val="25000"/>
                        </a:schemeClr>
                      </a:solidFill>
                      <a:latin typeface="+mn-lt"/>
                      <a:ea typeface="+mn-ea"/>
                      <a:cs typeface="+mn-cs"/>
                    </a:defRPr>
                  </a:pPr>
                  <a:endParaRPr lang="en-BD"/>
                </a:p>
              </c:txPr>
              <c:dLblPos val="outEnd"/>
              <c:showLegendKey val="0"/>
              <c:showVal val="0"/>
              <c:showCatName val="1"/>
              <c:showSerName val="0"/>
              <c:showPercent val="1"/>
              <c:showBubbleSize val="0"/>
              <c:extLst>
                <c:ext xmlns:c15="http://schemas.microsoft.com/office/drawing/2012/chart" uri="{CE6537A1-D6FC-4f65-9D91-7224C49458BB}">
                  <c15:layout>
                    <c:manualLayout>
                      <c:w val="0.24859733158355204"/>
                      <c:h val="0.26342592592592595"/>
                    </c:manualLayout>
                  </c15:layout>
                </c:ext>
                <c:ext xmlns:c16="http://schemas.microsoft.com/office/drawing/2014/chart" uri="{C3380CC4-5D6E-409C-BE32-E72D297353CC}">
                  <c16:uniqueId val="{00000003-840C-5B4C-9369-4779053EABB4}"/>
                </c:ext>
              </c:extLst>
            </c:dLbl>
            <c:dLbl>
              <c:idx val="1"/>
              <c:layout>
                <c:manualLayout>
                  <c:x val="-2.0833333333333325E-2"/>
                  <c:y val="-1.5456407995448923E-2"/>
                </c:manualLayout>
              </c:layout>
              <c:spPr>
                <a:noFill/>
                <a:ln>
                  <a:noFill/>
                </a:ln>
                <a:effectLst/>
              </c:spPr>
              <c:txPr>
                <a:bodyPr rot="0" spcFirstLastPara="1" vertOverflow="ellipsis" vert="horz" wrap="square" lIns="38100" tIns="19050" rIns="38100" bIns="19050" anchor="ctr" anchorCtr="1">
                  <a:noAutofit/>
                </a:bodyPr>
                <a:lstStyle/>
                <a:p>
                  <a:pPr>
                    <a:defRPr sz="1000" b="0" i="0" u="none" strike="noStrike" kern="1200" baseline="0">
                      <a:solidFill>
                        <a:schemeClr val="tx1">
                          <a:lumMod val="75000"/>
                          <a:lumOff val="25000"/>
                        </a:schemeClr>
                      </a:solidFill>
                      <a:latin typeface="+mn-lt"/>
                      <a:ea typeface="+mn-ea"/>
                      <a:cs typeface="+mn-cs"/>
                    </a:defRPr>
                  </a:pPr>
                  <a:endParaRPr lang="en-BD"/>
                </a:p>
              </c:txPr>
              <c:dLblPos val="bestFit"/>
              <c:showLegendKey val="0"/>
              <c:showVal val="0"/>
              <c:showCatName val="1"/>
              <c:showSerName val="0"/>
              <c:showPercent val="1"/>
              <c:showBubbleSize val="0"/>
              <c:extLst>
                <c:ext xmlns:c15="http://schemas.microsoft.com/office/drawing/2012/chart" uri="{CE6537A1-D6FC-4f65-9D91-7224C49458BB}">
                  <c15:layout>
                    <c:manualLayout>
                      <c:w val="0.2867777777777778"/>
                      <c:h val="0.20796311413435872"/>
                    </c:manualLayout>
                  </c15:layout>
                </c:ext>
                <c:ext xmlns:c16="http://schemas.microsoft.com/office/drawing/2014/chart" uri="{C3380CC4-5D6E-409C-BE32-E72D297353CC}">
                  <c16:uniqueId val="{00000002-840C-5B4C-9369-4779053EABB4}"/>
                </c:ext>
              </c:extLst>
            </c:dLbl>
            <c:dLbl>
              <c:idx val="2"/>
              <c:spPr>
                <a:noFill/>
                <a:ln>
                  <a:noFill/>
                </a:ln>
                <a:effectLst/>
              </c:spPr>
              <c:txPr>
                <a:bodyPr rot="0" spcFirstLastPara="1" vertOverflow="ellipsis" vert="horz" wrap="square" lIns="38100" tIns="19050" rIns="38100" bIns="19050" anchor="ctr" anchorCtr="1">
                  <a:noAutofit/>
                </a:bodyPr>
                <a:lstStyle/>
                <a:p>
                  <a:pPr>
                    <a:defRPr sz="1000" b="0" i="0" u="none" strike="noStrike" kern="1200" baseline="0">
                      <a:solidFill>
                        <a:schemeClr val="tx1">
                          <a:lumMod val="75000"/>
                          <a:lumOff val="25000"/>
                        </a:schemeClr>
                      </a:solidFill>
                      <a:latin typeface="+mn-lt"/>
                      <a:ea typeface="+mn-ea"/>
                      <a:cs typeface="+mn-cs"/>
                    </a:defRPr>
                  </a:pPr>
                  <a:endParaRPr lang="en-BD"/>
                </a:p>
              </c:txPr>
              <c:dLblPos val="outEnd"/>
              <c:showLegendKey val="0"/>
              <c:showVal val="0"/>
              <c:showCatName val="1"/>
              <c:showSerName val="0"/>
              <c:showPercent val="1"/>
              <c:showBubbleSize val="0"/>
              <c:extLst>
                <c:ext xmlns:c15="http://schemas.microsoft.com/office/drawing/2012/chart" uri="{CE6537A1-D6FC-4f65-9D91-7224C49458BB}">
                  <c15:layout>
                    <c:manualLayout>
                      <c:w val="0.22438888888888889"/>
                      <c:h val="0.16648148148148145"/>
                    </c:manualLayout>
                  </c15:layout>
                </c:ext>
                <c:ext xmlns:c16="http://schemas.microsoft.com/office/drawing/2014/chart" uri="{C3380CC4-5D6E-409C-BE32-E72D297353CC}">
                  <c16:uniqueId val="{00000001-840C-5B4C-9369-4779053EABB4}"/>
                </c:ext>
              </c:extLst>
            </c:dLbl>
            <c:dLbl>
              <c:idx val="3"/>
              <c:layout>
                <c:manualLayout>
                  <c:x val="6.9444553805774231E-2"/>
                  <c:y val="3.091281503304702E-2"/>
                </c:manualLayout>
              </c:layout>
              <c:dLblPos val="bestFit"/>
              <c:showLegendKey val="0"/>
              <c:showVal val="0"/>
              <c:showCatName val="1"/>
              <c:showSerName val="0"/>
              <c:showPercent val="1"/>
              <c:showBubbleSize val="0"/>
              <c:extLst>
                <c:ext xmlns:c15="http://schemas.microsoft.com/office/drawing/2012/chart" uri="{CE6537A1-D6FC-4f65-9D91-7224C49458BB}">
                  <c15:layout>
                    <c:manualLayout>
                      <c:w val="0.21276399825021869"/>
                      <c:h val="0.16638888888888889"/>
                    </c:manualLayout>
                  </c15:layout>
                </c:ext>
                <c:ext xmlns:c16="http://schemas.microsoft.com/office/drawing/2014/chart" uri="{C3380CC4-5D6E-409C-BE32-E72D297353CC}">
                  <c16:uniqueId val="{00000004-840C-5B4C-9369-4779053EABB4}"/>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BD"/>
              </a:p>
            </c:txPr>
            <c:dLblPos val="outEnd"/>
            <c:showLegendKey val="0"/>
            <c:showVal val="0"/>
            <c:showCatName val="1"/>
            <c:showSerName val="0"/>
            <c:showPercent val="1"/>
            <c:showBubbleSize val="0"/>
            <c:showLeaderLines val="0"/>
            <c:extLst>
              <c:ext xmlns:c15="http://schemas.microsoft.com/office/drawing/2012/chart" uri="{CE6537A1-D6FC-4f65-9D91-7224C49458BB}"/>
            </c:extLst>
          </c:dLbls>
          <c:cat>
            <c:strRef>
              <c:f>Dashboard!$B$16:$B$19</c:f>
              <c:strCache>
                <c:ptCount val="4"/>
                <c:pt idx="0">
                  <c:v>Investment Banking &amp; Investment Services</c:v>
                </c:pt>
                <c:pt idx="1">
                  <c:v>Electronic Equipment &amp; Parts</c:v>
                </c:pt>
                <c:pt idx="2">
                  <c:v>Banking Services</c:v>
                </c:pt>
                <c:pt idx="3">
                  <c:v>Aerospace &amp; Defense</c:v>
                </c:pt>
              </c:strCache>
            </c:strRef>
          </c:cat>
          <c:val>
            <c:numRef>
              <c:f>Dashboard!$C$16:$C$19</c:f>
              <c:numCache>
                <c:formatCode>[$$-409]#,##0.00</c:formatCode>
                <c:ptCount val="4"/>
                <c:pt idx="0">
                  <c:v>11108.339999999998</c:v>
                </c:pt>
                <c:pt idx="1">
                  <c:v>3013.875</c:v>
                </c:pt>
                <c:pt idx="2">
                  <c:v>7196.28</c:v>
                </c:pt>
                <c:pt idx="3">
                  <c:v>465.65000000000003</c:v>
                </c:pt>
              </c:numCache>
            </c:numRef>
          </c:val>
          <c:extLst>
            <c:ext xmlns:c16="http://schemas.microsoft.com/office/drawing/2014/chart" uri="{C3380CC4-5D6E-409C-BE32-E72D297353CC}">
              <c16:uniqueId val="{00000000-840C-5B4C-9369-4779053EABB4}"/>
            </c:ext>
          </c:extLst>
        </c:ser>
        <c:dLbls>
          <c:dLblPos val="outEnd"/>
          <c:showLegendKey val="0"/>
          <c:showVal val="1"/>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BD"/>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ASB!$B$1</c:f>
          <c:strCache>
            <c:ptCount val="1"/>
            <c:pt idx="0">
              <c:v>AUSTAL LIMITED (XASX:ASB)</c:v>
            </c:pt>
          </c:strCache>
        </c:strRef>
      </c:tx>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Cambria" panose="02040503050406030204" pitchFamily="18" charset="0"/>
              <a:ea typeface="+mn-ea"/>
              <a:cs typeface="+mn-cs"/>
            </a:defRPr>
          </a:pPr>
          <a:endParaRPr lang="en-BD"/>
        </a:p>
      </c:txPr>
    </c:title>
    <c:autoTitleDeleted val="0"/>
    <c:plotArea>
      <c:layout/>
      <c:barChart>
        <c:barDir val="col"/>
        <c:grouping val="clustered"/>
        <c:varyColors val="0"/>
        <c:ser>
          <c:idx val="0"/>
          <c:order val="0"/>
          <c:tx>
            <c:strRef>
              <c:f>ASB!$B$6</c:f>
              <c:strCache>
                <c:ptCount val="1"/>
                <c:pt idx="0">
                  <c:v>Volume</c:v>
                </c:pt>
              </c:strCache>
            </c:strRef>
          </c:tx>
          <c:spPr>
            <a:solidFill>
              <a:schemeClr val="accent1"/>
            </a:solidFill>
            <a:ln w="19050">
              <a:noFill/>
            </a:ln>
            <a:effectLst/>
          </c:spPr>
          <c:invertIfNegative val="0"/>
          <c:cat>
            <c:numRef>
              <c:f>ASB!$A$7:$A$26</c:f>
              <c:numCache>
                <c:formatCode>m/d/yy</c:formatCode>
                <c:ptCount val="20"/>
                <c:pt idx="0">
                  <c:v>44923</c:v>
                </c:pt>
                <c:pt idx="1">
                  <c:v>44924</c:v>
                </c:pt>
                <c:pt idx="2">
                  <c:v>44925</c:v>
                </c:pt>
                <c:pt idx="3">
                  <c:v>44929</c:v>
                </c:pt>
                <c:pt idx="4">
                  <c:v>44930</c:v>
                </c:pt>
                <c:pt idx="5">
                  <c:v>44931</c:v>
                </c:pt>
                <c:pt idx="6">
                  <c:v>44932</c:v>
                </c:pt>
                <c:pt idx="7">
                  <c:v>44935</c:v>
                </c:pt>
                <c:pt idx="8">
                  <c:v>44936</c:v>
                </c:pt>
                <c:pt idx="9">
                  <c:v>44937</c:v>
                </c:pt>
                <c:pt idx="10">
                  <c:v>44938</c:v>
                </c:pt>
                <c:pt idx="11">
                  <c:v>44939</c:v>
                </c:pt>
                <c:pt idx="12">
                  <c:v>44942</c:v>
                </c:pt>
                <c:pt idx="13">
                  <c:v>44943</c:v>
                </c:pt>
                <c:pt idx="14">
                  <c:v>44944</c:v>
                </c:pt>
                <c:pt idx="15">
                  <c:v>44945</c:v>
                </c:pt>
                <c:pt idx="16">
                  <c:v>44946</c:v>
                </c:pt>
                <c:pt idx="17">
                  <c:v>44949</c:v>
                </c:pt>
                <c:pt idx="18">
                  <c:v>44950</c:v>
                </c:pt>
                <c:pt idx="19">
                  <c:v>44951</c:v>
                </c:pt>
              </c:numCache>
            </c:numRef>
          </c:cat>
          <c:val>
            <c:numRef>
              <c:f>ASB!$B$7:$B$26</c:f>
              <c:numCache>
                <c:formatCode>#,##0</c:formatCode>
                <c:ptCount val="20"/>
                <c:pt idx="0">
                  <c:v>163561</c:v>
                </c:pt>
                <c:pt idx="1">
                  <c:v>114420</c:v>
                </c:pt>
                <c:pt idx="2">
                  <c:v>274815</c:v>
                </c:pt>
                <c:pt idx="3">
                  <c:v>379096</c:v>
                </c:pt>
                <c:pt idx="4">
                  <c:v>458702</c:v>
                </c:pt>
                <c:pt idx="5">
                  <c:v>272035</c:v>
                </c:pt>
                <c:pt idx="6">
                  <c:v>223945</c:v>
                </c:pt>
                <c:pt idx="7">
                  <c:v>270921</c:v>
                </c:pt>
                <c:pt idx="8">
                  <c:v>363435</c:v>
                </c:pt>
                <c:pt idx="9">
                  <c:v>317437</c:v>
                </c:pt>
                <c:pt idx="10">
                  <c:v>415764</c:v>
                </c:pt>
                <c:pt idx="11">
                  <c:v>682482</c:v>
                </c:pt>
                <c:pt idx="12">
                  <c:v>638750</c:v>
                </c:pt>
                <c:pt idx="13">
                  <c:v>2052351</c:v>
                </c:pt>
                <c:pt idx="14">
                  <c:v>3501301</c:v>
                </c:pt>
                <c:pt idx="15">
                  <c:v>1482210</c:v>
                </c:pt>
                <c:pt idx="16">
                  <c:v>1705535</c:v>
                </c:pt>
                <c:pt idx="17">
                  <c:v>1347584</c:v>
                </c:pt>
                <c:pt idx="18">
                  <c:v>1689127</c:v>
                </c:pt>
                <c:pt idx="19">
                  <c:v>1336960</c:v>
                </c:pt>
              </c:numCache>
            </c:numRef>
          </c:val>
          <c:extLst>
            <c:ext xmlns:c16="http://schemas.microsoft.com/office/drawing/2014/chart" uri="{C3380CC4-5D6E-409C-BE32-E72D297353CC}">
              <c16:uniqueId val="{00000000-FDD0-7446-9495-3C5AF2FEAFAE}"/>
            </c:ext>
          </c:extLst>
        </c:ser>
        <c:dLbls>
          <c:showLegendKey val="0"/>
          <c:showVal val="0"/>
          <c:showCatName val="0"/>
          <c:showSerName val="0"/>
          <c:showPercent val="0"/>
          <c:showBubbleSize val="0"/>
        </c:dLbls>
        <c:gapWidth val="150"/>
        <c:axId val="1710978656"/>
        <c:axId val="1710980304"/>
      </c:barChart>
      <c:stockChart>
        <c:ser>
          <c:idx val="1"/>
          <c:order val="1"/>
          <c:tx>
            <c:strRef>
              <c:f>ASB!$C$6</c:f>
              <c:strCache>
                <c:ptCount val="1"/>
                <c:pt idx="0">
                  <c:v>Open</c:v>
                </c:pt>
              </c:strCache>
            </c:strRef>
          </c:tx>
          <c:spPr>
            <a:ln w="19050" cap="rnd">
              <a:noFill/>
              <a:round/>
            </a:ln>
            <a:effectLst/>
          </c:spPr>
          <c:marker>
            <c:symbol val="none"/>
          </c:marker>
          <c:cat>
            <c:numRef>
              <c:f>ASB!$A$7:$A$26</c:f>
              <c:numCache>
                <c:formatCode>m/d/yy</c:formatCode>
                <c:ptCount val="20"/>
                <c:pt idx="0">
                  <c:v>44923</c:v>
                </c:pt>
                <c:pt idx="1">
                  <c:v>44924</c:v>
                </c:pt>
                <c:pt idx="2">
                  <c:v>44925</c:v>
                </c:pt>
                <c:pt idx="3">
                  <c:v>44929</c:v>
                </c:pt>
                <c:pt idx="4">
                  <c:v>44930</c:v>
                </c:pt>
                <c:pt idx="5">
                  <c:v>44931</c:v>
                </c:pt>
                <c:pt idx="6">
                  <c:v>44932</c:v>
                </c:pt>
                <c:pt idx="7">
                  <c:v>44935</c:v>
                </c:pt>
                <c:pt idx="8">
                  <c:v>44936</c:v>
                </c:pt>
                <c:pt idx="9">
                  <c:v>44937</c:v>
                </c:pt>
                <c:pt idx="10">
                  <c:v>44938</c:v>
                </c:pt>
                <c:pt idx="11">
                  <c:v>44939</c:v>
                </c:pt>
                <c:pt idx="12">
                  <c:v>44942</c:v>
                </c:pt>
                <c:pt idx="13">
                  <c:v>44943</c:v>
                </c:pt>
                <c:pt idx="14">
                  <c:v>44944</c:v>
                </c:pt>
                <c:pt idx="15">
                  <c:v>44945</c:v>
                </c:pt>
                <c:pt idx="16">
                  <c:v>44946</c:v>
                </c:pt>
                <c:pt idx="17">
                  <c:v>44949</c:v>
                </c:pt>
                <c:pt idx="18">
                  <c:v>44950</c:v>
                </c:pt>
                <c:pt idx="19">
                  <c:v>44951</c:v>
                </c:pt>
              </c:numCache>
            </c:numRef>
          </c:cat>
          <c:val>
            <c:numRef>
              <c:f>ASB!$C$7:$C$26</c:f>
              <c:numCache>
                <c:formatCode>_([$$-C09]* #,##0.00_);_([$$-C09]* \(#,##0.00\);_([$$-C09]* "-"??_);_(@_)</c:formatCode>
                <c:ptCount val="20"/>
                <c:pt idx="0">
                  <c:v>2.14</c:v>
                </c:pt>
                <c:pt idx="1">
                  <c:v>2.14</c:v>
                </c:pt>
                <c:pt idx="2">
                  <c:v>2.11</c:v>
                </c:pt>
                <c:pt idx="3">
                  <c:v>2.0699999999999998</c:v>
                </c:pt>
                <c:pt idx="4">
                  <c:v>2.0499999999999998</c:v>
                </c:pt>
                <c:pt idx="5">
                  <c:v>2.11</c:v>
                </c:pt>
                <c:pt idx="6">
                  <c:v>2.1</c:v>
                </c:pt>
                <c:pt idx="7">
                  <c:v>2.12</c:v>
                </c:pt>
                <c:pt idx="8">
                  <c:v>2.1</c:v>
                </c:pt>
                <c:pt idx="9">
                  <c:v>2.08</c:v>
                </c:pt>
                <c:pt idx="10">
                  <c:v>2.06</c:v>
                </c:pt>
                <c:pt idx="11">
                  <c:v>2.0299999999999998</c:v>
                </c:pt>
                <c:pt idx="12">
                  <c:v>2.0499999999999998</c:v>
                </c:pt>
                <c:pt idx="13">
                  <c:v>2.02</c:v>
                </c:pt>
                <c:pt idx="14">
                  <c:v>1.81</c:v>
                </c:pt>
                <c:pt idx="15">
                  <c:v>1.83</c:v>
                </c:pt>
                <c:pt idx="16">
                  <c:v>1.79</c:v>
                </c:pt>
                <c:pt idx="17">
                  <c:v>1.7749999999999999</c:v>
                </c:pt>
                <c:pt idx="18">
                  <c:v>1.7450000000000001</c:v>
                </c:pt>
                <c:pt idx="19">
                  <c:v>1.75</c:v>
                </c:pt>
              </c:numCache>
            </c:numRef>
          </c:val>
          <c:smooth val="0"/>
          <c:extLst>
            <c:ext xmlns:c16="http://schemas.microsoft.com/office/drawing/2014/chart" uri="{C3380CC4-5D6E-409C-BE32-E72D297353CC}">
              <c16:uniqueId val="{00000001-FDD0-7446-9495-3C5AF2FEAFAE}"/>
            </c:ext>
          </c:extLst>
        </c:ser>
        <c:ser>
          <c:idx val="2"/>
          <c:order val="2"/>
          <c:tx>
            <c:strRef>
              <c:f>ASB!$D$6</c:f>
              <c:strCache>
                <c:ptCount val="1"/>
                <c:pt idx="0">
                  <c:v>High</c:v>
                </c:pt>
              </c:strCache>
            </c:strRef>
          </c:tx>
          <c:spPr>
            <a:ln w="19050" cap="rnd">
              <a:noFill/>
              <a:round/>
            </a:ln>
            <a:effectLst/>
          </c:spPr>
          <c:marker>
            <c:symbol val="none"/>
          </c:marker>
          <c:cat>
            <c:numRef>
              <c:f>ASB!$A$7:$A$26</c:f>
              <c:numCache>
                <c:formatCode>m/d/yy</c:formatCode>
                <c:ptCount val="20"/>
                <c:pt idx="0">
                  <c:v>44923</c:v>
                </c:pt>
                <c:pt idx="1">
                  <c:v>44924</c:v>
                </c:pt>
                <c:pt idx="2">
                  <c:v>44925</c:v>
                </c:pt>
                <c:pt idx="3">
                  <c:v>44929</c:v>
                </c:pt>
                <c:pt idx="4">
                  <c:v>44930</c:v>
                </c:pt>
                <c:pt idx="5">
                  <c:v>44931</c:v>
                </c:pt>
                <c:pt idx="6">
                  <c:v>44932</c:v>
                </c:pt>
                <c:pt idx="7">
                  <c:v>44935</c:v>
                </c:pt>
                <c:pt idx="8">
                  <c:v>44936</c:v>
                </c:pt>
                <c:pt idx="9">
                  <c:v>44937</c:v>
                </c:pt>
                <c:pt idx="10">
                  <c:v>44938</c:v>
                </c:pt>
                <c:pt idx="11">
                  <c:v>44939</c:v>
                </c:pt>
                <c:pt idx="12">
                  <c:v>44942</c:v>
                </c:pt>
                <c:pt idx="13">
                  <c:v>44943</c:v>
                </c:pt>
                <c:pt idx="14">
                  <c:v>44944</c:v>
                </c:pt>
                <c:pt idx="15">
                  <c:v>44945</c:v>
                </c:pt>
                <c:pt idx="16">
                  <c:v>44946</c:v>
                </c:pt>
                <c:pt idx="17">
                  <c:v>44949</c:v>
                </c:pt>
                <c:pt idx="18">
                  <c:v>44950</c:v>
                </c:pt>
                <c:pt idx="19">
                  <c:v>44951</c:v>
                </c:pt>
              </c:numCache>
            </c:numRef>
          </c:cat>
          <c:val>
            <c:numRef>
              <c:f>ASB!$D$7:$D$26</c:f>
              <c:numCache>
                <c:formatCode>_([$$-C09]* #,##0.00_);_([$$-C09]* \(#,##0.00\);_([$$-C09]* "-"??_);_(@_)</c:formatCode>
                <c:ptCount val="20"/>
                <c:pt idx="0">
                  <c:v>2.14</c:v>
                </c:pt>
                <c:pt idx="1">
                  <c:v>2.15</c:v>
                </c:pt>
                <c:pt idx="2">
                  <c:v>2.13</c:v>
                </c:pt>
                <c:pt idx="3">
                  <c:v>2.12</c:v>
                </c:pt>
                <c:pt idx="4">
                  <c:v>2.13</c:v>
                </c:pt>
                <c:pt idx="5">
                  <c:v>2.11</c:v>
                </c:pt>
                <c:pt idx="6">
                  <c:v>2.125</c:v>
                </c:pt>
                <c:pt idx="7">
                  <c:v>2.13</c:v>
                </c:pt>
                <c:pt idx="8">
                  <c:v>2.11</c:v>
                </c:pt>
                <c:pt idx="9">
                  <c:v>2.08</c:v>
                </c:pt>
                <c:pt idx="10">
                  <c:v>2.06</c:v>
                </c:pt>
                <c:pt idx="11">
                  <c:v>2.0499999999999998</c:v>
                </c:pt>
                <c:pt idx="12">
                  <c:v>2.06</c:v>
                </c:pt>
                <c:pt idx="13">
                  <c:v>2.1</c:v>
                </c:pt>
                <c:pt idx="14">
                  <c:v>1.82</c:v>
                </c:pt>
                <c:pt idx="15">
                  <c:v>1.845</c:v>
                </c:pt>
                <c:pt idx="16">
                  <c:v>1.81</c:v>
                </c:pt>
                <c:pt idx="17">
                  <c:v>1.78</c:v>
                </c:pt>
                <c:pt idx="18">
                  <c:v>1.77</c:v>
                </c:pt>
                <c:pt idx="19">
                  <c:v>1.75</c:v>
                </c:pt>
              </c:numCache>
            </c:numRef>
          </c:val>
          <c:smooth val="0"/>
          <c:extLst>
            <c:ext xmlns:c16="http://schemas.microsoft.com/office/drawing/2014/chart" uri="{C3380CC4-5D6E-409C-BE32-E72D297353CC}">
              <c16:uniqueId val="{00000002-FDD0-7446-9495-3C5AF2FEAFAE}"/>
            </c:ext>
          </c:extLst>
        </c:ser>
        <c:ser>
          <c:idx val="3"/>
          <c:order val="3"/>
          <c:tx>
            <c:strRef>
              <c:f>ASB!$E$6</c:f>
              <c:strCache>
                <c:ptCount val="1"/>
                <c:pt idx="0">
                  <c:v>Low</c:v>
                </c:pt>
              </c:strCache>
            </c:strRef>
          </c:tx>
          <c:spPr>
            <a:ln w="19050" cap="rnd">
              <a:noFill/>
              <a:round/>
            </a:ln>
            <a:effectLst/>
          </c:spPr>
          <c:marker>
            <c:symbol val="none"/>
          </c:marker>
          <c:cat>
            <c:numRef>
              <c:f>ASB!$A$7:$A$26</c:f>
              <c:numCache>
                <c:formatCode>m/d/yy</c:formatCode>
                <c:ptCount val="20"/>
                <c:pt idx="0">
                  <c:v>44923</c:v>
                </c:pt>
                <c:pt idx="1">
                  <c:v>44924</c:v>
                </c:pt>
                <c:pt idx="2">
                  <c:v>44925</c:v>
                </c:pt>
                <c:pt idx="3">
                  <c:v>44929</c:v>
                </c:pt>
                <c:pt idx="4">
                  <c:v>44930</c:v>
                </c:pt>
                <c:pt idx="5">
                  <c:v>44931</c:v>
                </c:pt>
                <c:pt idx="6">
                  <c:v>44932</c:v>
                </c:pt>
                <c:pt idx="7">
                  <c:v>44935</c:v>
                </c:pt>
                <c:pt idx="8">
                  <c:v>44936</c:v>
                </c:pt>
                <c:pt idx="9">
                  <c:v>44937</c:v>
                </c:pt>
                <c:pt idx="10">
                  <c:v>44938</c:v>
                </c:pt>
                <c:pt idx="11">
                  <c:v>44939</c:v>
                </c:pt>
                <c:pt idx="12">
                  <c:v>44942</c:v>
                </c:pt>
                <c:pt idx="13">
                  <c:v>44943</c:v>
                </c:pt>
                <c:pt idx="14">
                  <c:v>44944</c:v>
                </c:pt>
                <c:pt idx="15">
                  <c:v>44945</c:v>
                </c:pt>
                <c:pt idx="16">
                  <c:v>44946</c:v>
                </c:pt>
                <c:pt idx="17">
                  <c:v>44949</c:v>
                </c:pt>
                <c:pt idx="18">
                  <c:v>44950</c:v>
                </c:pt>
                <c:pt idx="19">
                  <c:v>44951</c:v>
                </c:pt>
              </c:numCache>
            </c:numRef>
          </c:cat>
          <c:val>
            <c:numRef>
              <c:f>ASB!$E$7:$E$26</c:f>
              <c:numCache>
                <c:formatCode>_([$$-C09]* #,##0.00_);_([$$-C09]* \(#,##0.00\);_([$$-C09]* "-"??_);_(@_)</c:formatCode>
                <c:ptCount val="20"/>
                <c:pt idx="0">
                  <c:v>2.1</c:v>
                </c:pt>
                <c:pt idx="1">
                  <c:v>2.1</c:v>
                </c:pt>
                <c:pt idx="2">
                  <c:v>2.08</c:v>
                </c:pt>
                <c:pt idx="3">
                  <c:v>2.0350000000000001</c:v>
                </c:pt>
                <c:pt idx="4">
                  <c:v>2.0499999999999998</c:v>
                </c:pt>
                <c:pt idx="5">
                  <c:v>2.0750000000000002</c:v>
                </c:pt>
                <c:pt idx="6">
                  <c:v>2.08</c:v>
                </c:pt>
                <c:pt idx="7">
                  <c:v>2.06</c:v>
                </c:pt>
                <c:pt idx="8">
                  <c:v>2.0499999999999998</c:v>
                </c:pt>
                <c:pt idx="9">
                  <c:v>2.04</c:v>
                </c:pt>
                <c:pt idx="10">
                  <c:v>2.02</c:v>
                </c:pt>
                <c:pt idx="11">
                  <c:v>1.9975000000000001</c:v>
                </c:pt>
                <c:pt idx="12">
                  <c:v>2.02</c:v>
                </c:pt>
                <c:pt idx="13">
                  <c:v>1.8049999999999999</c:v>
                </c:pt>
                <c:pt idx="14">
                  <c:v>1.7250000000000001</c:v>
                </c:pt>
                <c:pt idx="15">
                  <c:v>1.7649999999999999</c:v>
                </c:pt>
                <c:pt idx="16">
                  <c:v>1.7450000000000001</c:v>
                </c:pt>
                <c:pt idx="17">
                  <c:v>1.7250000000000001</c:v>
                </c:pt>
                <c:pt idx="18">
                  <c:v>1.69</c:v>
                </c:pt>
                <c:pt idx="19">
                  <c:v>1.6950000000000001</c:v>
                </c:pt>
              </c:numCache>
            </c:numRef>
          </c:val>
          <c:smooth val="0"/>
          <c:extLst>
            <c:ext xmlns:c16="http://schemas.microsoft.com/office/drawing/2014/chart" uri="{C3380CC4-5D6E-409C-BE32-E72D297353CC}">
              <c16:uniqueId val="{00000003-FDD0-7446-9495-3C5AF2FEAFAE}"/>
            </c:ext>
          </c:extLst>
        </c:ser>
        <c:ser>
          <c:idx val="4"/>
          <c:order val="4"/>
          <c:tx>
            <c:strRef>
              <c:f>ASB!$F$6</c:f>
              <c:strCache>
                <c:ptCount val="1"/>
                <c:pt idx="0">
                  <c:v>Close</c:v>
                </c:pt>
              </c:strCache>
            </c:strRef>
          </c:tx>
          <c:spPr>
            <a:ln w="19050" cap="rnd">
              <a:noFill/>
              <a:round/>
            </a:ln>
            <a:effectLst/>
          </c:spPr>
          <c:marker>
            <c:symbol val="none"/>
          </c:marker>
          <c:cat>
            <c:numRef>
              <c:f>ASB!$A$7:$A$26</c:f>
              <c:numCache>
                <c:formatCode>m/d/yy</c:formatCode>
                <c:ptCount val="20"/>
                <c:pt idx="0">
                  <c:v>44923</c:v>
                </c:pt>
                <c:pt idx="1">
                  <c:v>44924</c:v>
                </c:pt>
                <c:pt idx="2">
                  <c:v>44925</c:v>
                </c:pt>
                <c:pt idx="3">
                  <c:v>44929</c:v>
                </c:pt>
                <c:pt idx="4">
                  <c:v>44930</c:v>
                </c:pt>
                <c:pt idx="5">
                  <c:v>44931</c:v>
                </c:pt>
                <c:pt idx="6">
                  <c:v>44932</c:v>
                </c:pt>
                <c:pt idx="7">
                  <c:v>44935</c:v>
                </c:pt>
                <c:pt idx="8">
                  <c:v>44936</c:v>
                </c:pt>
                <c:pt idx="9">
                  <c:v>44937</c:v>
                </c:pt>
                <c:pt idx="10">
                  <c:v>44938</c:v>
                </c:pt>
                <c:pt idx="11">
                  <c:v>44939</c:v>
                </c:pt>
                <c:pt idx="12">
                  <c:v>44942</c:v>
                </c:pt>
                <c:pt idx="13">
                  <c:v>44943</c:v>
                </c:pt>
                <c:pt idx="14">
                  <c:v>44944</c:v>
                </c:pt>
                <c:pt idx="15">
                  <c:v>44945</c:v>
                </c:pt>
                <c:pt idx="16">
                  <c:v>44946</c:v>
                </c:pt>
                <c:pt idx="17">
                  <c:v>44949</c:v>
                </c:pt>
                <c:pt idx="18">
                  <c:v>44950</c:v>
                </c:pt>
                <c:pt idx="19">
                  <c:v>44951</c:v>
                </c:pt>
              </c:numCache>
            </c:numRef>
          </c:cat>
          <c:val>
            <c:numRef>
              <c:f>ASB!$F$7:$F$26</c:f>
              <c:numCache>
                <c:formatCode>_([$$-C09]* #,##0.00_);_([$$-C09]* \(#,##0.00\);_([$$-C09]* "-"??_);_(@_)</c:formatCode>
                <c:ptCount val="20"/>
                <c:pt idx="0">
                  <c:v>2.11</c:v>
                </c:pt>
                <c:pt idx="1">
                  <c:v>2.11</c:v>
                </c:pt>
                <c:pt idx="2">
                  <c:v>2.08</c:v>
                </c:pt>
                <c:pt idx="3">
                  <c:v>2.04</c:v>
                </c:pt>
                <c:pt idx="4">
                  <c:v>2.11</c:v>
                </c:pt>
                <c:pt idx="5">
                  <c:v>2.1</c:v>
                </c:pt>
                <c:pt idx="6">
                  <c:v>2.1</c:v>
                </c:pt>
                <c:pt idx="7">
                  <c:v>2.0699999999999998</c:v>
                </c:pt>
                <c:pt idx="8">
                  <c:v>2.08</c:v>
                </c:pt>
                <c:pt idx="9">
                  <c:v>2.04</c:v>
                </c:pt>
                <c:pt idx="10">
                  <c:v>2.02</c:v>
                </c:pt>
                <c:pt idx="11">
                  <c:v>2.0299999999999998</c:v>
                </c:pt>
                <c:pt idx="12">
                  <c:v>2.02</c:v>
                </c:pt>
                <c:pt idx="13">
                  <c:v>1.83</c:v>
                </c:pt>
                <c:pt idx="14">
                  <c:v>1.7849999999999999</c:v>
                </c:pt>
                <c:pt idx="15">
                  <c:v>1.7849999999999999</c:v>
                </c:pt>
                <c:pt idx="16">
                  <c:v>1.76</c:v>
                </c:pt>
                <c:pt idx="17">
                  <c:v>1.7350000000000001</c:v>
                </c:pt>
                <c:pt idx="18">
                  <c:v>1.7649999999999999</c:v>
                </c:pt>
                <c:pt idx="19">
                  <c:v>1.6950000000000001</c:v>
                </c:pt>
              </c:numCache>
            </c:numRef>
          </c:val>
          <c:smooth val="0"/>
          <c:extLst>
            <c:ext xmlns:c16="http://schemas.microsoft.com/office/drawing/2014/chart" uri="{C3380CC4-5D6E-409C-BE32-E72D297353CC}">
              <c16:uniqueId val="{00000004-FDD0-7446-9495-3C5AF2FEAFAE}"/>
            </c:ext>
          </c:extLst>
        </c:ser>
        <c:dLbls>
          <c:showLegendKey val="0"/>
          <c:showVal val="0"/>
          <c:showCatName val="0"/>
          <c:showSerName val="0"/>
          <c:showPercent val="0"/>
          <c:showBubbleSize val="0"/>
        </c:dLbls>
        <c:hiLowLines>
          <c:spPr>
            <a:ln w="9525" cap="flat" cmpd="sng" algn="ctr">
              <a:solidFill>
                <a:schemeClr val="tx1">
                  <a:lumMod val="75000"/>
                  <a:lumOff val="25000"/>
                </a:schemeClr>
              </a:solidFill>
              <a:round/>
            </a:ln>
            <a:effectLst/>
          </c:spPr>
        </c:hiLowLines>
        <c:upDownBars>
          <c:gapWidth val="150"/>
          <c:upBars>
            <c:spPr>
              <a:solidFill>
                <a:schemeClr val="lt1"/>
              </a:solidFill>
              <a:ln w="9525" cap="flat" cmpd="sng" algn="ctr">
                <a:solidFill>
                  <a:schemeClr val="tx1">
                    <a:lumMod val="65000"/>
                    <a:lumOff val="35000"/>
                  </a:schemeClr>
                </a:solidFill>
                <a:round/>
              </a:ln>
              <a:effectLst/>
            </c:spPr>
          </c:upBars>
          <c:downBars>
            <c:spPr>
              <a:solidFill>
                <a:schemeClr val="dk1">
                  <a:lumMod val="75000"/>
                  <a:lumOff val="25000"/>
                </a:schemeClr>
              </a:solidFill>
              <a:ln w="9525" cap="flat" cmpd="sng" algn="ctr">
                <a:solidFill>
                  <a:schemeClr val="tx1">
                    <a:lumMod val="65000"/>
                    <a:lumOff val="35000"/>
                  </a:schemeClr>
                </a:solidFill>
                <a:round/>
              </a:ln>
              <a:effectLst/>
            </c:spPr>
          </c:downBars>
        </c:upDownBars>
        <c:axId val="1089863008"/>
        <c:axId val="1057680704"/>
      </c:stockChart>
      <c:dateAx>
        <c:axId val="1710978656"/>
        <c:scaling>
          <c:orientation val="minMax"/>
        </c:scaling>
        <c:delete val="0"/>
        <c:axPos val="b"/>
        <c:numFmt formatCode="d\-mmm" sourceLinked="0"/>
        <c:majorTickMark val="out"/>
        <c:minorTickMark val="none"/>
        <c:tickLblPos val="nextTo"/>
        <c:spPr>
          <a:noFill/>
          <a:ln w="9525" cap="flat" cmpd="sng" algn="ctr">
            <a:solidFill>
              <a:schemeClr val="tx1">
                <a:lumMod val="15000"/>
                <a:lumOff val="85000"/>
              </a:schemeClr>
            </a:solidFill>
            <a:round/>
          </a:ln>
          <a:effectLst/>
        </c:spPr>
        <c:txPr>
          <a:bodyPr rot="-360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BD"/>
          </a:p>
        </c:txPr>
        <c:crossAx val="1710980304"/>
        <c:crosses val="autoZero"/>
        <c:auto val="1"/>
        <c:lblOffset val="100"/>
        <c:baseTimeUnit val="days"/>
      </c:dateAx>
      <c:valAx>
        <c:axId val="1710980304"/>
        <c:scaling>
          <c:orientation val="minMax"/>
        </c:scaling>
        <c:delete val="0"/>
        <c:axPos val="l"/>
        <c:majorGridlines>
          <c:spPr>
            <a:ln w="9525" cap="flat" cmpd="sng" algn="ctr">
              <a:noFill/>
              <a:round/>
            </a:ln>
            <a:effectLst/>
          </c:spPr>
        </c:majorGridlines>
        <c:numFmt formatCode="#,##0.0,,&quot;M&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BD"/>
          </a:p>
        </c:txPr>
        <c:crossAx val="1710978656"/>
        <c:crosses val="autoZero"/>
        <c:crossBetween val="between"/>
      </c:valAx>
      <c:valAx>
        <c:axId val="1057680704"/>
        <c:scaling>
          <c:orientation val="minMax"/>
        </c:scaling>
        <c:delete val="0"/>
        <c:axPos val="r"/>
        <c:majorGridlines>
          <c:spPr>
            <a:ln w="9525" cap="flat" cmpd="sng" algn="ctr">
              <a:noFill/>
              <a:round/>
            </a:ln>
            <a:effectLst/>
          </c:spPr>
        </c:majorGridlines>
        <c:numFmt formatCode="_([$$-C09]* #,##0.00_);_([$$-C09]* \(#,##0.00\);_([$$-C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BD"/>
          </a:p>
        </c:txPr>
        <c:crossAx val="1089863008"/>
        <c:crosses val="max"/>
        <c:crossBetween val="between"/>
      </c:valAx>
      <c:dateAx>
        <c:axId val="1089863008"/>
        <c:scaling>
          <c:orientation val="minMax"/>
        </c:scaling>
        <c:delete val="1"/>
        <c:axPos val="b"/>
        <c:numFmt formatCode="m/d/yy" sourceLinked="1"/>
        <c:majorTickMark val="out"/>
        <c:minorTickMark val="none"/>
        <c:tickLblPos val="nextTo"/>
        <c:crossAx val="1057680704"/>
        <c:crosses val="autoZero"/>
        <c:auto val="1"/>
        <c:lblOffset val="100"/>
        <c:baseTimeUnit val="days"/>
      </c:date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BD"/>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BD"/>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Cambria" panose="02040503050406030204" pitchFamily="18" charset="0"/>
                <a:ea typeface="+mn-ea"/>
                <a:cs typeface="+mn-cs"/>
              </a:defRPr>
            </a:pPr>
            <a:r>
              <a:rPr lang="en-GB" sz="1200">
                <a:latin typeface="Cambria" panose="02040503050406030204" pitchFamily="18" charset="0"/>
              </a:rPr>
              <a:t>Close Last 12 Months</a:t>
            </a:r>
          </a:p>
        </c:rich>
      </c:tx>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Cambria" panose="02040503050406030204" pitchFamily="18" charset="0"/>
              <a:ea typeface="+mn-ea"/>
              <a:cs typeface="+mn-cs"/>
            </a:defRPr>
          </a:pPr>
          <a:endParaRPr lang="en-BD"/>
        </a:p>
      </c:txPr>
    </c:title>
    <c:autoTitleDeleted val="0"/>
    <c:plotArea>
      <c:layout/>
      <c:areaChart>
        <c:grouping val="standard"/>
        <c:varyColors val="0"/>
        <c:ser>
          <c:idx val="0"/>
          <c:order val="0"/>
          <c:spPr>
            <a:gradFill>
              <a:gsLst>
                <a:gs pos="0">
                  <a:schemeClr val="accent5">
                    <a:lumMod val="50000"/>
                  </a:schemeClr>
                </a:gs>
                <a:gs pos="50000">
                  <a:schemeClr val="accent5">
                    <a:lumMod val="75000"/>
                  </a:schemeClr>
                </a:gs>
                <a:gs pos="100000">
                  <a:schemeClr val="accent5">
                    <a:lumMod val="60000"/>
                    <a:lumOff val="40000"/>
                  </a:schemeClr>
                </a:gs>
              </a:gsLst>
              <a:lin ang="5400000" scaled="1"/>
            </a:gradFill>
            <a:ln>
              <a:noFill/>
            </a:ln>
            <a:effectLst/>
          </c:spPr>
          <c:val>
            <c:numRef>
              <c:f>ASB!$C$4:$IT$4</c:f>
              <c:numCache>
                <c:formatCode>_([$$-C09]* #,##0.00_);_([$$-C09]* \(#,##0.00\);_([$$-C09]* "-"??_);_(@_)</c:formatCode>
                <c:ptCount val="252"/>
                <c:pt idx="0">
                  <c:v>1.95</c:v>
                </c:pt>
                <c:pt idx="1">
                  <c:v>1.9650000000000001</c:v>
                </c:pt>
                <c:pt idx="2">
                  <c:v>2.0099999999999998</c:v>
                </c:pt>
                <c:pt idx="3">
                  <c:v>2.0699999999999998</c:v>
                </c:pt>
                <c:pt idx="4">
                  <c:v>2.12</c:v>
                </c:pt>
                <c:pt idx="5">
                  <c:v>2.08</c:v>
                </c:pt>
                <c:pt idx="6">
                  <c:v>2.06</c:v>
                </c:pt>
                <c:pt idx="7">
                  <c:v>2.0499999999999998</c:v>
                </c:pt>
                <c:pt idx="8">
                  <c:v>2.06</c:v>
                </c:pt>
                <c:pt idx="9">
                  <c:v>2.08</c:v>
                </c:pt>
                <c:pt idx="10">
                  <c:v>2.0499999999999998</c:v>
                </c:pt>
                <c:pt idx="11">
                  <c:v>2.02</c:v>
                </c:pt>
                <c:pt idx="12">
                  <c:v>2.02</c:v>
                </c:pt>
                <c:pt idx="13">
                  <c:v>2.04</c:v>
                </c:pt>
                <c:pt idx="14">
                  <c:v>2.02</c:v>
                </c:pt>
                <c:pt idx="15">
                  <c:v>2.0099999999999998</c:v>
                </c:pt>
                <c:pt idx="16">
                  <c:v>2.02</c:v>
                </c:pt>
                <c:pt idx="17">
                  <c:v>1.9750000000000001</c:v>
                </c:pt>
                <c:pt idx="18">
                  <c:v>1.9550000000000001</c:v>
                </c:pt>
                <c:pt idx="19">
                  <c:v>2.04</c:v>
                </c:pt>
                <c:pt idx="20">
                  <c:v>1.9450000000000001</c:v>
                </c:pt>
                <c:pt idx="21">
                  <c:v>1.915</c:v>
                </c:pt>
                <c:pt idx="22">
                  <c:v>1.915</c:v>
                </c:pt>
                <c:pt idx="23">
                  <c:v>1.93</c:v>
                </c:pt>
                <c:pt idx="24">
                  <c:v>1.905</c:v>
                </c:pt>
                <c:pt idx="25">
                  <c:v>1.9650000000000001</c:v>
                </c:pt>
                <c:pt idx="26">
                  <c:v>1.9450000000000001</c:v>
                </c:pt>
                <c:pt idx="27">
                  <c:v>1.93</c:v>
                </c:pt>
                <c:pt idx="28">
                  <c:v>1.885</c:v>
                </c:pt>
                <c:pt idx="29">
                  <c:v>1.92</c:v>
                </c:pt>
                <c:pt idx="30">
                  <c:v>1.98</c:v>
                </c:pt>
                <c:pt idx="31">
                  <c:v>1.9750000000000001</c:v>
                </c:pt>
                <c:pt idx="32">
                  <c:v>2.02</c:v>
                </c:pt>
                <c:pt idx="33">
                  <c:v>2.06</c:v>
                </c:pt>
                <c:pt idx="34">
                  <c:v>2.0299999999999998</c:v>
                </c:pt>
                <c:pt idx="35">
                  <c:v>2.0299999999999998</c:v>
                </c:pt>
                <c:pt idx="36">
                  <c:v>2.04</c:v>
                </c:pt>
                <c:pt idx="37">
                  <c:v>2.02</c:v>
                </c:pt>
                <c:pt idx="38">
                  <c:v>2</c:v>
                </c:pt>
                <c:pt idx="39">
                  <c:v>1.7749999999999999</c:v>
                </c:pt>
                <c:pt idx="40">
                  <c:v>1.8149999999999999</c:v>
                </c:pt>
                <c:pt idx="41">
                  <c:v>1.8</c:v>
                </c:pt>
                <c:pt idx="42">
                  <c:v>1.85</c:v>
                </c:pt>
                <c:pt idx="43">
                  <c:v>1.9</c:v>
                </c:pt>
                <c:pt idx="44">
                  <c:v>1.86</c:v>
                </c:pt>
                <c:pt idx="45">
                  <c:v>1.89</c:v>
                </c:pt>
                <c:pt idx="46">
                  <c:v>1.905</c:v>
                </c:pt>
                <c:pt idx="47">
                  <c:v>1.9</c:v>
                </c:pt>
                <c:pt idx="48">
                  <c:v>1.905</c:v>
                </c:pt>
                <c:pt idx="49">
                  <c:v>1.88</c:v>
                </c:pt>
                <c:pt idx="50">
                  <c:v>1.865</c:v>
                </c:pt>
                <c:pt idx="51">
                  <c:v>1.925</c:v>
                </c:pt>
                <c:pt idx="52">
                  <c:v>1.9</c:v>
                </c:pt>
                <c:pt idx="53">
                  <c:v>1.89</c:v>
                </c:pt>
                <c:pt idx="54">
                  <c:v>1.93</c:v>
                </c:pt>
                <c:pt idx="55">
                  <c:v>1.98</c:v>
                </c:pt>
                <c:pt idx="56">
                  <c:v>2.04</c:v>
                </c:pt>
                <c:pt idx="57">
                  <c:v>1.9850000000000001</c:v>
                </c:pt>
                <c:pt idx="58">
                  <c:v>2.0499999999999998</c:v>
                </c:pt>
                <c:pt idx="59">
                  <c:v>2.0299999999999998</c:v>
                </c:pt>
                <c:pt idx="60">
                  <c:v>1.9950000000000001</c:v>
                </c:pt>
                <c:pt idx="61">
                  <c:v>1.97</c:v>
                </c:pt>
                <c:pt idx="62">
                  <c:v>2</c:v>
                </c:pt>
                <c:pt idx="63">
                  <c:v>2.02</c:v>
                </c:pt>
                <c:pt idx="64">
                  <c:v>2.04</c:v>
                </c:pt>
                <c:pt idx="65">
                  <c:v>2.09</c:v>
                </c:pt>
                <c:pt idx="66">
                  <c:v>2.06</c:v>
                </c:pt>
                <c:pt idx="67">
                  <c:v>2.1</c:v>
                </c:pt>
                <c:pt idx="68">
                  <c:v>2.0299999999999998</c:v>
                </c:pt>
                <c:pt idx="69">
                  <c:v>1.95</c:v>
                </c:pt>
                <c:pt idx="70">
                  <c:v>1.95</c:v>
                </c:pt>
                <c:pt idx="71">
                  <c:v>2.02</c:v>
                </c:pt>
                <c:pt idx="72">
                  <c:v>1.94</c:v>
                </c:pt>
                <c:pt idx="73">
                  <c:v>1.96</c:v>
                </c:pt>
                <c:pt idx="74">
                  <c:v>1.9550000000000001</c:v>
                </c:pt>
                <c:pt idx="75">
                  <c:v>1.98</c:v>
                </c:pt>
                <c:pt idx="76">
                  <c:v>2.02</c:v>
                </c:pt>
                <c:pt idx="77">
                  <c:v>1.95</c:v>
                </c:pt>
                <c:pt idx="78">
                  <c:v>1.97</c:v>
                </c:pt>
                <c:pt idx="79">
                  <c:v>1.9850000000000001</c:v>
                </c:pt>
                <c:pt idx="80">
                  <c:v>1.97</c:v>
                </c:pt>
                <c:pt idx="81">
                  <c:v>1.98</c:v>
                </c:pt>
                <c:pt idx="82">
                  <c:v>1.98</c:v>
                </c:pt>
                <c:pt idx="83">
                  <c:v>2.0099999999999998</c:v>
                </c:pt>
                <c:pt idx="84">
                  <c:v>2.02</c:v>
                </c:pt>
                <c:pt idx="85">
                  <c:v>1.98</c:v>
                </c:pt>
                <c:pt idx="86">
                  <c:v>2</c:v>
                </c:pt>
                <c:pt idx="87">
                  <c:v>2.0099999999999998</c:v>
                </c:pt>
                <c:pt idx="88">
                  <c:v>1.9950000000000001</c:v>
                </c:pt>
                <c:pt idx="89">
                  <c:v>1.98</c:v>
                </c:pt>
                <c:pt idx="90">
                  <c:v>1.9450000000000001</c:v>
                </c:pt>
                <c:pt idx="91">
                  <c:v>1.925</c:v>
                </c:pt>
                <c:pt idx="92">
                  <c:v>1.93</c:v>
                </c:pt>
                <c:pt idx="93">
                  <c:v>1.94</c:v>
                </c:pt>
                <c:pt idx="94">
                  <c:v>1.85</c:v>
                </c:pt>
                <c:pt idx="95">
                  <c:v>1.8</c:v>
                </c:pt>
                <c:pt idx="96">
                  <c:v>1.85</c:v>
                </c:pt>
                <c:pt idx="97">
                  <c:v>1.855</c:v>
                </c:pt>
                <c:pt idx="98">
                  <c:v>1.82</c:v>
                </c:pt>
                <c:pt idx="99">
                  <c:v>1.85</c:v>
                </c:pt>
                <c:pt idx="100">
                  <c:v>1.85</c:v>
                </c:pt>
                <c:pt idx="101">
                  <c:v>1.845</c:v>
                </c:pt>
                <c:pt idx="102">
                  <c:v>1.85</c:v>
                </c:pt>
                <c:pt idx="103">
                  <c:v>1.82</c:v>
                </c:pt>
                <c:pt idx="104">
                  <c:v>1.835</c:v>
                </c:pt>
                <c:pt idx="105">
                  <c:v>1.8049999999999999</c:v>
                </c:pt>
                <c:pt idx="106">
                  <c:v>1.8</c:v>
                </c:pt>
                <c:pt idx="107">
                  <c:v>2.25</c:v>
                </c:pt>
                <c:pt idx="108">
                  <c:v>2.38</c:v>
                </c:pt>
                <c:pt idx="109">
                  <c:v>2.38</c:v>
                </c:pt>
                <c:pt idx="110">
                  <c:v>2.4300000000000002</c:v>
                </c:pt>
                <c:pt idx="111">
                  <c:v>2.44</c:v>
                </c:pt>
                <c:pt idx="112">
                  <c:v>2.5</c:v>
                </c:pt>
                <c:pt idx="113">
                  <c:v>2.5</c:v>
                </c:pt>
                <c:pt idx="114">
                  <c:v>2.5</c:v>
                </c:pt>
                <c:pt idx="115">
                  <c:v>2.5099999999999998</c:v>
                </c:pt>
                <c:pt idx="116">
                  <c:v>2.5</c:v>
                </c:pt>
                <c:pt idx="117">
                  <c:v>2.56</c:v>
                </c:pt>
                <c:pt idx="118">
                  <c:v>2.5499999999999998</c:v>
                </c:pt>
                <c:pt idx="119">
                  <c:v>2.54</c:v>
                </c:pt>
                <c:pt idx="120">
                  <c:v>2.4900000000000002</c:v>
                </c:pt>
                <c:pt idx="121">
                  <c:v>2.5499999999999998</c:v>
                </c:pt>
                <c:pt idx="122">
                  <c:v>2.5299999999999998</c:v>
                </c:pt>
                <c:pt idx="123">
                  <c:v>2.5499999999999998</c:v>
                </c:pt>
                <c:pt idx="124">
                  <c:v>2.57</c:v>
                </c:pt>
                <c:pt idx="125">
                  <c:v>2.56</c:v>
                </c:pt>
                <c:pt idx="126">
                  <c:v>2.62</c:v>
                </c:pt>
                <c:pt idx="127">
                  <c:v>2.68</c:v>
                </c:pt>
                <c:pt idx="128">
                  <c:v>2.64</c:v>
                </c:pt>
                <c:pt idx="129">
                  <c:v>2.66</c:v>
                </c:pt>
                <c:pt idx="130">
                  <c:v>2.74</c:v>
                </c:pt>
                <c:pt idx="131">
                  <c:v>2.73</c:v>
                </c:pt>
                <c:pt idx="132">
                  <c:v>2.64</c:v>
                </c:pt>
                <c:pt idx="133">
                  <c:v>2.65</c:v>
                </c:pt>
                <c:pt idx="134">
                  <c:v>2.66</c:v>
                </c:pt>
                <c:pt idx="135">
                  <c:v>2.64</c:v>
                </c:pt>
                <c:pt idx="136">
                  <c:v>2.7</c:v>
                </c:pt>
                <c:pt idx="137">
                  <c:v>2.69</c:v>
                </c:pt>
                <c:pt idx="138">
                  <c:v>2.68</c:v>
                </c:pt>
                <c:pt idx="139">
                  <c:v>2.75</c:v>
                </c:pt>
                <c:pt idx="140">
                  <c:v>2.74</c:v>
                </c:pt>
                <c:pt idx="141">
                  <c:v>2.71</c:v>
                </c:pt>
                <c:pt idx="142">
                  <c:v>2.76</c:v>
                </c:pt>
                <c:pt idx="143">
                  <c:v>2.7</c:v>
                </c:pt>
                <c:pt idx="144">
                  <c:v>2.65</c:v>
                </c:pt>
                <c:pt idx="145">
                  <c:v>2.62</c:v>
                </c:pt>
                <c:pt idx="146">
                  <c:v>2.66</c:v>
                </c:pt>
                <c:pt idx="147">
                  <c:v>2.6</c:v>
                </c:pt>
                <c:pt idx="148">
                  <c:v>2.5499999999999998</c:v>
                </c:pt>
                <c:pt idx="149">
                  <c:v>2.5499999999999998</c:v>
                </c:pt>
                <c:pt idx="150">
                  <c:v>2.57</c:v>
                </c:pt>
                <c:pt idx="151">
                  <c:v>2.56</c:v>
                </c:pt>
                <c:pt idx="152">
                  <c:v>2.54</c:v>
                </c:pt>
                <c:pt idx="153">
                  <c:v>2.54</c:v>
                </c:pt>
                <c:pt idx="154">
                  <c:v>2.5499999999999998</c:v>
                </c:pt>
                <c:pt idx="155">
                  <c:v>2.5299999999999998</c:v>
                </c:pt>
                <c:pt idx="156">
                  <c:v>2.5499999999999998</c:v>
                </c:pt>
                <c:pt idx="157">
                  <c:v>2.54</c:v>
                </c:pt>
                <c:pt idx="158">
                  <c:v>2.56</c:v>
                </c:pt>
                <c:pt idx="159">
                  <c:v>2.6</c:v>
                </c:pt>
                <c:pt idx="160">
                  <c:v>2.56</c:v>
                </c:pt>
                <c:pt idx="161">
                  <c:v>2.61</c:v>
                </c:pt>
                <c:pt idx="162">
                  <c:v>2.59</c:v>
                </c:pt>
                <c:pt idx="163">
                  <c:v>2.52</c:v>
                </c:pt>
                <c:pt idx="164">
                  <c:v>2.4500000000000002</c:v>
                </c:pt>
                <c:pt idx="165">
                  <c:v>2.4500000000000002</c:v>
                </c:pt>
                <c:pt idx="166">
                  <c:v>2.5</c:v>
                </c:pt>
                <c:pt idx="167">
                  <c:v>2.4500000000000002</c:v>
                </c:pt>
                <c:pt idx="168">
                  <c:v>2.46</c:v>
                </c:pt>
                <c:pt idx="169">
                  <c:v>2.4500000000000002</c:v>
                </c:pt>
                <c:pt idx="170">
                  <c:v>2.36</c:v>
                </c:pt>
                <c:pt idx="171">
                  <c:v>2.2799999999999998</c:v>
                </c:pt>
                <c:pt idx="172">
                  <c:v>2.25</c:v>
                </c:pt>
                <c:pt idx="173">
                  <c:v>2.31</c:v>
                </c:pt>
                <c:pt idx="174">
                  <c:v>2.31</c:v>
                </c:pt>
                <c:pt idx="175">
                  <c:v>2.4</c:v>
                </c:pt>
                <c:pt idx="176">
                  <c:v>2.38</c:v>
                </c:pt>
                <c:pt idx="177">
                  <c:v>2.37</c:v>
                </c:pt>
                <c:pt idx="178">
                  <c:v>2.34</c:v>
                </c:pt>
                <c:pt idx="179">
                  <c:v>2.3199999999999998</c:v>
                </c:pt>
                <c:pt idx="180">
                  <c:v>2.29</c:v>
                </c:pt>
                <c:pt idx="181">
                  <c:v>2.2799999999999998</c:v>
                </c:pt>
                <c:pt idx="182">
                  <c:v>2.25</c:v>
                </c:pt>
                <c:pt idx="183">
                  <c:v>2.2799999999999998</c:v>
                </c:pt>
                <c:pt idx="184">
                  <c:v>2.29</c:v>
                </c:pt>
                <c:pt idx="185">
                  <c:v>2.39</c:v>
                </c:pt>
                <c:pt idx="186">
                  <c:v>2.4</c:v>
                </c:pt>
                <c:pt idx="187">
                  <c:v>2.25</c:v>
                </c:pt>
                <c:pt idx="188">
                  <c:v>2.37</c:v>
                </c:pt>
                <c:pt idx="189">
                  <c:v>2.4300000000000002</c:v>
                </c:pt>
                <c:pt idx="190">
                  <c:v>2.4300000000000002</c:v>
                </c:pt>
                <c:pt idx="191">
                  <c:v>2.42</c:v>
                </c:pt>
                <c:pt idx="192">
                  <c:v>2.4900000000000002</c:v>
                </c:pt>
                <c:pt idx="193">
                  <c:v>2.5099999999999998</c:v>
                </c:pt>
                <c:pt idx="194">
                  <c:v>2.48</c:v>
                </c:pt>
                <c:pt idx="195">
                  <c:v>2.5099999999999998</c:v>
                </c:pt>
                <c:pt idx="196">
                  <c:v>2.4500000000000002</c:v>
                </c:pt>
                <c:pt idx="197">
                  <c:v>2.46</c:v>
                </c:pt>
                <c:pt idx="198">
                  <c:v>2.46</c:v>
                </c:pt>
                <c:pt idx="199">
                  <c:v>2.46</c:v>
                </c:pt>
                <c:pt idx="200">
                  <c:v>2.4500000000000002</c:v>
                </c:pt>
                <c:pt idx="201">
                  <c:v>2.48</c:v>
                </c:pt>
                <c:pt idx="202">
                  <c:v>2.4300000000000002</c:v>
                </c:pt>
                <c:pt idx="203">
                  <c:v>2.4300000000000002</c:v>
                </c:pt>
                <c:pt idx="204">
                  <c:v>2.41</c:v>
                </c:pt>
                <c:pt idx="205">
                  <c:v>2.44</c:v>
                </c:pt>
                <c:pt idx="206">
                  <c:v>2.4500000000000002</c:v>
                </c:pt>
                <c:pt idx="207">
                  <c:v>2.48</c:v>
                </c:pt>
                <c:pt idx="208">
                  <c:v>2.4700000000000002</c:v>
                </c:pt>
                <c:pt idx="209">
                  <c:v>2.4900000000000002</c:v>
                </c:pt>
                <c:pt idx="210">
                  <c:v>2.4900000000000002</c:v>
                </c:pt>
                <c:pt idx="211">
                  <c:v>2.4500000000000002</c:v>
                </c:pt>
                <c:pt idx="212">
                  <c:v>2.39</c:v>
                </c:pt>
                <c:pt idx="213">
                  <c:v>2.36</c:v>
                </c:pt>
                <c:pt idx="214">
                  <c:v>2.44</c:v>
                </c:pt>
                <c:pt idx="215">
                  <c:v>2.35</c:v>
                </c:pt>
                <c:pt idx="216">
                  <c:v>2.27</c:v>
                </c:pt>
                <c:pt idx="217">
                  <c:v>2.2599999999999998</c:v>
                </c:pt>
                <c:pt idx="218">
                  <c:v>2.17</c:v>
                </c:pt>
                <c:pt idx="219">
                  <c:v>2.14</c:v>
                </c:pt>
                <c:pt idx="220">
                  <c:v>2.14</c:v>
                </c:pt>
                <c:pt idx="221">
                  <c:v>2.12</c:v>
                </c:pt>
                <c:pt idx="222">
                  <c:v>2.0699999999999998</c:v>
                </c:pt>
                <c:pt idx="223">
                  <c:v>2.1</c:v>
                </c:pt>
                <c:pt idx="224">
                  <c:v>2.16</c:v>
                </c:pt>
                <c:pt idx="225">
                  <c:v>2.13</c:v>
                </c:pt>
                <c:pt idx="226">
                  <c:v>2.09</c:v>
                </c:pt>
                <c:pt idx="227">
                  <c:v>2.11</c:v>
                </c:pt>
                <c:pt idx="228">
                  <c:v>2.1</c:v>
                </c:pt>
                <c:pt idx="229">
                  <c:v>2.15</c:v>
                </c:pt>
                <c:pt idx="230">
                  <c:v>2.17</c:v>
                </c:pt>
                <c:pt idx="231">
                  <c:v>2.13</c:v>
                </c:pt>
                <c:pt idx="232">
                  <c:v>2.11</c:v>
                </c:pt>
                <c:pt idx="233">
                  <c:v>2.11</c:v>
                </c:pt>
                <c:pt idx="234">
                  <c:v>2.08</c:v>
                </c:pt>
                <c:pt idx="235">
                  <c:v>2.04</c:v>
                </c:pt>
                <c:pt idx="236">
                  <c:v>2.11</c:v>
                </c:pt>
                <c:pt idx="237">
                  <c:v>2.1</c:v>
                </c:pt>
                <c:pt idx="238">
                  <c:v>2.1</c:v>
                </c:pt>
                <c:pt idx="239">
                  <c:v>2.0699999999999998</c:v>
                </c:pt>
                <c:pt idx="240">
                  <c:v>2.08</c:v>
                </c:pt>
                <c:pt idx="241">
                  <c:v>2.04</c:v>
                </c:pt>
                <c:pt idx="242">
                  <c:v>2.02</c:v>
                </c:pt>
                <c:pt idx="243">
                  <c:v>2.0299999999999998</c:v>
                </c:pt>
                <c:pt idx="244">
                  <c:v>2.02</c:v>
                </c:pt>
                <c:pt idx="245">
                  <c:v>1.83</c:v>
                </c:pt>
                <c:pt idx="246">
                  <c:v>1.7849999999999999</c:v>
                </c:pt>
                <c:pt idx="247">
                  <c:v>1.7849999999999999</c:v>
                </c:pt>
                <c:pt idx="248">
                  <c:v>1.76</c:v>
                </c:pt>
                <c:pt idx="249">
                  <c:v>1.7350000000000001</c:v>
                </c:pt>
                <c:pt idx="250">
                  <c:v>1.7649999999999999</c:v>
                </c:pt>
                <c:pt idx="251">
                  <c:v>1.6950000000000001</c:v>
                </c:pt>
              </c:numCache>
            </c:numRef>
          </c:val>
          <c:extLst>
            <c:ext xmlns:c16="http://schemas.microsoft.com/office/drawing/2014/chart" uri="{C3380CC4-5D6E-409C-BE32-E72D297353CC}">
              <c16:uniqueId val="{00000000-3133-2F48-A520-192B53A83395}"/>
            </c:ext>
          </c:extLst>
        </c:ser>
        <c:dLbls>
          <c:showLegendKey val="0"/>
          <c:showVal val="0"/>
          <c:showCatName val="0"/>
          <c:showSerName val="0"/>
          <c:showPercent val="0"/>
          <c:showBubbleSize val="0"/>
        </c:dLbls>
        <c:axId val="1678068351"/>
        <c:axId val="1678174687"/>
      </c:areaChart>
      <c:catAx>
        <c:axId val="1678068351"/>
        <c:scaling>
          <c:orientation val="minMax"/>
        </c:scaling>
        <c:delete val="1"/>
        <c:axPos val="b"/>
        <c:majorTickMark val="out"/>
        <c:minorTickMark val="none"/>
        <c:tickLblPos val="nextTo"/>
        <c:crossAx val="1678174687"/>
        <c:crosses val="autoZero"/>
        <c:auto val="1"/>
        <c:lblAlgn val="ctr"/>
        <c:lblOffset val="100"/>
        <c:noMultiLvlLbl val="0"/>
      </c:catAx>
      <c:valAx>
        <c:axId val="1678174687"/>
        <c:scaling>
          <c:orientation val="minMax"/>
        </c:scaling>
        <c:delete val="0"/>
        <c:axPos val="l"/>
        <c:majorGridlines>
          <c:spPr>
            <a:ln w="9525" cap="flat" cmpd="sng" algn="ctr">
              <a:noFill/>
              <a:round/>
            </a:ln>
            <a:effectLst/>
          </c:spPr>
        </c:majorGridlines>
        <c:numFmt formatCode="_([$$-C09]* #,##0.00_);_([$$-C09]* \(#,##0.00\);_([$$-C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BD"/>
          </a:p>
        </c:txPr>
        <c:crossAx val="1678068351"/>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BD"/>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BLD!$B$1</c:f>
          <c:strCache>
            <c:ptCount val="1"/>
            <c:pt idx="0">
              <c:v>BORAL LIMITED (XASX:BLD)</c:v>
            </c:pt>
          </c:strCache>
        </c:strRef>
      </c:tx>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Cambria" panose="02040503050406030204" pitchFamily="18" charset="0"/>
              <a:ea typeface="+mn-ea"/>
              <a:cs typeface="+mn-cs"/>
            </a:defRPr>
          </a:pPr>
          <a:endParaRPr lang="en-BD"/>
        </a:p>
      </c:txPr>
    </c:title>
    <c:autoTitleDeleted val="0"/>
    <c:plotArea>
      <c:layout/>
      <c:barChart>
        <c:barDir val="col"/>
        <c:grouping val="clustered"/>
        <c:varyColors val="0"/>
        <c:ser>
          <c:idx val="0"/>
          <c:order val="0"/>
          <c:tx>
            <c:strRef>
              <c:f>BLD!$B$7</c:f>
              <c:strCache>
                <c:ptCount val="1"/>
                <c:pt idx="0">
                  <c:v>Volume</c:v>
                </c:pt>
              </c:strCache>
            </c:strRef>
          </c:tx>
          <c:spPr>
            <a:solidFill>
              <a:schemeClr val="accent1"/>
            </a:solidFill>
            <a:ln w="19050">
              <a:noFill/>
            </a:ln>
            <a:effectLst/>
          </c:spPr>
          <c:invertIfNegative val="0"/>
          <c:cat>
            <c:numRef>
              <c:f>BLD!$A$8:$A$27</c:f>
              <c:numCache>
                <c:formatCode>m/d/yy</c:formatCode>
                <c:ptCount val="20"/>
                <c:pt idx="0">
                  <c:v>44923</c:v>
                </c:pt>
                <c:pt idx="1">
                  <c:v>44924</c:v>
                </c:pt>
                <c:pt idx="2">
                  <c:v>44925</c:v>
                </c:pt>
                <c:pt idx="3">
                  <c:v>44929</c:v>
                </c:pt>
                <c:pt idx="4">
                  <c:v>44930</c:v>
                </c:pt>
                <c:pt idx="5">
                  <c:v>44931</c:v>
                </c:pt>
                <c:pt idx="6">
                  <c:v>44932</c:v>
                </c:pt>
                <c:pt idx="7">
                  <c:v>44935</c:v>
                </c:pt>
                <c:pt idx="8">
                  <c:v>44936</c:v>
                </c:pt>
                <c:pt idx="9">
                  <c:v>44937</c:v>
                </c:pt>
                <c:pt idx="10">
                  <c:v>44938</c:v>
                </c:pt>
                <c:pt idx="11">
                  <c:v>44939</c:v>
                </c:pt>
                <c:pt idx="12">
                  <c:v>44942</c:v>
                </c:pt>
                <c:pt idx="13">
                  <c:v>44943</c:v>
                </c:pt>
                <c:pt idx="14">
                  <c:v>44944</c:v>
                </c:pt>
                <c:pt idx="15">
                  <c:v>44945</c:v>
                </c:pt>
                <c:pt idx="16">
                  <c:v>44946</c:v>
                </c:pt>
                <c:pt idx="17">
                  <c:v>44949</c:v>
                </c:pt>
                <c:pt idx="18">
                  <c:v>44950</c:v>
                </c:pt>
                <c:pt idx="19">
                  <c:v>44951</c:v>
                </c:pt>
              </c:numCache>
            </c:numRef>
          </c:cat>
          <c:val>
            <c:numRef>
              <c:f>BLD!$B$8:$B$27</c:f>
              <c:numCache>
                <c:formatCode>#,##0</c:formatCode>
                <c:ptCount val="20"/>
                <c:pt idx="0">
                  <c:v>302633</c:v>
                </c:pt>
                <c:pt idx="1">
                  <c:v>513658</c:v>
                </c:pt>
                <c:pt idx="2">
                  <c:v>374874</c:v>
                </c:pt>
                <c:pt idx="3">
                  <c:v>471789</c:v>
                </c:pt>
                <c:pt idx="4">
                  <c:v>751911</c:v>
                </c:pt>
                <c:pt idx="5">
                  <c:v>985033</c:v>
                </c:pt>
                <c:pt idx="6">
                  <c:v>453477</c:v>
                </c:pt>
                <c:pt idx="7">
                  <c:v>609942</c:v>
                </c:pt>
                <c:pt idx="8">
                  <c:v>2147656</c:v>
                </c:pt>
                <c:pt idx="9">
                  <c:v>1404152</c:v>
                </c:pt>
                <c:pt idx="10">
                  <c:v>1482589</c:v>
                </c:pt>
                <c:pt idx="11">
                  <c:v>2507185</c:v>
                </c:pt>
                <c:pt idx="12">
                  <c:v>1125033</c:v>
                </c:pt>
                <c:pt idx="13">
                  <c:v>2753760</c:v>
                </c:pt>
                <c:pt idx="14">
                  <c:v>1976616</c:v>
                </c:pt>
                <c:pt idx="15">
                  <c:v>1507511</c:v>
                </c:pt>
                <c:pt idx="16">
                  <c:v>2781223</c:v>
                </c:pt>
                <c:pt idx="17">
                  <c:v>1269223</c:v>
                </c:pt>
                <c:pt idx="18">
                  <c:v>1975775</c:v>
                </c:pt>
                <c:pt idx="19">
                  <c:v>2454922</c:v>
                </c:pt>
              </c:numCache>
            </c:numRef>
          </c:val>
          <c:extLst>
            <c:ext xmlns:c16="http://schemas.microsoft.com/office/drawing/2014/chart" uri="{C3380CC4-5D6E-409C-BE32-E72D297353CC}">
              <c16:uniqueId val="{00000000-5FB0-4E42-B757-8BF0C4176C1F}"/>
            </c:ext>
          </c:extLst>
        </c:ser>
        <c:dLbls>
          <c:showLegendKey val="0"/>
          <c:showVal val="0"/>
          <c:showCatName val="0"/>
          <c:showSerName val="0"/>
          <c:showPercent val="0"/>
          <c:showBubbleSize val="0"/>
        </c:dLbls>
        <c:gapWidth val="150"/>
        <c:axId val="1519738256"/>
        <c:axId val="1509068912"/>
      </c:barChart>
      <c:stockChart>
        <c:ser>
          <c:idx val="1"/>
          <c:order val="1"/>
          <c:tx>
            <c:strRef>
              <c:f>BLD!$C$7</c:f>
              <c:strCache>
                <c:ptCount val="1"/>
                <c:pt idx="0">
                  <c:v>Open</c:v>
                </c:pt>
              </c:strCache>
            </c:strRef>
          </c:tx>
          <c:spPr>
            <a:ln w="19050" cap="rnd">
              <a:noFill/>
              <a:round/>
            </a:ln>
            <a:effectLst/>
          </c:spPr>
          <c:marker>
            <c:symbol val="none"/>
          </c:marker>
          <c:cat>
            <c:numRef>
              <c:f>BLD!$A$8:$A$27</c:f>
              <c:numCache>
                <c:formatCode>m/d/yy</c:formatCode>
                <c:ptCount val="20"/>
                <c:pt idx="0">
                  <c:v>44923</c:v>
                </c:pt>
                <c:pt idx="1">
                  <c:v>44924</c:v>
                </c:pt>
                <c:pt idx="2">
                  <c:v>44925</c:v>
                </c:pt>
                <c:pt idx="3">
                  <c:v>44929</c:v>
                </c:pt>
                <c:pt idx="4">
                  <c:v>44930</c:v>
                </c:pt>
                <c:pt idx="5">
                  <c:v>44931</c:v>
                </c:pt>
                <c:pt idx="6">
                  <c:v>44932</c:v>
                </c:pt>
                <c:pt idx="7">
                  <c:v>44935</c:v>
                </c:pt>
                <c:pt idx="8">
                  <c:v>44936</c:v>
                </c:pt>
                <c:pt idx="9">
                  <c:v>44937</c:v>
                </c:pt>
                <c:pt idx="10">
                  <c:v>44938</c:v>
                </c:pt>
                <c:pt idx="11">
                  <c:v>44939</c:v>
                </c:pt>
                <c:pt idx="12">
                  <c:v>44942</c:v>
                </c:pt>
                <c:pt idx="13">
                  <c:v>44943</c:v>
                </c:pt>
                <c:pt idx="14">
                  <c:v>44944</c:v>
                </c:pt>
                <c:pt idx="15">
                  <c:v>44945</c:v>
                </c:pt>
                <c:pt idx="16">
                  <c:v>44946</c:v>
                </c:pt>
                <c:pt idx="17">
                  <c:v>44949</c:v>
                </c:pt>
                <c:pt idx="18">
                  <c:v>44950</c:v>
                </c:pt>
                <c:pt idx="19">
                  <c:v>44951</c:v>
                </c:pt>
              </c:numCache>
            </c:numRef>
          </c:cat>
          <c:val>
            <c:numRef>
              <c:f>BLD!$C$8:$C$27</c:f>
              <c:numCache>
                <c:formatCode>_([$$-C09]* #,##0.00_);_([$$-C09]* \(#,##0.00\);_([$$-C09]* "-"??_);_(@_)</c:formatCode>
                <c:ptCount val="20"/>
                <c:pt idx="0">
                  <c:v>2.87</c:v>
                </c:pt>
                <c:pt idx="1">
                  <c:v>2.84</c:v>
                </c:pt>
                <c:pt idx="2">
                  <c:v>2.86</c:v>
                </c:pt>
                <c:pt idx="3">
                  <c:v>2.91</c:v>
                </c:pt>
                <c:pt idx="4">
                  <c:v>2.9</c:v>
                </c:pt>
                <c:pt idx="5">
                  <c:v>2.93</c:v>
                </c:pt>
                <c:pt idx="6">
                  <c:v>2.95</c:v>
                </c:pt>
                <c:pt idx="7">
                  <c:v>3</c:v>
                </c:pt>
                <c:pt idx="8">
                  <c:v>3.03</c:v>
                </c:pt>
                <c:pt idx="9">
                  <c:v>3.11</c:v>
                </c:pt>
                <c:pt idx="10">
                  <c:v>3.13</c:v>
                </c:pt>
                <c:pt idx="11">
                  <c:v>3.21</c:v>
                </c:pt>
                <c:pt idx="12">
                  <c:v>3.3</c:v>
                </c:pt>
                <c:pt idx="13">
                  <c:v>3.37</c:v>
                </c:pt>
                <c:pt idx="14">
                  <c:v>3.42</c:v>
                </c:pt>
                <c:pt idx="15">
                  <c:v>3.35</c:v>
                </c:pt>
                <c:pt idx="16">
                  <c:v>3.35</c:v>
                </c:pt>
                <c:pt idx="17">
                  <c:v>3.38</c:v>
                </c:pt>
                <c:pt idx="18">
                  <c:v>3.5</c:v>
                </c:pt>
                <c:pt idx="19">
                  <c:v>3.46</c:v>
                </c:pt>
              </c:numCache>
            </c:numRef>
          </c:val>
          <c:smooth val="0"/>
          <c:extLst>
            <c:ext xmlns:c16="http://schemas.microsoft.com/office/drawing/2014/chart" uri="{C3380CC4-5D6E-409C-BE32-E72D297353CC}">
              <c16:uniqueId val="{00000001-5FB0-4E42-B757-8BF0C4176C1F}"/>
            </c:ext>
          </c:extLst>
        </c:ser>
        <c:ser>
          <c:idx val="2"/>
          <c:order val="2"/>
          <c:tx>
            <c:strRef>
              <c:f>BLD!$D$7</c:f>
              <c:strCache>
                <c:ptCount val="1"/>
                <c:pt idx="0">
                  <c:v>High</c:v>
                </c:pt>
              </c:strCache>
            </c:strRef>
          </c:tx>
          <c:spPr>
            <a:ln w="19050" cap="rnd">
              <a:noFill/>
              <a:round/>
            </a:ln>
            <a:effectLst/>
          </c:spPr>
          <c:marker>
            <c:symbol val="none"/>
          </c:marker>
          <c:cat>
            <c:numRef>
              <c:f>BLD!$A$8:$A$27</c:f>
              <c:numCache>
                <c:formatCode>m/d/yy</c:formatCode>
                <c:ptCount val="20"/>
                <c:pt idx="0">
                  <c:v>44923</c:v>
                </c:pt>
                <c:pt idx="1">
                  <c:v>44924</c:v>
                </c:pt>
                <c:pt idx="2">
                  <c:v>44925</c:v>
                </c:pt>
                <c:pt idx="3">
                  <c:v>44929</c:v>
                </c:pt>
                <c:pt idx="4">
                  <c:v>44930</c:v>
                </c:pt>
                <c:pt idx="5">
                  <c:v>44931</c:v>
                </c:pt>
                <c:pt idx="6">
                  <c:v>44932</c:v>
                </c:pt>
                <c:pt idx="7">
                  <c:v>44935</c:v>
                </c:pt>
                <c:pt idx="8">
                  <c:v>44936</c:v>
                </c:pt>
                <c:pt idx="9">
                  <c:v>44937</c:v>
                </c:pt>
                <c:pt idx="10">
                  <c:v>44938</c:v>
                </c:pt>
                <c:pt idx="11">
                  <c:v>44939</c:v>
                </c:pt>
                <c:pt idx="12">
                  <c:v>44942</c:v>
                </c:pt>
                <c:pt idx="13">
                  <c:v>44943</c:v>
                </c:pt>
                <c:pt idx="14">
                  <c:v>44944</c:v>
                </c:pt>
                <c:pt idx="15">
                  <c:v>44945</c:v>
                </c:pt>
                <c:pt idx="16">
                  <c:v>44946</c:v>
                </c:pt>
                <c:pt idx="17">
                  <c:v>44949</c:v>
                </c:pt>
                <c:pt idx="18">
                  <c:v>44950</c:v>
                </c:pt>
                <c:pt idx="19">
                  <c:v>44951</c:v>
                </c:pt>
              </c:numCache>
            </c:numRef>
          </c:cat>
          <c:val>
            <c:numRef>
              <c:f>BLD!$D$8:$D$27</c:f>
              <c:numCache>
                <c:formatCode>_([$$-C09]* #,##0.00_);_([$$-C09]* \(#,##0.00\);_([$$-C09]* "-"??_);_(@_)</c:formatCode>
                <c:ptCount val="20"/>
                <c:pt idx="0">
                  <c:v>2.875</c:v>
                </c:pt>
                <c:pt idx="1">
                  <c:v>2.8849999999999998</c:v>
                </c:pt>
                <c:pt idx="2">
                  <c:v>2.91</c:v>
                </c:pt>
                <c:pt idx="3">
                  <c:v>2.93</c:v>
                </c:pt>
                <c:pt idx="4">
                  <c:v>2.96</c:v>
                </c:pt>
                <c:pt idx="5">
                  <c:v>2.98</c:v>
                </c:pt>
                <c:pt idx="6">
                  <c:v>2.9950000000000001</c:v>
                </c:pt>
                <c:pt idx="7">
                  <c:v>3.0649999999999999</c:v>
                </c:pt>
                <c:pt idx="8">
                  <c:v>3.14</c:v>
                </c:pt>
                <c:pt idx="9">
                  <c:v>3.14</c:v>
                </c:pt>
                <c:pt idx="10">
                  <c:v>3.1850000000000001</c:v>
                </c:pt>
                <c:pt idx="11">
                  <c:v>3.28</c:v>
                </c:pt>
                <c:pt idx="12">
                  <c:v>3.36</c:v>
                </c:pt>
                <c:pt idx="13">
                  <c:v>3.46</c:v>
                </c:pt>
                <c:pt idx="14">
                  <c:v>3.42</c:v>
                </c:pt>
                <c:pt idx="15">
                  <c:v>3.37</c:v>
                </c:pt>
                <c:pt idx="16">
                  <c:v>3.39</c:v>
                </c:pt>
                <c:pt idx="17">
                  <c:v>3.4350000000000001</c:v>
                </c:pt>
                <c:pt idx="18">
                  <c:v>3.58</c:v>
                </c:pt>
                <c:pt idx="19">
                  <c:v>3.57</c:v>
                </c:pt>
              </c:numCache>
            </c:numRef>
          </c:val>
          <c:smooth val="0"/>
          <c:extLst>
            <c:ext xmlns:c16="http://schemas.microsoft.com/office/drawing/2014/chart" uri="{C3380CC4-5D6E-409C-BE32-E72D297353CC}">
              <c16:uniqueId val="{00000002-5FB0-4E42-B757-8BF0C4176C1F}"/>
            </c:ext>
          </c:extLst>
        </c:ser>
        <c:ser>
          <c:idx val="3"/>
          <c:order val="3"/>
          <c:tx>
            <c:strRef>
              <c:f>BLD!$E$7</c:f>
              <c:strCache>
                <c:ptCount val="1"/>
                <c:pt idx="0">
                  <c:v>Low</c:v>
                </c:pt>
              </c:strCache>
            </c:strRef>
          </c:tx>
          <c:spPr>
            <a:ln w="19050" cap="rnd">
              <a:noFill/>
              <a:round/>
            </a:ln>
            <a:effectLst/>
          </c:spPr>
          <c:marker>
            <c:symbol val="none"/>
          </c:marker>
          <c:cat>
            <c:numRef>
              <c:f>BLD!$A$8:$A$27</c:f>
              <c:numCache>
                <c:formatCode>m/d/yy</c:formatCode>
                <c:ptCount val="20"/>
                <c:pt idx="0">
                  <c:v>44923</c:v>
                </c:pt>
                <c:pt idx="1">
                  <c:v>44924</c:v>
                </c:pt>
                <c:pt idx="2">
                  <c:v>44925</c:v>
                </c:pt>
                <c:pt idx="3">
                  <c:v>44929</c:v>
                </c:pt>
                <c:pt idx="4">
                  <c:v>44930</c:v>
                </c:pt>
                <c:pt idx="5">
                  <c:v>44931</c:v>
                </c:pt>
                <c:pt idx="6">
                  <c:v>44932</c:v>
                </c:pt>
                <c:pt idx="7">
                  <c:v>44935</c:v>
                </c:pt>
                <c:pt idx="8">
                  <c:v>44936</c:v>
                </c:pt>
                <c:pt idx="9">
                  <c:v>44937</c:v>
                </c:pt>
                <c:pt idx="10">
                  <c:v>44938</c:v>
                </c:pt>
                <c:pt idx="11">
                  <c:v>44939</c:v>
                </c:pt>
                <c:pt idx="12">
                  <c:v>44942</c:v>
                </c:pt>
                <c:pt idx="13">
                  <c:v>44943</c:v>
                </c:pt>
                <c:pt idx="14">
                  <c:v>44944</c:v>
                </c:pt>
                <c:pt idx="15">
                  <c:v>44945</c:v>
                </c:pt>
                <c:pt idx="16">
                  <c:v>44946</c:v>
                </c:pt>
                <c:pt idx="17">
                  <c:v>44949</c:v>
                </c:pt>
                <c:pt idx="18">
                  <c:v>44950</c:v>
                </c:pt>
                <c:pt idx="19">
                  <c:v>44951</c:v>
                </c:pt>
              </c:numCache>
            </c:numRef>
          </c:cat>
          <c:val>
            <c:numRef>
              <c:f>BLD!$E$8:$E$27</c:f>
              <c:numCache>
                <c:formatCode>_([$$-C09]* #,##0.00_);_([$$-C09]* \(#,##0.00\);_([$$-C09]* "-"??_);_(@_)</c:formatCode>
                <c:ptCount val="20"/>
                <c:pt idx="0">
                  <c:v>2.8450000000000002</c:v>
                </c:pt>
                <c:pt idx="1">
                  <c:v>2.84</c:v>
                </c:pt>
                <c:pt idx="2">
                  <c:v>2.86</c:v>
                </c:pt>
                <c:pt idx="3">
                  <c:v>2.8450000000000002</c:v>
                </c:pt>
                <c:pt idx="4">
                  <c:v>2.875</c:v>
                </c:pt>
                <c:pt idx="5">
                  <c:v>2.92</c:v>
                </c:pt>
                <c:pt idx="6">
                  <c:v>2.94</c:v>
                </c:pt>
                <c:pt idx="7">
                  <c:v>2.99</c:v>
                </c:pt>
                <c:pt idx="8">
                  <c:v>3.01</c:v>
                </c:pt>
                <c:pt idx="9">
                  <c:v>3.09</c:v>
                </c:pt>
                <c:pt idx="10">
                  <c:v>3.1</c:v>
                </c:pt>
                <c:pt idx="11">
                  <c:v>3.2</c:v>
                </c:pt>
                <c:pt idx="12">
                  <c:v>3.28</c:v>
                </c:pt>
                <c:pt idx="13">
                  <c:v>3.36</c:v>
                </c:pt>
                <c:pt idx="14">
                  <c:v>3.3149999999999999</c:v>
                </c:pt>
                <c:pt idx="15">
                  <c:v>3.29</c:v>
                </c:pt>
                <c:pt idx="16">
                  <c:v>3.29</c:v>
                </c:pt>
                <c:pt idx="17">
                  <c:v>3.31</c:v>
                </c:pt>
                <c:pt idx="18">
                  <c:v>3.45</c:v>
                </c:pt>
                <c:pt idx="19">
                  <c:v>3.45</c:v>
                </c:pt>
              </c:numCache>
            </c:numRef>
          </c:val>
          <c:smooth val="0"/>
          <c:extLst>
            <c:ext xmlns:c16="http://schemas.microsoft.com/office/drawing/2014/chart" uri="{C3380CC4-5D6E-409C-BE32-E72D297353CC}">
              <c16:uniqueId val="{00000003-5FB0-4E42-B757-8BF0C4176C1F}"/>
            </c:ext>
          </c:extLst>
        </c:ser>
        <c:ser>
          <c:idx val="4"/>
          <c:order val="4"/>
          <c:tx>
            <c:strRef>
              <c:f>BLD!$F$7</c:f>
              <c:strCache>
                <c:ptCount val="1"/>
                <c:pt idx="0">
                  <c:v>Close</c:v>
                </c:pt>
              </c:strCache>
            </c:strRef>
          </c:tx>
          <c:spPr>
            <a:ln w="19050" cap="rnd">
              <a:noFill/>
              <a:round/>
            </a:ln>
            <a:effectLst/>
          </c:spPr>
          <c:marker>
            <c:symbol val="none"/>
          </c:marker>
          <c:cat>
            <c:numRef>
              <c:f>BLD!$A$8:$A$27</c:f>
              <c:numCache>
                <c:formatCode>m/d/yy</c:formatCode>
                <c:ptCount val="20"/>
                <c:pt idx="0">
                  <c:v>44923</c:v>
                </c:pt>
                <c:pt idx="1">
                  <c:v>44924</c:v>
                </c:pt>
                <c:pt idx="2">
                  <c:v>44925</c:v>
                </c:pt>
                <c:pt idx="3">
                  <c:v>44929</c:v>
                </c:pt>
                <c:pt idx="4">
                  <c:v>44930</c:v>
                </c:pt>
                <c:pt idx="5">
                  <c:v>44931</c:v>
                </c:pt>
                <c:pt idx="6">
                  <c:v>44932</c:v>
                </c:pt>
                <c:pt idx="7">
                  <c:v>44935</c:v>
                </c:pt>
                <c:pt idx="8">
                  <c:v>44936</c:v>
                </c:pt>
                <c:pt idx="9">
                  <c:v>44937</c:v>
                </c:pt>
                <c:pt idx="10">
                  <c:v>44938</c:v>
                </c:pt>
                <c:pt idx="11">
                  <c:v>44939</c:v>
                </c:pt>
                <c:pt idx="12">
                  <c:v>44942</c:v>
                </c:pt>
                <c:pt idx="13">
                  <c:v>44943</c:v>
                </c:pt>
                <c:pt idx="14">
                  <c:v>44944</c:v>
                </c:pt>
                <c:pt idx="15">
                  <c:v>44945</c:v>
                </c:pt>
                <c:pt idx="16">
                  <c:v>44946</c:v>
                </c:pt>
                <c:pt idx="17">
                  <c:v>44949</c:v>
                </c:pt>
                <c:pt idx="18">
                  <c:v>44950</c:v>
                </c:pt>
                <c:pt idx="19">
                  <c:v>44951</c:v>
                </c:pt>
              </c:numCache>
            </c:numRef>
          </c:cat>
          <c:val>
            <c:numRef>
              <c:f>BLD!$F$8:$F$27</c:f>
              <c:numCache>
                <c:formatCode>_([$$-C09]* #,##0.00_);_([$$-C09]* \(#,##0.00\);_([$$-C09]* "-"??_);_(@_)</c:formatCode>
                <c:ptCount val="20"/>
                <c:pt idx="0">
                  <c:v>2.87</c:v>
                </c:pt>
                <c:pt idx="1">
                  <c:v>2.85</c:v>
                </c:pt>
                <c:pt idx="2">
                  <c:v>2.89</c:v>
                </c:pt>
                <c:pt idx="3">
                  <c:v>2.87</c:v>
                </c:pt>
                <c:pt idx="4">
                  <c:v>2.95</c:v>
                </c:pt>
                <c:pt idx="5">
                  <c:v>2.95</c:v>
                </c:pt>
                <c:pt idx="6">
                  <c:v>2.99</c:v>
                </c:pt>
                <c:pt idx="7">
                  <c:v>3.02</c:v>
                </c:pt>
                <c:pt idx="8">
                  <c:v>3.1</c:v>
                </c:pt>
                <c:pt idx="9">
                  <c:v>3.09</c:v>
                </c:pt>
                <c:pt idx="10">
                  <c:v>3.18</c:v>
                </c:pt>
                <c:pt idx="11">
                  <c:v>3.27</c:v>
                </c:pt>
                <c:pt idx="12">
                  <c:v>3.35</c:v>
                </c:pt>
                <c:pt idx="13">
                  <c:v>3.41</c:v>
                </c:pt>
                <c:pt idx="14">
                  <c:v>3.35</c:v>
                </c:pt>
                <c:pt idx="15">
                  <c:v>3.34</c:v>
                </c:pt>
                <c:pt idx="16">
                  <c:v>3.38</c:v>
                </c:pt>
                <c:pt idx="17">
                  <c:v>3.42</c:v>
                </c:pt>
                <c:pt idx="18">
                  <c:v>3.45</c:v>
                </c:pt>
                <c:pt idx="19">
                  <c:v>3.56</c:v>
                </c:pt>
              </c:numCache>
            </c:numRef>
          </c:val>
          <c:smooth val="0"/>
          <c:extLst>
            <c:ext xmlns:c16="http://schemas.microsoft.com/office/drawing/2014/chart" uri="{C3380CC4-5D6E-409C-BE32-E72D297353CC}">
              <c16:uniqueId val="{00000004-5FB0-4E42-B757-8BF0C4176C1F}"/>
            </c:ext>
          </c:extLst>
        </c:ser>
        <c:dLbls>
          <c:showLegendKey val="0"/>
          <c:showVal val="0"/>
          <c:showCatName val="0"/>
          <c:showSerName val="0"/>
          <c:showPercent val="0"/>
          <c:showBubbleSize val="0"/>
        </c:dLbls>
        <c:hiLowLines>
          <c:spPr>
            <a:ln w="9525" cap="flat" cmpd="sng" algn="ctr">
              <a:solidFill>
                <a:schemeClr val="tx1">
                  <a:lumMod val="75000"/>
                  <a:lumOff val="25000"/>
                </a:schemeClr>
              </a:solidFill>
              <a:round/>
            </a:ln>
            <a:effectLst/>
          </c:spPr>
        </c:hiLowLines>
        <c:upDownBars>
          <c:gapWidth val="150"/>
          <c:upBars>
            <c:spPr>
              <a:solidFill>
                <a:schemeClr val="lt1"/>
              </a:solidFill>
              <a:ln w="9525" cap="flat" cmpd="sng" algn="ctr">
                <a:solidFill>
                  <a:schemeClr val="tx1">
                    <a:lumMod val="65000"/>
                    <a:lumOff val="35000"/>
                  </a:schemeClr>
                </a:solidFill>
                <a:round/>
              </a:ln>
              <a:effectLst/>
            </c:spPr>
          </c:upBars>
          <c:downBars>
            <c:spPr>
              <a:solidFill>
                <a:schemeClr val="dk1">
                  <a:lumMod val="75000"/>
                  <a:lumOff val="25000"/>
                </a:schemeClr>
              </a:solidFill>
              <a:ln w="9525" cap="flat" cmpd="sng" algn="ctr">
                <a:solidFill>
                  <a:schemeClr val="tx1">
                    <a:lumMod val="65000"/>
                    <a:lumOff val="35000"/>
                  </a:schemeClr>
                </a:solidFill>
                <a:round/>
              </a:ln>
              <a:effectLst/>
            </c:spPr>
          </c:downBars>
        </c:upDownBars>
        <c:axId val="1524419888"/>
        <c:axId val="1524430208"/>
      </c:stockChart>
      <c:dateAx>
        <c:axId val="1519738256"/>
        <c:scaling>
          <c:orientation val="minMax"/>
        </c:scaling>
        <c:delete val="0"/>
        <c:axPos val="b"/>
        <c:numFmt formatCode="d\-mmm"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BD"/>
          </a:p>
        </c:txPr>
        <c:crossAx val="1509068912"/>
        <c:crosses val="autoZero"/>
        <c:auto val="1"/>
        <c:lblOffset val="100"/>
        <c:baseTimeUnit val="days"/>
      </c:dateAx>
      <c:valAx>
        <c:axId val="1509068912"/>
        <c:scaling>
          <c:orientation val="minMax"/>
        </c:scaling>
        <c:delete val="0"/>
        <c:axPos val="l"/>
        <c:majorGridlines>
          <c:spPr>
            <a:ln w="9525" cap="flat" cmpd="sng" algn="ctr">
              <a:noFill/>
              <a:round/>
            </a:ln>
            <a:effectLst/>
          </c:spPr>
        </c:majorGridlines>
        <c:numFmt formatCode="#,##0.0,,&quot;M&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BD"/>
          </a:p>
        </c:txPr>
        <c:crossAx val="1519738256"/>
        <c:crosses val="autoZero"/>
        <c:crossBetween val="between"/>
      </c:valAx>
      <c:valAx>
        <c:axId val="1524430208"/>
        <c:scaling>
          <c:orientation val="minMax"/>
        </c:scaling>
        <c:delete val="0"/>
        <c:axPos val="r"/>
        <c:majorGridlines>
          <c:spPr>
            <a:ln w="9525" cap="flat" cmpd="sng" algn="ctr">
              <a:noFill/>
              <a:round/>
            </a:ln>
            <a:effectLst/>
          </c:spPr>
        </c:majorGridlines>
        <c:numFmt formatCode="_([$$-C09]* #,##0.00_);_([$$-C09]* \(#,##0.00\);_([$$-C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BD"/>
          </a:p>
        </c:txPr>
        <c:crossAx val="1524419888"/>
        <c:crosses val="max"/>
        <c:crossBetween val="between"/>
      </c:valAx>
      <c:dateAx>
        <c:axId val="1524419888"/>
        <c:scaling>
          <c:orientation val="minMax"/>
        </c:scaling>
        <c:delete val="1"/>
        <c:axPos val="b"/>
        <c:numFmt formatCode="m/d/yy" sourceLinked="1"/>
        <c:majorTickMark val="out"/>
        <c:minorTickMark val="none"/>
        <c:tickLblPos val="nextTo"/>
        <c:crossAx val="1524430208"/>
        <c:crosses val="autoZero"/>
        <c:auto val="1"/>
        <c:lblOffset val="100"/>
        <c:baseTimeUnit val="days"/>
      </c:date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BD"/>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BD"/>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sz="1200" b="0" i="0" u="none" strike="noStrike" baseline="0">
                <a:effectLst/>
                <a:latin typeface="Cambria" panose="02040503050406030204" pitchFamily="18" charset="0"/>
              </a:rPr>
              <a:t>Close</a:t>
            </a:r>
            <a:r>
              <a:rPr lang="en-GB" sz="1400" b="0" i="0" u="none" strike="noStrike" baseline="0"/>
              <a:t> </a:t>
            </a:r>
            <a:r>
              <a:rPr lang="en-GB" sz="1200">
                <a:latin typeface="Cambria" panose="02040503050406030204" pitchFamily="18" charset="0"/>
              </a:rPr>
              <a:t>Last 12 Months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BD"/>
        </a:p>
      </c:txPr>
    </c:title>
    <c:autoTitleDeleted val="0"/>
    <c:plotArea>
      <c:layout/>
      <c:areaChart>
        <c:grouping val="standard"/>
        <c:varyColors val="0"/>
        <c:ser>
          <c:idx val="0"/>
          <c:order val="0"/>
          <c:spPr>
            <a:gradFill>
              <a:gsLst>
                <a:gs pos="0">
                  <a:schemeClr val="accent5">
                    <a:lumMod val="50000"/>
                  </a:schemeClr>
                </a:gs>
                <a:gs pos="50000">
                  <a:schemeClr val="accent5">
                    <a:lumMod val="75000"/>
                  </a:schemeClr>
                </a:gs>
                <a:gs pos="100000">
                  <a:schemeClr val="accent5">
                    <a:lumMod val="60000"/>
                    <a:lumOff val="40000"/>
                  </a:schemeClr>
                </a:gs>
              </a:gsLst>
              <a:lin ang="5400000" scaled="1"/>
            </a:gradFill>
            <a:ln>
              <a:noFill/>
            </a:ln>
            <a:effectLst/>
          </c:spPr>
          <c:val>
            <c:numRef>
              <c:f>BLD!$C$4:$IT$4</c:f>
              <c:numCache>
                <c:formatCode>_([$$-C09]* #,##0.00_);_([$$-C09]* \(#,##0.00\);_([$$-C09]* "-"??_);_(@_)</c:formatCode>
                <c:ptCount val="252"/>
                <c:pt idx="0">
                  <c:v>5.68</c:v>
                </c:pt>
                <c:pt idx="1">
                  <c:v>5.95</c:v>
                </c:pt>
                <c:pt idx="2">
                  <c:v>5.87</c:v>
                </c:pt>
                <c:pt idx="3">
                  <c:v>6.21</c:v>
                </c:pt>
                <c:pt idx="4">
                  <c:v>6.45</c:v>
                </c:pt>
                <c:pt idx="5">
                  <c:v>6.53</c:v>
                </c:pt>
                <c:pt idx="6">
                  <c:v>3.8</c:v>
                </c:pt>
                <c:pt idx="7">
                  <c:v>3.87</c:v>
                </c:pt>
                <c:pt idx="8">
                  <c:v>3.95</c:v>
                </c:pt>
                <c:pt idx="9">
                  <c:v>3.99</c:v>
                </c:pt>
                <c:pt idx="10">
                  <c:v>3.93</c:v>
                </c:pt>
                <c:pt idx="11">
                  <c:v>3.79</c:v>
                </c:pt>
                <c:pt idx="12">
                  <c:v>3.72</c:v>
                </c:pt>
                <c:pt idx="13">
                  <c:v>3.63</c:v>
                </c:pt>
                <c:pt idx="14">
                  <c:v>3.71</c:v>
                </c:pt>
                <c:pt idx="15">
                  <c:v>3.73</c:v>
                </c:pt>
                <c:pt idx="16">
                  <c:v>3.71</c:v>
                </c:pt>
                <c:pt idx="17">
                  <c:v>3.71</c:v>
                </c:pt>
                <c:pt idx="18">
                  <c:v>3.61</c:v>
                </c:pt>
                <c:pt idx="19">
                  <c:v>3.64</c:v>
                </c:pt>
                <c:pt idx="20">
                  <c:v>3.58</c:v>
                </c:pt>
                <c:pt idx="21">
                  <c:v>3.56</c:v>
                </c:pt>
                <c:pt idx="22">
                  <c:v>3.63</c:v>
                </c:pt>
                <c:pt idx="23">
                  <c:v>3.62</c:v>
                </c:pt>
                <c:pt idx="24">
                  <c:v>3.61</c:v>
                </c:pt>
                <c:pt idx="25">
                  <c:v>3.6</c:v>
                </c:pt>
                <c:pt idx="26">
                  <c:v>3.57</c:v>
                </c:pt>
                <c:pt idx="27">
                  <c:v>3.44</c:v>
                </c:pt>
                <c:pt idx="28">
                  <c:v>3.37</c:v>
                </c:pt>
                <c:pt idx="29">
                  <c:v>3.26</c:v>
                </c:pt>
                <c:pt idx="30">
                  <c:v>3.4</c:v>
                </c:pt>
                <c:pt idx="31">
                  <c:v>3.3</c:v>
                </c:pt>
                <c:pt idx="32">
                  <c:v>3.33</c:v>
                </c:pt>
                <c:pt idx="33">
                  <c:v>3.29</c:v>
                </c:pt>
                <c:pt idx="34">
                  <c:v>3.3</c:v>
                </c:pt>
                <c:pt idx="35">
                  <c:v>3.47</c:v>
                </c:pt>
                <c:pt idx="36">
                  <c:v>3.41</c:v>
                </c:pt>
                <c:pt idx="37">
                  <c:v>3.45</c:v>
                </c:pt>
                <c:pt idx="38">
                  <c:v>3.33</c:v>
                </c:pt>
                <c:pt idx="39">
                  <c:v>3.4</c:v>
                </c:pt>
                <c:pt idx="40">
                  <c:v>3.37</c:v>
                </c:pt>
                <c:pt idx="41">
                  <c:v>3.39</c:v>
                </c:pt>
                <c:pt idx="42">
                  <c:v>3.42</c:v>
                </c:pt>
                <c:pt idx="43">
                  <c:v>3.44</c:v>
                </c:pt>
                <c:pt idx="44">
                  <c:v>3.53</c:v>
                </c:pt>
                <c:pt idx="45">
                  <c:v>3.46</c:v>
                </c:pt>
                <c:pt idx="46">
                  <c:v>3.37</c:v>
                </c:pt>
                <c:pt idx="47">
                  <c:v>3.48</c:v>
                </c:pt>
                <c:pt idx="48">
                  <c:v>3.52</c:v>
                </c:pt>
                <c:pt idx="49">
                  <c:v>3.43</c:v>
                </c:pt>
                <c:pt idx="50">
                  <c:v>3.44</c:v>
                </c:pt>
                <c:pt idx="51">
                  <c:v>3.45</c:v>
                </c:pt>
                <c:pt idx="52">
                  <c:v>3.49</c:v>
                </c:pt>
                <c:pt idx="53">
                  <c:v>3.46</c:v>
                </c:pt>
                <c:pt idx="54">
                  <c:v>3.45</c:v>
                </c:pt>
                <c:pt idx="55">
                  <c:v>3.49</c:v>
                </c:pt>
                <c:pt idx="56">
                  <c:v>3.48</c:v>
                </c:pt>
                <c:pt idx="57">
                  <c:v>3.47</c:v>
                </c:pt>
                <c:pt idx="58">
                  <c:v>3.55</c:v>
                </c:pt>
                <c:pt idx="59">
                  <c:v>3.55</c:v>
                </c:pt>
                <c:pt idx="60">
                  <c:v>3.6</c:v>
                </c:pt>
                <c:pt idx="61">
                  <c:v>3.52</c:v>
                </c:pt>
                <c:pt idx="62">
                  <c:v>3.58</c:v>
                </c:pt>
                <c:pt idx="63">
                  <c:v>3.57</c:v>
                </c:pt>
                <c:pt idx="64">
                  <c:v>3.53</c:v>
                </c:pt>
                <c:pt idx="65">
                  <c:v>3.39</c:v>
                </c:pt>
                <c:pt idx="66">
                  <c:v>3.35</c:v>
                </c:pt>
                <c:pt idx="67">
                  <c:v>3.4</c:v>
                </c:pt>
                <c:pt idx="68">
                  <c:v>3.32</c:v>
                </c:pt>
                <c:pt idx="69">
                  <c:v>3.28</c:v>
                </c:pt>
                <c:pt idx="70">
                  <c:v>3.23</c:v>
                </c:pt>
                <c:pt idx="71">
                  <c:v>3.25</c:v>
                </c:pt>
                <c:pt idx="72">
                  <c:v>3.23</c:v>
                </c:pt>
                <c:pt idx="73">
                  <c:v>3.28</c:v>
                </c:pt>
                <c:pt idx="74">
                  <c:v>3.29</c:v>
                </c:pt>
                <c:pt idx="75">
                  <c:v>3.21</c:v>
                </c:pt>
                <c:pt idx="76">
                  <c:v>3.11</c:v>
                </c:pt>
                <c:pt idx="77">
                  <c:v>3</c:v>
                </c:pt>
                <c:pt idx="78">
                  <c:v>2.97</c:v>
                </c:pt>
                <c:pt idx="79">
                  <c:v>3.02</c:v>
                </c:pt>
                <c:pt idx="80">
                  <c:v>2.98</c:v>
                </c:pt>
                <c:pt idx="81">
                  <c:v>2.98</c:v>
                </c:pt>
                <c:pt idx="82">
                  <c:v>3.02</c:v>
                </c:pt>
                <c:pt idx="83">
                  <c:v>3.06</c:v>
                </c:pt>
                <c:pt idx="84">
                  <c:v>3.11</c:v>
                </c:pt>
                <c:pt idx="85">
                  <c:v>3</c:v>
                </c:pt>
                <c:pt idx="86">
                  <c:v>2.96</c:v>
                </c:pt>
                <c:pt idx="87">
                  <c:v>2.91</c:v>
                </c:pt>
                <c:pt idx="88">
                  <c:v>2.93</c:v>
                </c:pt>
                <c:pt idx="89">
                  <c:v>2.84</c:v>
                </c:pt>
                <c:pt idx="90">
                  <c:v>2.86</c:v>
                </c:pt>
                <c:pt idx="91">
                  <c:v>3.28</c:v>
                </c:pt>
                <c:pt idx="92">
                  <c:v>3.15</c:v>
                </c:pt>
                <c:pt idx="93">
                  <c:v>3</c:v>
                </c:pt>
                <c:pt idx="94">
                  <c:v>2.87</c:v>
                </c:pt>
                <c:pt idx="95">
                  <c:v>2.81</c:v>
                </c:pt>
                <c:pt idx="96">
                  <c:v>2.78</c:v>
                </c:pt>
                <c:pt idx="97">
                  <c:v>2.65</c:v>
                </c:pt>
                <c:pt idx="98">
                  <c:v>2.67</c:v>
                </c:pt>
                <c:pt idx="99">
                  <c:v>2.72</c:v>
                </c:pt>
                <c:pt idx="100">
                  <c:v>2.75</c:v>
                </c:pt>
                <c:pt idx="101">
                  <c:v>2.78</c:v>
                </c:pt>
                <c:pt idx="102">
                  <c:v>2.76</c:v>
                </c:pt>
                <c:pt idx="103">
                  <c:v>2.83</c:v>
                </c:pt>
                <c:pt idx="104">
                  <c:v>2.79</c:v>
                </c:pt>
                <c:pt idx="105">
                  <c:v>2.7</c:v>
                </c:pt>
                <c:pt idx="106">
                  <c:v>2.59</c:v>
                </c:pt>
                <c:pt idx="107">
                  <c:v>2.57</c:v>
                </c:pt>
                <c:pt idx="108">
                  <c:v>2.61</c:v>
                </c:pt>
                <c:pt idx="109">
                  <c:v>2.6</c:v>
                </c:pt>
                <c:pt idx="110">
                  <c:v>2.52</c:v>
                </c:pt>
                <c:pt idx="111">
                  <c:v>2.61</c:v>
                </c:pt>
                <c:pt idx="112">
                  <c:v>2.65</c:v>
                </c:pt>
                <c:pt idx="113">
                  <c:v>2.61</c:v>
                </c:pt>
                <c:pt idx="114">
                  <c:v>2.52</c:v>
                </c:pt>
                <c:pt idx="115">
                  <c:v>2.62</c:v>
                </c:pt>
                <c:pt idx="116">
                  <c:v>2.61</c:v>
                </c:pt>
                <c:pt idx="117">
                  <c:v>2.57</c:v>
                </c:pt>
                <c:pt idx="118">
                  <c:v>2.73</c:v>
                </c:pt>
                <c:pt idx="119">
                  <c:v>2.67</c:v>
                </c:pt>
                <c:pt idx="120">
                  <c:v>2.76</c:v>
                </c:pt>
                <c:pt idx="121">
                  <c:v>2.81</c:v>
                </c:pt>
                <c:pt idx="122">
                  <c:v>2.77</c:v>
                </c:pt>
                <c:pt idx="123">
                  <c:v>2.72</c:v>
                </c:pt>
                <c:pt idx="124">
                  <c:v>2.7</c:v>
                </c:pt>
                <c:pt idx="125">
                  <c:v>2.73</c:v>
                </c:pt>
                <c:pt idx="126">
                  <c:v>2.78</c:v>
                </c:pt>
                <c:pt idx="127">
                  <c:v>2.9</c:v>
                </c:pt>
                <c:pt idx="128">
                  <c:v>2.89</c:v>
                </c:pt>
                <c:pt idx="129">
                  <c:v>2.88</c:v>
                </c:pt>
                <c:pt idx="130">
                  <c:v>2.94</c:v>
                </c:pt>
                <c:pt idx="131">
                  <c:v>2.93</c:v>
                </c:pt>
                <c:pt idx="132">
                  <c:v>3</c:v>
                </c:pt>
                <c:pt idx="133">
                  <c:v>2.97</c:v>
                </c:pt>
                <c:pt idx="134">
                  <c:v>2.98</c:v>
                </c:pt>
                <c:pt idx="135">
                  <c:v>2.9</c:v>
                </c:pt>
                <c:pt idx="136">
                  <c:v>2.99</c:v>
                </c:pt>
                <c:pt idx="137">
                  <c:v>2.95</c:v>
                </c:pt>
                <c:pt idx="138">
                  <c:v>2.95</c:v>
                </c:pt>
                <c:pt idx="139">
                  <c:v>2.98</c:v>
                </c:pt>
                <c:pt idx="140">
                  <c:v>3.05</c:v>
                </c:pt>
                <c:pt idx="141">
                  <c:v>3.04</c:v>
                </c:pt>
                <c:pt idx="142">
                  <c:v>3.06</c:v>
                </c:pt>
                <c:pt idx="143">
                  <c:v>2.89</c:v>
                </c:pt>
                <c:pt idx="144">
                  <c:v>2.96</c:v>
                </c:pt>
                <c:pt idx="145">
                  <c:v>3</c:v>
                </c:pt>
                <c:pt idx="146">
                  <c:v>3.01</c:v>
                </c:pt>
                <c:pt idx="147">
                  <c:v>3.03</c:v>
                </c:pt>
                <c:pt idx="148">
                  <c:v>2.96</c:v>
                </c:pt>
                <c:pt idx="149">
                  <c:v>2.95</c:v>
                </c:pt>
                <c:pt idx="150">
                  <c:v>2.95</c:v>
                </c:pt>
                <c:pt idx="151">
                  <c:v>2.85</c:v>
                </c:pt>
                <c:pt idx="152">
                  <c:v>2.82</c:v>
                </c:pt>
                <c:pt idx="153">
                  <c:v>2.83</c:v>
                </c:pt>
                <c:pt idx="154">
                  <c:v>2.84</c:v>
                </c:pt>
                <c:pt idx="155">
                  <c:v>2.76</c:v>
                </c:pt>
                <c:pt idx="156">
                  <c:v>2.77</c:v>
                </c:pt>
                <c:pt idx="157">
                  <c:v>2.78</c:v>
                </c:pt>
                <c:pt idx="158">
                  <c:v>2.81</c:v>
                </c:pt>
                <c:pt idx="159">
                  <c:v>2.85</c:v>
                </c:pt>
                <c:pt idx="160">
                  <c:v>2.77</c:v>
                </c:pt>
                <c:pt idx="161">
                  <c:v>2.74</c:v>
                </c:pt>
                <c:pt idx="162">
                  <c:v>2.75</c:v>
                </c:pt>
                <c:pt idx="163">
                  <c:v>2.75</c:v>
                </c:pt>
                <c:pt idx="164">
                  <c:v>2.77</c:v>
                </c:pt>
                <c:pt idx="165">
                  <c:v>2.71</c:v>
                </c:pt>
                <c:pt idx="166">
                  <c:v>2.62</c:v>
                </c:pt>
                <c:pt idx="167">
                  <c:v>2.6</c:v>
                </c:pt>
                <c:pt idx="168">
                  <c:v>2.56</c:v>
                </c:pt>
                <c:pt idx="169">
                  <c:v>2.6</c:v>
                </c:pt>
                <c:pt idx="170">
                  <c:v>2.66</c:v>
                </c:pt>
                <c:pt idx="171">
                  <c:v>2.67</c:v>
                </c:pt>
                <c:pt idx="172">
                  <c:v>2.66</c:v>
                </c:pt>
                <c:pt idx="173">
                  <c:v>2.76</c:v>
                </c:pt>
                <c:pt idx="174">
                  <c:v>2.94</c:v>
                </c:pt>
                <c:pt idx="175">
                  <c:v>2.9</c:v>
                </c:pt>
                <c:pt idx="176">
                  <c:v>2.86</c:v>
                </c:pt>
                <c:pt idx="177">
                  <c:v>2.79</c:v>
                </c:pt>
                <c:pt idx="178">
                  <c:v>2.79</c:v>
                </c:pt>
                <c:pt idx="179">
                  <c:v>2.75</c:v>
                </c:pt>
                <c:pt idx="180">
                  <c:v>2.66</c:v>
                </c:pt>
                <c:pt idx="181">
                  <c:v>2.72</c:v>
                </c:pt>
                <c:pt idx="182">
                  <c:v>2.56</c:v>
                </c:pt>
                <c:pt idx="183">
                  <c:v>2.5499999999999998</c:v>
                </c:pt>
                <c:pt idx="184">
                  <c:v>2.62</c:v>
                </c:pt>
                <c:pt idx="185">
                  <c:v>2.5299999999999998</c:v>
                </c:pt>
                <c:pt idx="186">
                  <c:v>2.4900000000000002</c:v>
                </c:pt>
                <c:pt idx="187">
                  <c:v>2.5499999999999998</c:v>
                </c:pt>
                <c:pt idx="188">
                  <c:v>2.59</c:v>
                </c:pt>
                <c:pt idx="189">
                  <c:v>2.65</c:v>
                </c:pt>
                <c:pt idx="190">
                  <c:v>2.77</c:v>
                </c:pt>
                <c:pt idx="191">
                  <c:v>2.82</c:v>
                </c:pt>
                <c:pt idx="192">
                  <c:v>2.88</c:v>
                </c:pt>
                <c:pt idx="193">
                  <c:v>2.88</c:v>
                </c:pt>
                <c:pt idx="194">
                  <c:v>2.82</c:v>
                </c:pt>
                <c:pt idx="195">
                  <c:v>2.85</c:v>
                </c:pt>
                <c:pt idx="196">
                  <c:v>2.85</c:v>
                </c:pt>
                <c:pt idx="197">
                  <c:v>2.85</c:v>
                </c:pt>
                <c:pt idx="198">
                  <c:v>2.78</c:v>
                </c:pt>
                <c:pt idx="199">
                  <c:v>2.79</c:v>
                </c:pt>
                <c:pt idx="200">
                  <c:v>2.79</c:v>
                </c:pt>
                <c:pt idx="201">
                  <c:v>2.88</c:v>
                </c:pt>
                <c:pt idx="202">
                  <c:v>2.88</c:v>
                </c:pt>
                <c:pt idx="203">
                  <c:v>2.91</c:v>
                </c:pt>
                <c:pt idx="204">
                  <c:v>2.95</c:v>
                </c:pt>
                <c:pt idx="205">
                  <c:v>2.96</c:v>
                </c:pt>
                <c:pt idx="206">
                  <c:v>2.98</c:v>
                </c:pt>
                <c:pt idx="207">
                  <c:v>3.02</c:v>
                </c:pt>
                <c:pt idx="208">
                  <c:v>2.99</c:v>
                </c:pt>
                <c:pt idx="209">
                  <c:v>3.03</c:v>
                </c:pt>
                <c:pt idx="210">
                  <c:v>3.03</c:v>
                </c:pt>
                <c:pt idx="211">
                  <c:v>3.03</c:v>
                </c:pt>
                <c:pt idx="212">
                  <c:v>3.03</c:v>
                </c:pt>
                <c:pt idx="213">
                  <c:v>3.04</c:v>
                </c:pt>
                <c:pt idx="214">
                  <c:v>3.03</c:v>
                </c:pt>
                <c:pt idx="215">
                  <c:v>3.03</c:v>
                </c:pt>
                <c:pt idx="216">
                  <c:v>3.06</c:v>
                </c:pt>
                <c:pt idx="217">
                  <c:v>3.12</c:v>
                </c:pt>
                <c:pt idx="218">
                  <c:v>3.1</c:v>
                </c:pt>
                <c:pt idx="219">
                  <c:v>3.06</c:v>
                </c:pt>
                <c:pt idx="220">
                  <c:v>3.03</c:v>
                </c:pt>
                <c:pt idx="221">
                  <c:v>3</c:v>
                </c:pt>
                <c:pt idx="222">
                  <c:v>3</c:v>
                </c:pt>
                <c:pt idx="223">
                  <c:v>3.04</c:v>
                </c:pt>
                <c:pt idx="224">
                  <c:v>3.06</c:v>
                </c:pt>
                <c:pt idx="225">
                  <c:v>2.99</c:v>
                </c:pt>
                <c:pt idx="226">
                  <c:v>2.94</c:v>
                </c:pt>
                <c:pt idx="227">
                  <c:v>2.96</c:v>
                </c:pt>
                <c:pt idx="228">
                  <c:v>2.88</c:v>
                </c:pt>
                <c:pt idx="229">
                  <c:v>2.9</c:v>
                </c:pt>
                <c:pt idx="230">
                  <c:v>2.87</c:v>
                </c:pt>
                <c:pt idx="231">
                  <c:v>2.86</c:v>
                </c:pt>
                <c:pt idx="232">
                  <c:v>2.87</c:v>
                </c:pt>
                <c:pt idx="233">
                  <c:v>2.85</c:v>
                </c:pt>
                <c:pt idx="234">
                  <c:v>2.89</c:v>
                </c:pt>
                <c:pt idx="235">
                  <c:v>2.87</c:v>
                </c:pt>
                <c:pt idx="236">
                  <c:v>2.95</c:v>
                </c:pt>
                <c:pt idx="237">
                  <c:v>2.95</c:v>
                </c:pt>
                <c:pt idx="238">
                  <c:v>2.99</c:v>
                </c:pt>
                <c:pt idx="239">
                  <c:v>3.02</c:v>
                </c:pt>
                <c:pt idx="240">
                  <c:v>3.1</c:v>
                </c:pt>
                <c:pt idx="241">
                  <c:v>3.09</c:v>
                </c:pt>
                <c:pt idx="242">
                  <c:v>3.18</c:v>
                </c:pt>
                <c:pt idx="243">
                  <c:v>3.27</c:v>
                </c:pt>
                <c:pt idx="244">
                  <c:v>3.35</c:v>
                </c:pt>
                <c:pt idx="245">
                  <c:v>3.41</c:v>
                </c:pt>
                <c:pt idx="246">
                  <c:v>3.35</c:v>
                </c:pt>
                <c:pt idx="247">
                  <c:v>3.34</c:v>
                </c:pt>
                <c:pt idx="248">
                  <c:v>3.38</c:v>
                </c:pt>
                <c:pt idx="249">
                  <c:v>3.42</c:v>
                </c:pt>
                <c:pt idx="250">
                  <c:v>3.45</c:v>
                </c:pt>
                <c:pt idx="251">
                  <c:v>3.56</c:v>
                </c:pt>
              </c:numCache>
            </c:numRef>
          </c:val>
          <c:extLst>
            <c:ext xmlns:c16="http://schemas.microsoft.com/office/drawing/2014/chart" uri="{C3380CC4-5D6E-409C-BE32-E72D297353CC}">
              <c16:uniqueId val="{00000000-45ED-8E47-BE2E-E669B1CFA305}"/>
            </c:ext>
          </c:extLst>
        </c:ser>
        <c:dLbls>
          <c:showLegendKey val="0"/>
          <c:showVal val="0"/>
          <c:showCatName val="0"/>
          <c:showSerName val="0"/>
          <c:showPercent val="0"/>
          <c:showBubbleSize val="0"/>
        </c:dLbls>
        <c:axId val="1525441008"/>
        <c:axId val="1525154992"/>
      </c:areaChart>
      <c:catAx>
        <c:axId val="1525441008"/>
        <c:scaling>
          <c:orientation val="minMax"/>
        </c:scaling>
        <c:delete val="1"/>
        <c:axPos val="b"/>
        <c:majorTickMark val="out"/>
        <c:minorTickMark val="none"/>
        <c:tickLblPos val="nextTo"/>
        <c:crossAx val="1525154992"/>
        <c:crosses val="autoZero"/>
        <c:auto val="1"/>
        <c:lblAlgn val="ctr"/>
        <c:lblOffset val="100"/>
        <c:noMultiLvlLbl val="0"/>
      </c:catAx>
      <c:valAx>
        <c:axId val="1525154992"/>
        <c:scaling>
          <c:orientation val="minMax"/>
        </c:scaling>
        <c:delete val="0"/>
        <c:axPos val="l"/>
        <c:majorGridlines>
          <c:spPr>
            <a:ln w="9525" cap="flat" cmpd="sng" algn="ctr">
              <a:noFill/>
              <a:round/>
            </a:ln>
            <a:effectLst/>
          </c:spPr>
        </c:majorGridlines>
        <c:numFmt formatCode="_([$$-C09]* #,##0.00_);_([$$-C09]* \(#,##0.00\);_([$$-C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BD"/>
          </a:p>
        </c:txPr>
        <c:crossAx val="1525441008"/>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BD"/>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xdr:col>
      <xdr:colOff>0</xdr:colOff>
      <xdr:row>20</xdr:row>
      <xdr:rowOff>0</xdr:rowOff>
    </xdr:from>
    <xdr:to>
      <xdr:col>3</xdr:col>
      <xdr:colOff>0</xdr:colOff>
      <xdr:row>38</xdr:row>
      <xdr:rowOff>0</xdr:rowOff>
    </xdr:to>
    <xdr:graphicFrame macro="">
      <xdr:nvGraphicFramePr>
        <xdr:cNvPr id="3" name="Chart 2">
          <a:extLst>
            <a:ext uri="{FF2B5EF4-FFF2-40B4-BE49-F238E27FC236}">
              <a16:creationId xmlns:a16="http://schemas.microsoft.com/office/drawing/2014/main" id="{84B1A097-F90B-09FC-CA45-2CBA73B3E7D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103908</xdr:colOff>
      <xdr:row>14</xdr:row>
      <xdr:rowOff>34635</xdr:rowOff>
    </xdr:from>
    <xdr:to>
      <xdr:col>7</xdr:col>
      <xdr:colOff>0</xdr:colOff>
      <xdr:row>28</xdr:row>
      <xdr:rowOff>196272</xdr:rowOff>
    </xdr:to>
    <xdr:graphicFrame macro="">
      <xdr:nvGraphicFramePr>
        <xdr:cNvPr id="4" name="Chart 3">
          <a:extLst>
            <a:ext uri="{FF2B5EF4-FFF2-40B4-BE49-F238E27FC236}">
              <a16:creationId xmlns:a16="http://schemas.microsoft.com/office/drawing/2014/main" id="{43688443-90C6-D849-BC9C-CD88B9E9327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103908</xdr:colOff>
      <xdr:row>29</xdr:row>
      <xdr:rowOff>46182</xdr:rowOff>
    </xdr:from>
    <xdr:to>
      <xdr:col>7</xdr:col>
      <xdr:colOff>0</xdr:colOff>
      <xdr:row>38</xdr:row>
      <xdr:rowOff>0</xdr:rowOff>
    </xdr:to>
    <xdr:graphicFrame macro="">
      <xdr:nvGraphicFramePr>
        <xdr:cNvPr id="5" name="Chart 4">
          <a:extLst>
            <a:ext uri="{FF2B5EF4-FFF2-40B4-BE49-F238E27FC236}">
              <a16:creationId xmlns:a16="http://schemas.microsoft.com/office/drawing/2014/main" id="{34ECC975-9BDE-474A-932C-1836087B6E0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35278</xdr:colOff>
      <xdr:row>14</xdr:row>
      <xdr:rowOff>35276</xdr:rowOff>
    </xdr:from>
    <xdr:to>
      <xdr:col>10</xdr:col>
      <xdr:colOff>0</xdr:colOff>
      <xdr:row>29</xdr:row>
      <xdr:rowOff>0</xdr:rowOff>
    </xdr:to>
    <xdr:graphicFrame macro="">
      <xdr:nvGraphicFramePr>
        <xdr:cNvPr id="6" name="Chart 5">
          <a:extLst>
            <a:ext uri="{FF2B5EF4-FFF2-40B4-BE49-F238E27FC236}">
              <a16:creationId xmlns:a16="http://schemas.microsoft.com/office/drawing/2014/main" id="{6F741FA8-6AD3-7F4C-87CB-FF3E4E185F0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7</xdr:col>
      <xdr:colOff>38253</xdr:colOff>
      <xdr:row>29</xdr:row>
      <xdr:rowOff>45902</xdr:rowOff>
    </xdr:from>
    <xdr:to>
      <xdr:col>10</xdr:col>
      <xdr:colOff>0</xdr:colOff>
      <xdr:row>38</xdr:row>
      <xdr:rowOff>0</xdr:rowOff>
    </xdr:to>
    <xdr:graphicFrame macro="">
      <xdr:nvGraphicFramePr>
        <xdr:cNvPr id="7" name="Chart 6">
          <a:extLst>
            <a:ext uri="{FF2B5EF4-FFF2-40B4-BE49-F238E27FC236}">
              <a16:creationId xmlns:a16="http://schemas.microsoft.com/office/drawing/2014/main" id="{625DCE63-BFD3-B244-9580-05C4FEC156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4952.062297569442" createdVersion="8" refreshedVersion="8" minRefreshableVersion="3" recordCount="2" xr:uid="{B795B832-AD6F-2E49-839A-507D90445749}">
  <cacheSource type="worksheet">
    <worksheetSource name="Table2"/>
  </cacheSource>
  <cacheFields count="8">
    <cacheField name="Stock" numFmtId="0">
      <sharedItems count="2">
        <s v="BORAL LIMITED (XASX:BLD)"/>
        <s v="AUSTAL LIMITED (XASX:ASB)"/>
      </sharedItems>
    </cacheField>
    <cacheField name="Exchange" numFmtId="0">
      <sharedItems count="1">
        <s v="Australian Securities Exchange"/>
      </sharedItems>
    </cacheField>
    <cacheField name="Ticker symbol" numFmtId="0">
      <sharedItems count="2">
        <s v="BLD"/>
        <s v="ASB"/>
      </sharedItems>
    </cacheField>
    <cacheField name="52 week high" numFmtId="177">
      <sharedItems containsSemiMixedTypes="0" containsString="0" containsNumber="1" minValue="2.82" maxValue="4.17"/>
    </cacheField>
    <cacheField name="52 week low" numFmtId="177">
      <sharedItems containsSemiMixedTypes="0" containsString="0" containsNumber="1" minValue="1.69" maxValue="2.48"/>
    </cacheField>
    <cacheField name="Price" numFmtId="177">
      <sharedItems containsSemiMixedTypes="0" containsString="0" containsNumber="1" minValue="1.6950000000000001" maxValue="3.56"/>
    </cacheField>
    <cacheField name="P/E" numFmtId="177">
      <sharedItems containsSemiMixedTypes="0" containsString="0" containsNumber="1" minValue="3.97" maxValue="8.02"/>
    </cacheField>
    <cacheField name="Change" numFmtId="177">
      <sharedItems containsSemiMixedTypes="0" containsString="0" containsNumber="1" minValue="-7.0000000000000007E-2" maxValue="0.1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
  <r>
    <x v="0"/>
    <x v="0"/>
    <x v="0"/>
    <n v="4.17"/>
    <n v="2.48"/>
    <n v="3.56"/>
    <n v="3.97"/>
    <n v="0.11"/>
  </r>
  <r>
    <x v="1"/>
    <x v="0"/>
    <x v="1"/>
    <n v="2.82"/>
    <n v="1.69"/>
    <n v="1.6950000000000001"/>
    <n v="8.02"/>
    <n v="-7.0000000000000007E-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A117B35-E7D8-6940-994B-7CCC960E3D31}" name="PivotTable7" cacheId="9"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1">
  <location ref="A3:B4" firstHeaderRow="1" firstDataRow="1" firstDataCol="2" rowPageCount="1" colPageCount="1"/>
  <pivotFields count="8">
    <pivotField axis="axisPage" compact="0" outline="0" showAll="0" defaultSubtotal="0">
      <items count="2">
        <item x="1"/>
        <item x="0"/>
      </items>
      <extLst>
        <ext xmlns:x14="http://schemas.microsoft.com/office/spreadsheetml/2009/9/main" uri="{2946ED86-A175-432a-8AC1-64E0C546D7DE}">
          <x14:pivotField fillDownLabels="1"/>
        </ext>
      </extLst>
    </pivotField>
    <pivotField axis="axisRow" compact="0" outline="0" showAll="0" defaultSubtotal="0">
      <items count="1">
        <item n="XASX" x="0"/>
      </items>
      <extLst>
        <ext xmlns:x14="http://schemas.microsoft.com/office/spreadsheetml/2009/9/main" uri="{2946ED86-A175-432a-8AC1-64E0C546D7DE}">
          <x14:pivotField fillDownLabels="1"/>
        </ext>
      </extLst>
    </pivotField>
    <pivotField axis="axisRow" compact="0" outline="0" showAll="0" defaultSubtotal="0">
      <items count="2">
        <item x="1"/>
        <item x="0"/>
      </items>
      <extLst>
        <ext xmlns:x14="http://schemas.microsoft.com/office/spreadsheetml/2009/9/main" uri="{2946ED86-A175-432a-8AC1-64E0C546D7DE}">
          <x14:pivotField fillDownLabels="1"/>
        </ext>
      </extLst>
    </pivotField>
    <pivotField compact="0" numFmtId="177" outline="0" showAll="0" defaultSubtotal="0">
      <extLst>
        <ext xmlns:x14="http://schemas.microsoft.com/office/spreadsheetml/2009/9/main" uri="{2946ED86-A175-432a-8AC1-64E0C546D7DE}">
          <x14:pivotField fillDownLabels="1"/>
        </ext>
      </extLst>
    </pivotField>
    <pivotField compact="0" numFmtId="177" outline="0" showAll="0" defaultSubtotal="0">
      <extLst>
        <ext xmlns:x14="http://schemas.microsoft.com/office/spreadsheetml/2009/9/main" uri="{2946ED86-A175-432a-8AC1-64E0C546D7DE}">
          <x14:pivotField fillDownLabels="1"/>
        </ext>
      </extLst>
    </pivotField>
    <pivotField compact="0" numFmtId="177" outline="0" showAll="0" defaultSubtotal="0">
      <extLst>
        <ext xmlns:x14="http://schemas.microsoft.com/office/spreadsheetml/2009/9/main" uri="{2946ED86-A175-432a-8AC1-64E0C546D7DE}">
          <x14:pivotField fillDownLabels="1"/>
        </ext>
      </extLst>
    </pivotField>
    <pivotField compact="0" numFmtId="177" outline="0" showAll="0" defaultSubtotal="0">
      <extLst>
        <ext xmlns:x14="http://schemas.microsoft.com/office/spreadsheetml/2009/9/main" uri="{2946ED86-A175-432a-8AC1-64E0C546D7DE}">
          <x14:pivotField fillDownLabels="1"/>
        </ext>
      </extLst>
    </pivotField>
    <pivotField compact="0" numFmtId="177" outline="0" showAll="0" defaultSubtotal="0">
      <extLst>
        <ext xmlns:x14="http://schemas.microsoft.com/office/spreadsheetml/2009/9/main" uri="{2946ED86-A175-432a-8AC1-64E0C546D7DE}">
          <x14:pivotField fillDownLabels="1"/>
        </ext>
      </extLst>
    </pivotField>
  </pivotFields>
  <rowFields count="2">
    <field x="1"/>
    <field x="2"/>
  </rowFields>
  <rowItems count="1">
    <i>
      <x/>
      <x/>
    </i>
  </rowItems>
  <colItems count="1">
    <i/>
  </colItems>
  <pageFields count="1">
    <pageField fld="0" item="0"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A117B35-E7D8-6940-994B-7CCC960E3D31}" name="PivotTable6" cacheId="9"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location ref="A3:B4" firstHeaderRow="1" firstDataRow="1" firstDataCol="2" rowPageCount="1" colPageCount="1"/>
  <pivotFields count="8">
    <pivotField axis="axisPage" compact="0" outline="0" showAll="0" defaultSubtotal="0">
      <items count="2">
        <item x="1"/>
        <item x="0"/>
      </items>
      <extLst>
        <ext xmlns:x14="http://schemas.microsoft.com/office/spreadsheetml/2009/9/main" uri="{2946ED86-A175-432a-8AC1-64E0C546D7DE}">
          <x14:pivotField fillDownLabels="1"/>
        </ext>
      </extLst>
    </pivotField>
    <pivotField axis="axisRow" compact="0" outline="0" showAll="0" defaultSubtotal="0">
      <items count="1">
        <item n="XASX" x="0"/>
      </items>
      <extLst>
        <ext xmlns:x14="http://schemas.microsoft.com/office/spreadsheetml/2009/9/main" uri="{2946ED86-A175-432a-8AC1-64E0C546D7DE}">
          <x14:pivotField fillDownLabels="1"/>
        </ext>
      </extLst>
    </pivotField>
    <pivotField axis="axisRow" compact="0" outline="0" showAll="0" defaultSubtotal="0">
      <items count="2">
        <item x="1"/>
        <item x="0"/>
      </items>
      <extLst>
        <ext xmlns:x14="http://schemas.microsoft.com/office/spreadsheetml/2009/9/main" uri="{2946ED86-A175-432a-8AC1-64E0C546D7DE}">
          <x14:pivotField fillDownLabels="1"/>
        </ext>
      </extLst>
    </pivotField>
    <pivotField compact="0" numFmtId="177" outline="0" showAll="0" defaultSubtotal="0">
      <extLst>
        <ext xmlns:x14="http://schemas.microsoft.com/office/spreadsheetml/2009/9/main" uri="{2946ED86-A175-432a-8AC1-64E0C546D7DE}">
          <x14:pivotField fillDownLabels="1"/>
        </ext>
      </extLst>
    </pivotField>
    <pivotField compact="0" numFmtId="177" outline="0" showAll="0" defaultSubtotal="0">
      <extLst>
        <ext xmlns:x14="http://schemas.microsoft.com/office/spreadsheetml/2009/9/main" uri="{2946ED86-A175-432a-8AC1-64E0C546D7DE}">
          <x14:pivotField fillDownLabels="1"/>
        </ext>
      </extLst>
    </pivotField>
    <pivotField compact="0" numFmtId="177" outline="0" showAll="0" defaultSubtotal="0">
      <extLst>
        <ext xmlns:x14="http://schemas.microsoft.com/office/spreadsheetml/2009/9/main" uri="{2946ED86-A175-432a-8AC1-64E0C546D7DE}">
          <x14:pivotField fillDownLabels="1"/>
        </ext>
      </extLst>
    </pivotField>
    <pivotField compact="0" numFmtId="177" outline="0" showAll="0" defaultSubtotal="0">
      <extLst>
        <ext xmlns:x14="http://schemas.microsoft.com/office/spreadsheetml/2009/9/main" uri="{2946ED86-A175-432a-8AC1-64E0C546D7DE}">
          <x14:pivotField fillDownLabels="1"/>
        </ext>
      </extLst>
    </pivotField>
    <pivotField compact="0" numFmtId="177" outline="0" showAll="0" defaultSubtotal="0">
      <extLst>
        <ext xmlns:x14="http://schemas.microsoft.com/office/spreadsheetml/2009/9/main" uri="{2946ED86-A175-432a-8AC1-64E0C546D7DE}">
          <x14:pivotField fillDownLabels="1"/>
        </ext>
      </extLst>
    </pivotField>
  </pivotFields>
  <rowFields count="2">
    <field x="1"/>
    <field x="2"/>
  </rowFields>
  <rowItems count="1">
    <i>
      <x/>
      <x v="1"/>
    </i>
  </rowItems>
  <colItems count="1">
    <i/>
  </colItems>
  <pageFields count="1">
    <pageField fld="0" item="1"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A117B35-E7D8-6940-994B-7CCC960E3D31}" name="PivotTable5" cacheId="9"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location ref="A8:B10" firstHeaderRow="1" firstDataRow="1" firstDataCol="2" rowPageCount="1" colPageCount="1"/>
  <pivotFields count="8">
    <pivotField axis="axisPage" compact="0" outline="0" showAll="0" defaultSubtotal="0">
      <items count="2">
        <item x="1"/>
        <item x="0"/>
      </items>
      <extLst>
        <ext xmlns:x14="http://schemas.microsoft.com/office/spreadsheetml/2009/9/main" uri="{2946ED86-A175-432a-8AC1-64E0C546D7DE}">
          <x14:pivotField fillDownLabels="1"/>
        </ext>
      </extLst>
    </pivotField>
    <pivotField axis="axisRow" compact="0" outline="0" showAll="0" defaultSubtotal="0">
      <items count="1">
        <item n="XASX" x="0"/>
      </items>
      <extLst>
        <ext xmlns:x14="http://schemas.microsoft.com/office/spreadsheetml/2009/9/main" uri="{2946ED86-A175-432a-8AC1-64E0C546D7DE}">
          <x14:pivotField fillDownLabels="1"/>
        </ext>
      </extLst>
    </pivotField>
    <pivotField axis="axisRow" compact="0" outline="0" showAll="0" defaultSubtotal="0">
      <items count="2">
        <item x="1"/>
        <item x="0"/>
      </items>
      <extLst>
        <ext xmlns:x14="http://schemas.microsoft.com/office/spreadsheetml/2009/9/main" uri="{2946ED86-A175-432a-8AC1-64E0C546D7DE}">
          <x14:pivotField fillDownLabels="1"/>
        </ext>
      </extLst>
    </pivotField>
    <pivotField compact="0" numFmtId="177" outline="0" showAll="0" defaultSubtotal="0">
      <extLst>
        <ext xmlns:x14="http://schemas.microsoft.com/office/spreadsheetml/2009/9/main" uri="{2946ED86-A175-432a-8AC1-64E0C546D7DE}">
          <x14:pivotField fillDownLabels="1"/>
        </ext>
      </extLst>
    </pivotField>
    <pivotField compact="0" numFmtId="177" outline="0" showAll="0" defaultSubtotal="0">
      <extLst>
        <ext xmlns:x14="http://schemas.microsoft.com/office/spreadsheetml/2009/9/main" uri="{2946ED86-A175-432a-8AC1-64E0C546D7DE}">
          <x14:pivotField fillDownLabels="1"/>
        </ext>
      </extLst>
    </pivotField>
    <pivotField compact="0" numFmtId="177" outline="0" showAll="0" defaultSubtotal="0">
      <extLst>
        <ext xmlns:x14="http://schemas.microsoft.com/office/spreadsheetml/2009/9/main" uri="{2946ED86-A175-432a-8AC1-64E0C546D7DE}">
          <x14:pivotField fillDownLabels="1"/>
        </ext>
      </extLst>
    </pivotField>
    <pivotField compact="0" numFmtId="177" outline="0" showAll="0" defaultSubtotal="0">
      <extLst>
        <ext xmlns:x14="http://schemas.microsoft.com/office/spreadsheetml/2009/9/main" uri="{2946ED86-A175-432a-8AC1-64E0C546D7DE}">
          <x14:pivotField fillDownLabels="1"/>
        </ext>
      </extLst>
    </pivotField>
    <pivotField compact="0" numFmtId="177" outline="0" showAll="0" defaultSubtotal="0">
      <extLst>
        <ext xmlns:x14="http://schemas.microsoft.com/office/spreadsheetml/2009/9/main" uri="{2946ED86-A175-432a-8AC1-64E0C546D7DE}">
          <x14:pivotField fillDownLabels="1"/>
        </ext>
      </extLst>
    </pivotField>
  </pivotFields>
  <rowFields count="2">
    <field x="1"/>
    <field x="2"/>
  </rowFields>
  <rowItems count="2">
    <i>
      <x/>
      <x/>
    </i>
    <i r="1">
      <x v="1"/>
    </i>
  </rowItems>
  <colItems count="1">
    <i/>
  </colItems>
  <pageFields count="1">
    <pageField fld="0"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array.xml><?xml version="1.0" encoding="utf-8"?>
<arrayData xmlns="http://schemas.microsoft.com/office/spreadsheetml/2017/richdata2" count="19">
  <a r="1" c="252">
    <v t="i">1</v>
    <v t="i">2</v>
    <v t="i">5</v>
    <v t="i">6</v>
    <v t="i">7</v>
    <v t="i">8</v>
    <v t="i">9</v>
    <v t="i">12</v>
    <v t="i">13</v>
    <v t="i">14</v>
    <v t="i">15</v>
    <v t="i">16</v>
    <v t="i">19</v>
    <v t="i">20</v>
    <v t="i">21</v>
    <v t="i">22</v>
    <v t="i">23</v>
    <v t="i">26</v>
    <v t="i">27</v>
    <v t="i">28</v>
    <v t="i">29</v>
    <v t="i">30</v>
    <v t="i">33</v>
    <v t="i">34</v>
    <v t="i">35</v>
    <v t="i">36</v>
    <v t="i">37</v>
    <v t="i">40</v>
    <v t="i">41</v>
    <v t="i">42</v>
    <v t="i">43</v>
    <v t="i">44</v>
    <v t="i">47</v>
    <v t="i">48</v>
    <v t="i">49</v>
    <v t="i">50</v>
    <v t="i">51</v>
    <v t="i">54</v>
    <v t="i">55</v>
    <v t="i">56</v>
    <v t="i">57</v>
    <v t="i">58</v>
    <v t="i">61</v>
    <v t="i">62</v>
    <v t="i">63</v>
    <v t="i">64</v>
    <v t="i">65</v>
    <v t="i">68</v>
    <v t="i">69</v>
    <v t="i">70</v>
    <v t="i">71</v>
    <v t="i">72</v>
    <v t="i">75</v>
    <v t="i">76</v>
    <v t="i">77</v>
    <v t="i">78</v>
    <v t="i">83</v>
    <v t="i">84</v>
    <v t="i">85</v>
    <v t="i">86</v>
    <v t="i">90</v>
    <v t="i">91</v>
    <v t="i">92</v>
    <v t="i">93</v>
    <v t="i">96</v>
    <v t="i">97</v>
    <v t="i">98</v>
    <v t="i">99</v>
    <v t="i">100</v>
    <v t="i">103</v>
    <v t="i">104</v>
    <v t="i">105</v>
    <v t="i">106</v>
    <v t="i">107</v>
    <v t="i">110</v>
    <v t="i">111</v>
    <v t="i">112</v>
    <v t="i">113</v>
    <v t="i">114</v>
    <v t="i">117</v>
    <v t="i">118</v>
    <v t="i">119</v>
    <v t="i">120</v>
    <v t="i">121</v>
    <v t="i">124</v>
    <v t="i">125</v>
    <v t="i">126</v>
    <v t="i">127</v>
    <v t="i">128</v>
    <v t="i">131</v>
    <v t="i">132</v>
    <v t="i">133</v>
    <v t="i">134</v>
    <v t="i">135</v>
    <v t="i">139</v>
    <v t="i">140</v>
    <v t="i">141</v>
    <v t="i">142</v>
    <v t="i">145</v>
    <v t="i">146</v>
    <v t="i">147</v>
    <v t="i">148</v>
    <v t="i">149</v>
    <v t="i">152</v>
    <v t="i">153</v>
    <v t="i">154</v>
    <v t="i">155</v>
    <v t="i">156</v>
    <v t="i">159</v>
    <v t="i">160</v>
    <v t="i">161</v>
    <v t="i">162</v>
    <v t="i">163</v>
    <v t="i">166</v>
    <v t="i">167</v>
    <v t="i">168</v>
    <v t="i">169</v>
    <v t="i">170</v>
    <v t="i">173</v>
    <v t="i">174</v>
    <v t="i">175</v>
    <v t="i">176</v>
    <v t="i">177</v>
    <v t="i">180</v>
    <v t="i">181</v>
    <v t="i">182</v>
    <v t="i">183</v>
    <v t="i">184</v>
    <v t="i">187</v>
    <v t="i">188</v>
    <v t="i">189</v>
    <v t="i">190</v>
    <v t="i">191</v>
    <v t="i">194</v>
    <v t="i">195</v>
    <v t="i">196</v>
    <v t="i">197</v>
    <v t="i">198</v>
    <v t="i">201</v>
    <v t="i">202</v>
    <v t="i">203</v>
    <v t="i">204</v>
    <v t="i">205</v>
    <v t="i">208</v>
    <v t="i">209</v>
    <v t="i">210</v>
    <v t="i">211</v>
    <v t="i">212</v>
    <v t="i">215</v>
    <v t="i">216</v>
    <v t="i">217</v>
    <v t="i">218</v>
    <v t="i">219</v>
    <v t="i">222</v>
    <v t="i">223</v>
    <v t="i">224</v>
    <v t="i">225</v>
    <v t="i">226</v>
    <v t="i">229</v>
    <v t="i">230</v>
    <v t="i">231</v>
    <v t="i">232</v>
    <v t="i">233</v>
    <v t="i">236</v>
    <v t="i">237</v>
    <v t="i">238</v>
    <v t="i">240</v>
    <v t="i">243</v>
    <v t="i">244</v>
    <v t="i">245</v>
    <v t="i">246</v>
    <v t="i">247</v>
    <v t="i">250</v>
    <v t="i">251</v>
    <v t="i">252</v>
    <v t="i">253</v>
    <v t="i">254</v>
    <v t="i">257</v>
    <v t="i">258</v>
    <v t="i">259</v>
    <v t="i">260</v>
    <v t="i">261</v>
    <v t="i">264</v>
    <v t="i">265</v>
    <v t="i">266</v>
    <v t="i">267</v>
    <v t="i">268</v>
    <v t="i">271</v>
    <v t="i">272</v>
    <v t="i">273</v>
    <v t="i">274</v>
    <v t="i">275</v>
    <v t="i">278</v>
    <v t="i">279</v>
    <v t="i">280</v>
    <v t="i">281</v>
    <v t="i">282</v>
    <v t="i">285</v>
    <v t="i">286</v>
    <v t="i">287</v>
    <v t="i">288</v>
    <v t="i">289</v>
    <v t="i">292</v>
    <v t="i">293</v>
    <v t="i">294</v>
    <v t="i">295</v>
    <v t="i">296</v>
    <v t="i">299</v>
    <v t="i">300</v>
    <v t="i">301</v>
    <v t="i">302</v>
    <v t="i">303</v>
    <v t="i">306</v>
    <v t="i">307</v>
    <v t="i">308</v>
    <v t="i">309</v>
    <v t="i">310</v>
    <v t="i">313</v>
    <v t="i">314</v>
    <v t="i">315</v>
    <v t="i">316</v>
    <v t="i">317</v>
    <v t="i">320</v>
    <v t="i">321</v>
    <v t="i">322</v>
    <v t="i">323</v>
    <v t="i">324</v>
    <v t="i">327</v>
    <v t="i">328</v>
    <v t="i">329</v>
    <v t="i">330</v>
    <v t="i">331</v>
    <v t="i">336</v>
    <v t="i">337</v>
    <v t="i">338</v>
    <v t="i">342</v>
    <v t="i">343</v>
    <v t="i">344</v>
    <v t="i">345</v>
    <v t="i">348</v>
    <v t="i">349</v>
    <v t="i">350</v>
    <v t="i">351</v>
    <v t="i">352</v>
    <v t="i">355</v>
    <v t="i">356</v>
    <v t="i">357</v>
    <v t="i">358</v>
    <v t="i">359</v>
    <v t="i">362</v>
    <v t="i">363</v>
    <v t="i">364</v>
  </a>
  <a r="1" c="252">
    <v>1.95</v>
    <v>1.9650000000000001</v>
    <v>2.0099999999999998</v>
    <v>2.0699999999999998</v>
    <v>2.12</v>
    <v>2.08</v>
    <v>2.06</v>
    <v>2.0499999999999998</v>
    <v>2.06</v>
    <v>2.08</v>
    <v>2.0499999999999998</v>
    <v>2.02</v>
    <v>2.02</v>
    <v>2.04</v>
    <v>2.02</v>
    <v>2.0099999999999998</v>
    <v>2.02</v>
    <v>1.9750000000000001</v>
    <v>1.9550000000000001</v>
    <v>2.04</v>
    <v>1.9450000000000001</v>
    <v>1.915</v>
    <v>1.915</v>
    <v>1.93</v>
    <v>1.905</v>
    <v>1.9650000000000001</v>
    <v>1.9450000000000001</v>
    <v>1.93</v>
    <v>1.885</v>
    <v>1.92</v>
    <v>1.98</v>
    <v>1.9750000000000001</v>
    <v>2.02</v>
    <v>2.06</v>
    <v>2.0299999999999998</v>
    <v>2.0299999999999998</v>
    <v>2.04</v>
    <v>2.02</v>
    <v>2</v>
    <v>1.7749999999999999</v>
    <v>1.8149999999999999</v>
    <v>1.8</v>
    <v>1.85</v>
    <v>1.9</v>
    <v>1.86</v>
    <v>1.89</v>
    <v>1.905</v>
    <v>1.9</v>
    <v>1.905</v>
    <v>1.88</v>
    <v>1.865</v>
    <v>1.925</v>
    <v>1.9</v>
    <v>1.89</v>
    <v>1.93</v>
    <v>1.98</v>
    <v>2.04</v>
    <v>1.9850000000000001</v>
    <v>2.0499999999999998</v>
    <v>2.0299999999999998</v>
    <v>1.9950000000000001</v>
    <v>1.97</v>
    <v>2</v>
    <v>2.02</v>
    <v>2.04</v>
    <v>2.09</v>
    <v>2.06</v>
    <v>2.1</v>
    <v>2.0299999999999998</v>
    <v>1.95</v>
    <v>1.95</v>
    <v>2.02</v>
    <v>1.94</v>
    <v>1.96</v>
    <v>1.9550000000000001</v>
    <v>1.98</v>
    <v>2.02</v>
    <v>1.95</v>
    <v>1.97</v>
    <v>1.9850000000000001</v>
    <v>1.97</v>
    <v>1.98</v>
    <v>1.98</v>
    <v>2.0099999999999998</v>
    <v>2.02</v>
    <v>1.98</v>
    <v>2</v>
    <v>2.0099999999999998</v>
    <v>1.9950000000000001</v>
    <v>1.98</v>
    <v>1.9450000000000001</v>
    <v>1.925</v>
    <v>1.93</v>
    <v>1.94</v>
    <v>1.85</v>
    <v>1.8</v>
    <v>1.85</v>
    <v>1.855</v>
    <v>1.82</v>
    <v>1.85</v>
    <v>1.85</v>
    <v>1.845</v>
    <v>1.85</v>
    <v>1.82</v>
    <v>1.835</v>
    <v>1.8049999999999999</v>
    <v>1.8</v>
    <v>2.25</v>
    <v>2.38</v>
    <v>2.38</v>
    <v>2.4300000000000002</v>
    <v>2.44</v>
    <v>2.5</v>
    <v>2.5</v>
    <v>2.5</v>
    <v>2.5099999999999998</v>
    <v>2.5</v>
    <v>2.56</v>
    <v>2.5499999999999998</v>
    <v>2.54</v>
    <v>2.4900000000000002</v>
    <v>2.5499999999999998</v>
    <v>2.5299999999999998</v>
    <v>2.5499999999999998</v>
    <v>2.57</v>
    <v>2.56</v>
    <v>2.62</v>
    <v>2.68</v>
    <v>2.64</v>
    <v>2.66</v>
    <v>2.74</v>
    <v>2.73</v>
    <v>2.64</v>
    <v>2.65</v>
    <v>2.66</v>
    <v>2.64</v>
    <v>2.7</v>
    <v>2.69</v>
    <v>2.68</v>
    <v>2.75</v>
    <v>2.74</v>
    <v>2.71</v>
    <v>2.76</v>
    <v>2.7</v>
    <v>2.65</v>
    <v>2.62</v>
    <v>2.66</v>
    <v>2.6</v>
    <v>2.5499999999999998</v>
    <v>2.5499999999999998</v>
    <v>2.57</v>
    <v>2.56</v>
    <v>2.54</v>
    <v>2.54</v>
    <v>2.5499999999999998</v>
    <v>2.5299999999999998</v>
    <v>2.5499999999999998</v>
    <v>2.54</v>
    <v>2.56</v>
    <v>2.6</v>
    <v>2.56</v>
    <v>2.61</v>
    <v>2.59</v>
    <v>2.52</v>
    <v>2.4500000000000002</v>
    <v>2.4500000000000002</v>
    <v>2.5</v>
    <v>2.4500000000000002</v>
    <v>2.46</v>
    <v>2.4500000000000002</v>
    <v>2.36</v>
    <v>2.2799999999999998</v>
    <v>2.25</v>
    <v>2.31</v>
    <v>2.31</v>
    <v>2.4</v>
    <v>2.38</v>
    <v>2.37</v>
    <v>2.34</v>
    <v>2.3199999999999998</v>
    <v>2.29</v>
    <v>2.2799999999999998</v>
    <v>2.25</v>
    <v>2.2799999999999998</v>
    <v>2.29</v>
    <v>2.39</v>
    <v>2.4</v>
    <v>2.25</v>
    <v>2.37</v>
    <v>2.4300000000000002</v>
    <v>2.4300000000000002</v>
    <v>2.42</v>
    <v>2.4900000000000002</v>
    <v>2.5099999999999998</v>
    <v>2.48</v>
    <v>2.5099999999999998</v>
    <v>2.4500000000000002</v>
    <v>2.46</v>
    <v>2.46</v>
    <v>2.46</v>
    <v>2.4500000000000002</v>
    <v>2.48</v>
    <v>2.4300000000000002</v>
    <v>2.4300000000000002</v>
    <v>2.41</v>
    <v>2.44</v>
    <v>2.4500000000000002</v>
    <v>2.48</v>
    <v>2.4700000000000002</v>
    <v>2.4900000000000002</v>
    <v>2.4900000000000002</v>
    <v>2.4500000000000002</v>
    <v>2.39</v>
    <v>2.36</v>
    <v>2.44</v>
    <v>2.35</v>
    <v>2.27</v>
    <v>2.2599999999999998</v>
    <v>2.17</v>
    <v>2.14</v>
    <v>2.14</v>
    <v>2.12</v>
    <v>2.0699999999999998</v>
    <v>2.1</v>
    <v>2.16</v>
    <v>2.13</v>
    <v>2.09</v>
    <v>2.11</v>
    <v>2.1</v>
    <v>2.15</v>
    <v>2.17</v>
    <v>2.13</v>
    <v>2.11</v>
    <v>2.11</v>
    <v>2.08</v>
    <v>2.04</v>
    <v>2.11</v>
    <v>2.1</v>
    <v>2.1</v>
    <v>2.0699999999999998</v>
    <v>2.08</v>
    <v>2.04</v>
    <v>2.02</v>
    <v>2.0299999999999998</v>
    <v>2.02</v>
    <v>1.83</v>
    <v>1.7849999999999999</v>
    <v>1.7849999999999999</v>
    <v>1.76</v>
    <v>1.7350000000000001</v>
    <v>1.7649999999999999</v>
    <v>1.6950000000000001</v>
  </a>
  <a r="1" c="20">
    <v t="i">1</v>
    <v t="i">2</v>
    <v t="i">3</v>
    <v t="i">7</v>
    <v t="i">8</v>
    <v t="i">9</v>
    <v t="i">10</v>
    <v t="i">13</v>
    <v t="i">14</v>
    <v t="i">15</v>
    <v t="i">16</v>
    <v t="i">17</v>
    <v t="i">20</v>
    <v t="i">21</v>
    <v t="i">22</v>
    <v t="i">23</v>
    <v t="i">24</v>
    <v t="i">27</v>
    <v t="i">28</v>
    <v t="i">29</v>
  </a>
  <a r="1" c="20">
    <v>2.11</v>
    <v>2.11</v>
    <v>2.08</v>
    <v>2.04</v>
    <v>2.11</v>
    <v>2.1</v>
    <v>2.1</v>
    <v>2.0699999999999998</v>
    <v>2.08</v>
    <v>2.04</v>
    <v>2.02</v>
    <v>2.0299999999999998</v>
    <v>2.02</v>
    <v>1.83</v>
    <v>1.7849999999999999</v>
    <v>1.7849999999999999</v>
    <v>1.76</v>
    <v>1.7350000000000001</v>
    <v>1.7649999999999999</v>
    <v>1.6950000000000001</v>
  </a>
  <a r="1" c="20">
    <v>2.14</v>
    <v>2.14</v>
    <v>2.11</v>
    <v>2.0699999999999998</v>
    <v>2.0499999999999998</v>
    <v>2.11</v>
    <v>2.1</v>
    <v>2.12</v>
    <v>2.1</v>
    <v>2.08</v>
    <v>2.06</v>
    <v>2.0299999999999998</v>
    <v>2.0499999999999998</v>
    <v>2.02</v>
    <v>1.81</v>
    <v>1.83</v>
    <v>1.79</v>
    <v>1.7749999999999999</v>
    <v>1.7450000000000001</v>
    <v>1.75</v>
  </a>
  <a r="1" c="20">
    <v>2.14</v>
    <v>2.15</v>
    <v>2.13</v>
    <v>2.12</v>
    <v>2.13</v>
    <v>2.11</v>
    <v>2.125</v>
    <v>2.13</v>
    <v>2.11</v>
    <v>2.08</v>
    <v>2.06</v>
    <v>2.0499999999999998</v>
    <v>2.06</v>
    <v>2.1</v>
    <v>1.82</v>
    <v>1.845</v>
    <v>1.81</v>
    <v>1.78</v>
    <v>1.77</v>
    <v>1.75</v>
  </a>
  <a r="1" c="20">
    <v>2.1</v>
    <v>2.1</v>
    <v>2.08</v>
    <v>2.0350000000000001</v>
    <v>2.0499999999999998</v>
    <v>2.0750000000000002</v>
    <v>2.08</v>
    <v>2.06</v>
    <v>2.0499999999999998</v>
    <v>2.04</v>
    <v>2.02</v>
    <v>1.9975000000000001</v>
    <v>2.02</v>
    <v>1.8049999999999999</v>
    <v>1.7250000000000001</v>
    <v>1.7649999999999999</v>
    <v>1.7450000000000001</v>
    <v>1.7250000000000001</v>
    <v>1.69</v>
    <v>1.6950000000000001</v>
  </a>
  <a r="1" c="20">
    <v>163561</v>
    <v>114420</v>
    <v>274815</v>
    <v>379096</v>
    <v>458702</v>
    <v>272035</v>
    <v>223945</v>
    <v>270921</v>
    <v>363435</v>
    <v>317437</v>
    <v>415764</v>
    <v>682482</v>
    <v>638750</v>
    <v>2052351</v>
    <v>3501301</v>
    <v>1482210</v>
    <v>1705535</v>
    <v>1347584</v>
    <v>1689127</v>
    <v>1336960</v>
  </a>
  <a r="1" c="252">
    <v>27.25</v>
    <v>27.65</v>
    <v>27.13</v>
    <v>27.64</v>
    <v>27.87</v>
    <v>27.91</v>
    <v>27.91</v>
    <v>27.57</v>
    <v>27.73</v>
    <v>28.39</v>
    <v>29.67</v>
    <v>29.84</v>
    <v>30.43</v>
    <v>30.42</v>
    <v>30.64</v>
    <v>30.85</v>
    <v>30.58</v>
    <v>30.75</v>
    <v>30.27</v>
    <v>30.13</v>
    <v>29.38</v>
    <v>28.91</v>
    <v>28.94</v>
    <v>29.37</v>
    <v>29</v>
    <v>29.11</v>
    <v>28.89</v>
    <v>28.44</v>
    <v>28.49</v>
    <v>28.98</v>
    <v>29.99</v>
    <v>29.94</v>
    <v>30.38</v>
    <v>30.64</v>
    <v>30.75</v>
    <v>31.14</v>
    <v>31.21</v>
    <v>30.9</v>
    <v>31.23</v>
    <v>31.72</v>
    <v>31.79</v>
    <v>31.66</v>
    <v>31.91</v>
    <v>32.1</v>
    <v>32.369999999999997</v>
    <v>32.35</v>
    <v>32.33</v>
    <v>32.07</v>
    <v>32.18</v>
    <v>32.56</v>
    <v>32.47</v>
    <v>32.47</v>
    <v>32.96</v>
    <v>32.94</v>
    <v>33.07</v>
    <v>32.85</v>
    <v>33.25</v>
    <v>33.270000000000003</v>
    <v>33.6</v>
    <v>33.14</v>
    <v>32.74</v>
    <v>32.200000000000003</v>
    <v>32.19</v>
    <v>32.630000000000003</v>
    <v>32.32</v>
    <v>32.11</v>
    <v>32.44</v>
    <v>32.25</v>
    <v>31.62</v>
    <v>31.68</v>
    <v>31.78</v>
    <v>30.53</v>
    <v>30.82</v>
    <v>31.14</v>
    <v>31.32</v>
    <v>31.48</v>
    <v>31.28</v>
    <v>30.86</v>
    <v>31.07</v>
    <v>30.78</v>
    <v>31.09</v>
    <v>31.66</v>
    <v>31.57</v>
    <v>31.68</v>
    <v>31.85</v>
    <v>31.26</v>
    <v>31.55</v>
    <v>31.3</v>
    <v>31.28</v>
    <v>31.11</v>
    <v>30.1</v>
    <v>28.91</v>
    <v>28.25</v>
    <v>28.06</v>
    <v>26.84</v>
    <v>26.33</v>
    <v>26.36</v>
    <v>25.92</v>
    <v>26.06</v>
    <v>27.05</v>
    <v>26.99</v>
    <v>27.13</v>
    <v>27.02</v>
    <v>27.93</v>
    <v>27.79</v>
    <v>28.07</v>
    <v>27.39</v>
    <v>27.51</v>
    <v>27.74</v>
    <v>27.65</v>
    <v>28.15</v>
    <v>28.15</v>
    <v>28.11</v>
    <v>27.77</v>
    <v>28.13</v>
    <v>28.45</v>
    <v>28.3</v>
    <v>28.45</v>
    <v>29</v>
    <v>29.42</v>
    <v>29.65</v>
    <v>29.66</v>
    <v>29.88</v>
    <v>29.87</v>
    <v>29.72</v>
    <v>30.13</v>
    <v>30.33</v>
    <v>30.6</v>
    <v>30.58</v>
    <v>30.96</v>
    <v>30.78</v>
    <v>30.9</v>
    <v>30.91</v>
    <v>30.71</v>
    <v>29.81</v>
    <v>30.22</v>
    <v>30.53</v>
    <v>30.78</v>
    <v>30.81</v>
    <v>31.04</v>
    <v>31.32</v>
    <v>31.42</v>
    <v>30.92</v>
    <v>30.54</v>
    <v>29.94</v>
    <v>30.01</v>
    <v>30.3</v>
    <v>30.61</v>
    <v>29.84</v>
    <v>29.99</v>
    <v>30.59</v>
    <v>30.3</v>
    <v>30.54</v>
    <v>30.34</v>
    <v>30.24</v>
    <v>29.31</v>
    <v>29.62</v>
    <v>29.85</v>
    <v>29.99</v>
    <v>30.28</v>
    <v>29.35</v>
    <v>29.82</v>
    <v>29.96</v>
    <v>29.7</v>
    <v>30.22</v>
    <v>29.82</v>
    <v>29.35</v>
    <v>29.35</v>
    <v>29.25</v>
    <v>28.99</v>
    <v>29.27</v>
    <v>28.81</v>
    <v>28.73</v>
    <v>29.87</v>
    <v>30.51</v>
    <v>30.27</v>
    <v>30.14</v>
    <v>29.64</v>
    <v>29.49</v>
    <v>29.88</v>
    <v>30.59</v>
    <v>31.08</v>
    <v>30.78</v>
    <v>31.23</v>
    <v>31.66</v>
    <v>31.89</v>
    <v>31.4</v>
    <v>31.63</v>
    <v>31.95</v>
    <v>32.07</v>
    <v>31.9</v>
    <v>32</v>
    <v>32.42</v>
    <v>32.700000000000003</v>
    <v>32.74</v>
    <v>32.15</v>
    <v>32.119999999999997</v>
    <v>31.73</v>
    <v>31.95</v>
    <v>31.66</v>
    <v>31</v>
    <v>31.35</v>
    <v>31.26</v>
    <v>30.49</v>
    <v>30.31</v>
    <v>30.6</v>
    <v>30.66</v>
    <v>30.83</v>
    <v>30.97</v>
    <v>31.3</v>
    <v>31.23</v>
    <v>31.49</v>
    <v>31.59</v>
    <v>31.69</v>
    <v>31.54</v>
    <v>31.68</v>
    <v>31.38</v>
    <v>31.26</v>
    <v>31.03</v>
    <v>30.65</v>
    <v>30.12</v>
    <v>30.19</v>
    <v>30.19</v>
    <v>30.79</v>
    <v>30.71</v>
    <v>30.79</v>
    <v>30.4</v>
    <v>30.26</v>
    <v>30.28</v>
    <v>30.26</v>
    <v>30.52</v>
    <v>30.38</v>
    <v>30.22</v>
    <v>29.92</v>
    <v>30.06</v>
    <v>29.42</v>
    <v>29.7</v>
    <v>29.94</v>
    <v>29.76</v>
    <v>30</v>
    <v>29.93</v>
    <v>30.06</v>
    <v>30.8</v>
    <v>31.3</v>
    <v>31.65</v>
    <v>31.67</v>
    <v>31.67</v>
    <v>31.71</v>
    <v>31.6</v>
    <v>31.51</v>
    <v>31.34</v>
    <v>31.48</v>
  </a>
  <a r="1" c="252">
    <v>93.78</v>
    <v>95.67</v>
    <v>93.74</v>
    <v>93.93</v>
    <v>94.74</v>
    <v>93.44</v>
    <v>94.1</v>
    <v>94</v>
    <v>94.3</v>
    <v>99.56</v>
    <v>100.78</v>
    <v>98.55</v>
    <v>100.04</v>
    <v>99.49</v>
    <v>98.57</v>
    <v>98.81</v>
    <v>97.75</v>
    <v>98.09</v>
    <v>96.04</v>
    <v>96.69</v>
    <v>94.71</v>
    <v>93.88</v>
    <v>93.46</v>
    <v>94.82</v>
    <v>94.7</v>
    <v>94.51</v>
    <v>94.6</v>
    <v>94.64</v>
    <v>95.59</v>
    <v>97.41</v>
    <v>99.74</v>
    <v>99.38</v>
    <v>102</v>
    <v>103.78</v>
    <v>104.76</v>
    <v>106.15</v>
    <v>106.29</v>
    <v>105.7</v>
    <v>106.07</v>
    <v>107.45</v>
    <v>107.35</v>
    <v>105.92</v>
    <v>106.14</v>
    <v>106.37</v>
    <v>107.07</v>
    <v>105.77</v>
    <v>104.53</v>
    <v>103.72</v>
    <v>104.36</v>
    <v>105.71</v>
    <v>105.24</v>
    <v>105.38</v>
    <v>106.88</v>
    <v>106.71</v>
    <v>106.55</v>
    <v>106.5</v>
    <v>107.01</v>
    <v>107.24</v>
    <v>108.35</v>
    <v>105.37</v>
    <v>104.75</v>
    <v>103</v>
    <v>103.23</v>
    <v>103.88</v>
    <v>102.97</v>
    <v>102.26</v>
    <v>102.98</v>
    <v>103.71</v>
    <v>102.4</v>
    <v>102.66</v>
    <v>101.7</v>
    <v>101.51</v>
    <v>102.15</v>
    <v>102.28</v>
    <v>103.33</v>
    <v>105.12</v>
    <v>104.8</v>
    <v>103.8</v>
    <v>104.6</v>
    <v>104.5</v>
    <v>105.09</v>
    <v>106.17</v>
    <v>105.43</v>
    <v>106.63</v>
    <v>106.56</v>
    <v>104.36</v>
    <v>106.71</v>
    <v>105.44</v>
    <v>105.2</v>
    <v>104.68</v>
    <v>101.96</v>
    <v>97.47</v>
    <v>94.95</v>
    <v>93.78</v>
    <v>91.2</v>
    <v>90.62</v>
    <v>90.47</v>
    <v>87.26</v>
    <v>87.55</v>
    <v>89.67</v>
    <v>89.57</v>
    <v>89.75</v>
    <v>90.16</v>
    <v>93.74</v>
    <v>93.54</v>
    <v>93</v>
    <v>90.38</v>
    <v>90.7</v>
    <v>91.45</v>
    <v>91.23</v>
    <v>92</v>
    <v>93.08</v>
    <v>92.59</v>
    <v>92.55</v>
    <v>93.63</v>
    <v>94.63</v>
    <v>93.22</v>
    <v>93.27</v>
    <v>94.24</v>
    <v>94.95</v>
    <v>96.02</v>
    <v>97.62</v>
    <v>97.8</v>
    <v>97.07</v>
    <v>96.73</v>
    <v>98.9</v>
    <v>99.89</v>
    <v>100.77</v>
    <v>101.08</v>
    <v>101.97</v>
    <v>100.47</v>
    <v>101.8</v>
    <v>101.41</v>
    <v>102.6</v>
    <v>101.28</v>
    <v>101</v>
    <v>100.85</v>
    <v>100.34</v>
    <v>100.46</v>
    <v>101.46</v>
    <v>99.62</v>
    <v>100.99</v>
    <v>99.95</v>
    <v>98.96</v>
    <v>97.02</v>
    <v>97.2</v>
    <v>97.82</v>
    <v>98.31</v>
    <v>96.28</v>
    <v>96.55</v>
    <v>97.47</v>
    <v>96.05</v>
    <v>96.95</v>
    <v>96.51</v>
    <v>96.11</v>
    <v>94.1</v>
    <v>95.21</v>
    <v>95.53</v>
    <v>96.28</v>
    <v>97.94</v>
    <v>94.46</v>
    <v>95.06</v>
    <v>94.23</v>
    <v>94.66</v>
    <v>96.53</v>
    <v>95.45</v>
    <v>93.64</v>
    <v>93.61</v>
    <v>93.43</v>
    <v>92.54</v>
    <v>93.12</v>
    <v>90.7</v>
    <v>90.61</v>
    <v>94.79</v>
    <v>97.29</v>
    <v>96.88</v>
    <v>96.42</v>
    <v>94.96</v>
    <v>94</v>
    <v>96.29</v>
    <v>98.13</v>
    <v>98.9</v>
    <v>98.09</v>
    <v>99.78</v>
    <v>100.48</v>
    <v>100.77</v>
    <v>99.28</v>
    <v>100.48</v>
    <v>101.78</v>
    <v>102</v>
    <v>102.42</v>
    <v>103.22</v>
    <v>104.68</v>
    <v>106.05</v>
    <v>105.97</v>
    <v>104.5</v>
    <v>103.05</v>
    <v>103.08</v>
    <v>104.48</v>
    <v>104.77</v>
    <v>104.04</v>
    <v>105.81</v>
    <v>105.1</v>
    <v>106.48</v>
    <v>104.58</v>
    <v>105.64</v>
    <v>105.82</v>
    <v>106.58</v>
    <v>107.5</v>
    <v>108.07</v>
    <v>108.01</v>
    <v>109.2</v>
    <v>108.48</v>
    <v>108.09</v>
    <v>107.86</v>
    <v>108.42</v>
    <v>106.95</v>
    <v>106.94</v>
    <v>106.44</v>
    <v>105.55</v>
    <v>105.35</v>
    <v>104.98</v>
    <v>105.39</v>
    <v>106.44</v>
    <v>106.92</v>
    <v>106.8</v>
    <v>105.98</v>
    <v>105.63</v>
    <v>105.33</v>
    <v>104.73</v>
    <v>105.62</v>
    <v>104.82</v>
    <v>103.1</v>
    <v>102.08</v>
    <v>102.6</v>
    <v>101.05</v>
    <v>103.14</v>
    <v>103.32</v>
    <v>103.18</v>
    <v>103.32</v>
    <v>103.32</v>
    <v>103.53</v>
    <v>105.18</v>
    <v>106.5</v>
    <v>107.35</v>
    <v>107.44</v>
    <v>107.65</v>
    <v>108.74</v>
    <v>108.66</v>
    <v>108.61</v>
    <v>108.05</v>
    <v>108.83</v>
  </a>
  <a r="1" c="252">
    <v>81.069999999999993</v>
    <v>83.38</v>
    <v>83.19</v>
    <v>83.73</v>
    <v>84.44</v>
    <v>84.31</v>
    <v>84.56</v>
    <v>84.24</v>
    <v>85.79</v>
    <v>86.71</v>
    <v>83.41</v>
    <v>82.3</v>
    <v>82.92</v>
    <v>82.15</v>
    <v>82.03</v>
    <v>82.04</v>
    <v>81.91</v>
    <v>83.49</v>
    <v>82.93</v>
    <v>84.89</v>
    <v>82.41</v>
    <v>82.27</v>
    <v>82.33</v>
    <v>82.22</v>
    <v>82.65</v>
    <v>80.08</v>
    <v>79.59</v>
    <v>79.44</v>
    <v>79.39</v>
    <v>79.47</v>
    <v>80.37</v>
    <v>79</v>
    <v>80.900000000000006</v>
    <v>79.66</v>
    <v>82.32</v>
    <v>80.89</v>
    <v>82.1</v>
    <v>81.790000000000006</v>
    <v>82</v>
    <v>80.66</v>
    <v>80.62</v>
    <v>80.489999999999995</v>
    <v>80.83</v>
    <v>80.39</v>
    <v>81.55</v>
    <v>81.8</v>
    <v>81.150000000000006</v>
    <v>82.39</v>
    <v>82.55</v>
    <v>82.69</v>
    <v>82</v>
    <v>82.64</v>
    <v>82.69</v>
    <v>82.5</v>
    <v>82.44</v>
    <v>82.23</v>
    <v>82.37</v>
    <v>82.72</v>
    <v>83.63</v>
    <v>82.53</v>
    <v>82.1</v>
    <v>82.2</v>
    <v>84.75</v>
    <v>86.67</v>
    <v>85.96</v>
    <v>86.34</v>
    <v>86.57</v>
    <v>85.52</v>
    <v>84.54</v>
    <v>83.51</v>
    <v>81.510000000000005</v>
    <v>82.13</v>
    <v>80.510000000000005</v>
    <v>82.07</v>
    <v>81.86</v>
    <v>82.22</v>
    <v>82.33</v>
    <v>81.06</v>
    <v>83.01</v>
    <v>83.57</v>
    <v>82.5</v>
    <v>82.75</v>
    <v>81.99</v>
    <v>81.56</v>
    <v>82.71</v>
    <v>80.8</v>
    <v>81.430000000000007</v>
    <v>80.650000000000006</v>
    <v>81.2</v>
    <v>79.97</v>
    <v>77.400000000000006</v>
    <v>79.099999999999994</v>
    <v>79.12</v>
    <v>78.459999999999994</v>
    <v>77.52</v>
    <v>76.739999999999995</v>
    <v>77.400000000000006</v>
    <v>77.87</v>
    <v>78.17</v>
    <v>78.52</v>
    <v>79.709999999999994</v>
    <v>81.55</v>
    <v>82.04</v>
    <v>81.47</v>
    <v>82.02</v>
    <v>83</v>
    <v>81.709999999999994</v>
    <v>81.58</v>
    <v>82.42</v>
    <v>82.82</v>
    <v>84.37</v>
    <v>85.78</v>
    <v>85.14</v>
    <v>83.59</v>
    <v>84.56</v>
    <v>85.11</v>
    <v>84.91</v>
    <v>85.42</v>
    <v>84.59</v>
    <v>84.74</v>
    <v>86.45</v>
    <v>86.02</v>
    <v>86.5</v>
    <v>86.92</v>
    <v>86.35</v>
    <v>86.59</v>
    <v>87.01</v>
    <v>88.26</v>
    <v>88.55</v>
    <v>90.52</v>
    <v>87.45</v>
    <v>87.3</v>
    <v>85.73</v>
    <v>84.26</v>
    <v>84.66</v>
    <v>83.92</v>
    <v>84.19</v>
    <v>82.57</v>
    <v>83.06</v>
    <v>84.24</v>
    <v>84.64</v>
    <v>81.27</v>
    <v>82</v>
    <v>81.819999999999993</v>
    <v>80.91</v>
    <v>79.790000000000006</v>
    <v>79.41</v>
    <v>79.900000000000006</v>
    <v>78.239999999999995</v>
    <v>78.39</v>
    <v>78.45</v>
    <v>78.3</v>
    <v>78</v>
    <v>77.11</v>
    <v>75.23</v>
    <v>75.540000000000006</v>
    <v>74.930000000000007</v>
    <v>74.400000000000006</v>
    <v>75.31</v>
    <v>75.25</v>
    <v>72.78</v>
    <v>74.02</v>
    <v>72.099999999999994</v>
    <v>72.319999999999993</v>
    <v>72.349999999999994</v>
    <v>71.989999999999995</v>
    <v>71.59</v>
    <v>71.75</v>
    <v>70.28</v>
    <v>71.430000000000007</v>
    <v>73.14</v>
    <v>71.760000000000005</v>
    <v>71.319999999999993</v>
    <v>71.680000000000007</v>
    <v>72.739999999999995</v>
    <v>72.11</v>
    <v>70.73</v>
    <v>67.319999999999993</v>
    <v>67.64</v>
    <v>66.42</v>
    <v>65.989999999999995</v>
    <v>68.05</v>
    <v>67.13</v>
    <v>67.540000000000006</v>
    <v>67.08</v>
    <v>66.38</v>
    <v>65.58</v>
    <v>66.39</v>
    <v>66.28</v>
    <v>66.349999999999994</v>
    <v>66.7</v>
    <v>65.25</v>
    <v>67.7</v>
    <v>67.12</v>
    <v>67.53</v>
    <v>66.569999999999993</v>
    <v>67.739999999999995</v>
    <v>68.16</v>
    <v>68.88</v>
    <v>69.5</v>
    <v>68.98</v>
    <v>71.27</v>
    <v>70.540000000000006</v>
    <v>71.12</v>
    <v>71.13</v>
    <v>71</v>
    <v>72.8</v>
    <v>71.489999999999995</v>
    <v>71.290000000000006</v>
    <v>71.569999999999993</v>
    <v>71.47</v>
    <v>72.44</v>
    <v>72.709999999999994</v>
    <v>69.33</v>
    <v>70.47</v>
    <v>70.58</v>
    <v>70.56</v>
    <v>70.19</v>
    <v>68.44</v>
    <v>68.25</v>
    <v>68.14</v>
    <v>68.010000000000005</v>
    <v>68.08</v>
    <v>69</v>
    <v>69.14</v>
    <v>68.75</v>
    <v>68.27</v>
    <v>67.2</v>
    <v>66.89</v>
    <v>66.72</v>
    <v>67.900000000000006</v>
    <v>67.61</v>
    <v>68.010000000000005</v>
    <v>67.81</v>
    <v>68.02</v>
    <v>67.16</v>
    <v>67.87</v>
    <v>67.73</v>
    <v>66.63</v>
    <v>66.34</v>
    <v>66.28</v>
    <v>66.2</v>
    <v>67.989999999999995</v>
    <v>67.72</v>
    <v>68.510000000000005</v>
    <v>69.22</v>
    <v>69.06</v>
    <v>69.290000000000006</v>
    <v>68.75</v>
    <v>69.19</v>
    <v>69.05</v>
    <v>68.569999999999993</v>
  </a>
  <a r="1" c="252">
    <v>1.35</v>
    <v>1.33</v>
    <v>1.39</v>
    <v>1.4550000000000001</v>
    <v>1.49</v>
    <v>1.42</v>
    <v>1.44</v>
    <v>1.45</v>
    <v>1.4</v>
    <v>1.4</v>
    <v>1.415</v>
    <v>1.375</v>
    <v>1.31</v>
    <v>1.31</v>
    <v>1.34</v>
    <v>1.33</v>
    <v>1.34</v>
    <v>1.31</v>
    <v>1.26</v>
    <v>1.24</v>
    <v>1.2150000000000001</v>
    <v>1.29</v>
    <v>1.29</v>
    <v>1.2749999999999999</v>
    <v>1.2749999999999999</v>
    <v>1.2150000000000001</v>
    <v>1.1850000000000001</v>
    <v>1.105</v>
    <v>1.08</v>
    <v>1.08</v>
    <v>1.19</v>
    <v>1.155</v>
    <v>1.165</v>
    <v>1.2</v>
    <v>1.2050000000000001</v>
    <v>1.31</v>
    <v>1.2549999999999999</v>
    <v>1.23</v>
    <v>1.26</v>
    <v>1.29</v>
    <v>1.26</v>
    <v>1.23</v>
    <v>1.28</v>
    <v>1.4</v>
    <v>1.46</v>
    <v>1.4450000000000001</v>
    <v>1.4</v>
    <v>1.39</v>
    <v>1.43</v>
    <v>1.4</v>
    <v>1.33</v>
    <v>1.3</v>
    <v>1.29</v>
    <v>1.28</v>
    <v>1.3</v>
    <v>1.335</v>
    <v>1.3149999999999999</v>
    <v>1.3149999999999999</v>
    <v>1.24</v>
    <v>1.19</v>
    <v>1.2</v>
    <v>1.1950000000000001</v>
    <v>1.21</v>
    <v>1.2</v>
    <v>1.1299999999999999</v>
    <v>1.1100000000000001</v>
    <v>1.07</v>
    <v>1.1000000000000001</v>
    <v>1.08</v>
    <v>1.0149999999999999</v>
    <v>1.0649999999999999</v>
    <v>1.1000000000000001</v>
    <v>1.0349999999999999</v>
    <v>1.0649999999999999</v>
    <v>1.07</v>
    <v>1.07</v>
    <v>1.1200000000000001</v>
    <v>1.1399999999999999</v>
    <v>1.1200000000000001</v>
    <v>1.135</v>
    <v>1.19</v>
    <v>1.1499999999999999</v>
    <v>1.0249999999999999</v>
    <v>0.98</v>
    <v>0.94499999999999995</v>
    <v>0.86</v>
    <v>0.82499999999999996</v>
    <v>0.76</v>
    <v>0.8</v>
    <v>0.71499999999999997</v>
    <v>0.77500000000000002</v>
    <v>0.84</v>
    <v>0.79500000000000004</v>
    <v>0.79500000000000004</v>
    <v>0.73</v>
    <v>0.75</v>
    <v>0.75</v>
    <v>0.73</v>
    <v>0.755</v>
    <v>0.83</v>
    <v>0.75</v>
    <v>0.76</v>
    <v>0.755</v>
    <v>0.76</v>
    <v>0.755</v>
    <v>0.76500000000000001</v>
    <v>0.82499999999999996</v>
    <v>0.84</v>
    <v>0.84</v>
    <v>0.84499999999999997</v>
    <v>0.92</v>
    <v>0.92</v>
    <v>0.9</v>
    <v>0.9</v>
    <v>0.9</v>
    <v>0.9</v>
    <v>0.91</v>
    <v>0.95</v>
    <v>1.0049999999999999</v>
    <v>0.995</v>
    <v>0.995</v>
    <v>1</v>
    <v>0.98</v>
    <v>0.95</v>
    <v>0.91500000000000004</v>
    <v>0.95</v>
    <v>1</v>
    <v>1</v>
    <v>0.99</v>
    <v>1</v>
    <v>0.995</v>
    <v>0.99</v>
    <v>0.98499999999999999</v>
    <v>0.98499999999999999</v>
    <v>0.94</v>
    <v>0.98</v>
    <v>0.99</v>
    <v>0.97</v>
    <v>0.995</v>
    <v>1.03</v>
    <v>1.05</v>
    <v>1.08</v>
    <v>1.08</v>
    <v>1.0249999999999999</v>
    <v>1.0349999999999999</v>
    <v>1.01</v>
    <v>0.99</v>
    <v>0.99</v>
    <v>0.96499999999999997</v>
    <v>1.0249999999999999</v>
    <v>1.01</v>
    <v>0.99</v>
    <v>0.96499999999999997</v>
    <v>0.97</v>
    <v>0.96</v>
    <v>0.93500000000000005</v>
    <v>0.96</v>
    <v>0.93</v>
    <v>0.9</v>
    <v>0.9</v>
    <v>0.91</v>
    <v>0.93500000000000005</v>
    <v>0.91500000000000004</v>
    <v>0.88</v>
    <v>0.85499999999999998</v>
    <v>0.91500000000000004</v>
    <v>0.91500000000000004</v>
    <v>0.84499999999999997</v>
    <v>0.85</v>
    <v>0.83</v>
    <v>0.82</v>
    <v>0.83</v>
    <v>0.84</v>
    <v>0.80500000000000005</v>
    <v>0.875</v>
    <v>0.86499999999999999</v>
    <v>0.875</v>
    <v>0.875</v>
    <v>0.875</v>
    <v>0.83499999999999996</v>
    <v>0.83</v>
    <v>0.81</v>
    <v>0.82</v>
    <v>0.83</v>
    <v>0.85</v>
    <v>0.83</v>
    <v>0.85499999999999998</v>
    <v>0.88</v>
    <v>0.86499999999999999</v>
    <v>0.85</v>
    <v>0.85</v>
    <v>0.81</v>
    <v>0.83499999999999996</v>
    <v>0.87</v>
    <v>0.88</v>
    <v>0.875</v>
    <v>0.86499999999999999</v>
    <v>0.85499999999999998</v>
    <v>0.82</v>
    <v>0.82</v>
    <v>0.83</v>
    <v>0.83499999999999996</v>
    <v>0.82750000000000001</v>
    <v>0.86</v>
    <v>0.93500000000000005</v>
    <v>0.94</v>
    <v>0.85</v>
    <v>0.88</v>
    <v>0.88500000000000001</v>
    <v>0.87</v>
    <v>0.81499999999999995</v>
    <v>0.80500000000000005</v>
    <v>0.81</v>
    <v>0.82</v>
    <v>0.82</v>
    <v>0.8</v>
    <v>0.79</v>
    <v>0.79500000000000004</v>
    <v>0.81</v>
    <v>0.78500000000000003</v>
    <v>0.77</v>
    <v>0.75</v>
    <v>0.72</v>
    <v>0.71</v>
    <v>0.71</v>
    <v>0.74</v>
    <v>0.77</v>
    <v>0.73</v>
    <v>0.73499999999999999</v>
    <v>0.745</v>
    <v>0.73499999999999999</v>
    <v>0.73499999999999999</v>
    <v>0.74</v>
    <v>0.72</v>
    <v>0.73</v>
    <v>0.74</v>
    <v>0.74</v>
    <v>0.76500000000000001</v>
    <v>0.75</v>
    <v>0.76</v>
    <v>0.75</v>
    <v>0.76</v>
    <v>0.77</v>
    <v>0.76</v>
    <v>0.76</v>
    <v>0.76</v>
    <v>0.73499999999999999</v>
    <v>0.75</v>
    <v>0.73499999999999999</v>
    <v>0.74</v>
    <v>0.73</v>
    <v>0.70499999999999996</v>
  </a>
  <a r="1" c="252">
    <v>1.83</v>
    <v>1.86</v>
    <v>2.08</v>
    <v>2.16</v>
    <v>2.31</v>
    <v>2.2000000000000002</v>
    <v>2.2400000000000002</v>
    <v>2.2599999999999998</v>
    <v>2.15</v>
    <v>2.33</v>
    <v>2.27</v>
    <v>2.2000000000000002</v>
    <v>2.15</v>
    <v>2.11</v>
    <v>2.13</v>
    <v>2.1800000000000002</v>
    <v>2.11</v>
    <v>2</v>
    <v>1.89</v>
    <v>1.97</v>
    <v>1.855</v>
    <v>2.08</v>
    <v>1.84</v>
    <v>1.885</v>
    <v>1.82</v>
    <v>1.77</v>
    <v>1.73</v>
    <v>1.7150000000000001</v>
    <v>1.65</v>
    <v>1.81</v>
    <v>1.97</v>
    <v>1.94</v>
    <v>1.855</v>
    <v>1.92</v>
    <v>2.35</v>
    <v>2.5099999999999998</v>
    <v>2.72</v>
    <v>2.98</v>
    <v>3.14</v>
    <v>3.28</v>
    <v>2.89</v>
    <v>2.93</v>
    <v>2.75</v>
    <v>2.86</v>
    <v>2.96</v>
    <v>2.87</v>
    <v>2.7</v>
    <v>2.74</v>
    <v>2.85</v>
    <v>2.79</v>
    <v>2.75</v>
    <v>2.65</v>
    <v>2.4500000000000002</v>
    <v>2.4300000000000002</v>
    <v>2.37</v>
    <v>2.35</v>
    <v>2.25</v>
    <v>2.3199999999999998</v>
    <v>2.27</v>
    <v>2.23</v>
    <v>2.16</v>
    <v>2.09</v>
    <v>2.11</v>
    <v>2.2200000000000002</v>
    <v>2.12</v>
    <v>2.0699999999999998</v>
    <v>2.02</v>
    <v>2.16</v>
    <v>2.0699999999999998</v>
    <v>1.94</v>
    <v>2</v>
    <v>1.925</v>
    <v>1.89</v>
    <v>1.87</v>
    <v>1.96</v>
    <v>1.94</v>
    <v>2.02</v>
    <v>1.9550000000000001</v>
    <v>1.9550000000000001</v>
    <v>1.95</v>
    <v>1.855</v>
    <v>1.77</v>
    <v>1.855</v>
    <v>1.93</v>
    <v>1.93</v>
    <v>2.02</v>
    <v>1.87</v>
    <v>1.86</v>
    <v>1.9</v>
    <v>1.83</v>
    <v>1.7549999999999999</v>
    <v>1.845</v>
    <v>1.9350000000000001</v>
    <v>1.84</v>
    <v>1.71</v>
    <v>1.62</v>
    <v>1.645</v>
    <v>1.645</v>
    <v>1.595</v>
    <v>1.5549999999999999</v>
    <v>1.44</v>
    <v>1.42</v>
    <v>1.5049999999999999</v>
    <v>1.54</v>
    <v>-99999901</v>
    <v>1.1399999999999999</v>
    <v>1.04</v>
    <v>1.01</v>
    <v>0.98</v>
    <v>1</v>
    <v>1.08</v>
    <v>1.0149999999999999</v>
    <v>1.0049999999999999</v>
    <v>0.96499999999999997</v>
    <v>0.91</v>
    <v>0.91</v>
    <v>0.92</v>
    <v>0.81499999999999995</v>
    <v>0.89500000000000002</v>
    <v>0.84499999999999997</v>
    <v>0.85</v>
    <v>0.89500000000000002</v>
    <v>0.875</v>
    <v>0.84499999999999997</v>
    <v>0.83499999999999996</v>
    <v>0.82499999999999996</v>
    <v>0.89</v>
    <v>0.91</v>
    <v>0.89</v>
    <v>0.9</v>
    <v>0.93</v>
    <v>0.95499999999999996</v>
    <v>0.95</v>
    <v>1</v>
    <v>1.105</v>
    <v>1.02</v>
    <v>1.105</v>
    <v>0.97499999999999998</v>
    <v>0.93</v>
    <v>0.85</v>
    <v>0.80500000000000005</v>
    <v>0.76</v>
    <v>0.755</v>
    <v>0.74</v>
    <v>0.78</v>
    <v>0.73</v>
    <v>0.76</v>
    <v>0.77500000000000002</v>
    <v>0.71499999999999997</v>
    <v>0.71499999999999997</v>
    <v>0.72</v>
    <v>-99999901</v>
    <v>-99999901</v>
    <v>-99999901</v>
    <v>-99999901</v>
    <v>-99999901</v>
    <v>0.48</v>
    <v>0.47</v>
    <v>0.49</v>
    <v>0.5</v>
    <v>0.51</v>
    <v>0.55000000000000004</v>
    <v>0.55500000000000005</v>
    <v>0.5</v>
    <v>0.505</v>
    <v>0.48</v>
    <v>0.46500000000000002</v>
    <v>0.49</v>
    <v>0.53</v>
    <v>0.51500000000000001</v>
    <v>0.54</v>
    <v>0.53</v>
    <v>0.51</v>
    <v>0.495</v>
    <v>0.51500000000000001</v>
    <v>0.52</v>
    <v>0.51</v>
    <v>0.51</v>
    <v>0.505</v>
    <v>0.5</v>
    <v>0.53</v>
    <v>0.505</v>
    <v>0.53500000000000003</v>
    <v>0.54</v>
    <v>0.58499999999999996</v>
    <v>0.54</v>
    <v>0.54</v>
    <v>0.54</v>
    <v>0.51500000000000001</v>
    <v>0.53</v>
    <v>0.53</v>
    <v>0.52</v>
    <v>0.51</v>
    <v>0.52</v>
    <v>0.55000000000000004</v>
    <v>0.53500000000000003</v>
    <v>0.53500000000000003</v>
    <v>0.52500000000000002</v>
    <v>0.52</v>
    <v>0.52500000000000002</v>
    <v>0.52500000000000002</v>
    <v>0.52500000000000002</v>
    <v>0.53500000000000003</v>
    <v>0.52500000000000002</v>
    <v>0.52</v>
    <v>0.53</v>
    <v>0.54</v>
    <v>0.55000000000000004</v>
    <v>0.61</v>
    <v>0.59499999999999997</v>
    <v>0.60499999999999998</v>
    <v>0.66500000000000004</v>
    <v>0.56000000000000005</v>
    <v>0.59</v>
    <v>0.65500000000000003</v>
    <v>0.66</v>
    <v>0.66</v>
    <v>0.63</v>
    <v>0.61499999999999999</v>
    <v>0.60499999999999998</v>
    <v>0.59499999999999997</v>
    <v>0.59</v>
    <v>0.56499999999999995</v>
    <v>0.57999999999999996</v>
    <v>0.55000000000000004</v>
    <v>0.54</v>
    <v>0.52</v>
    <v>0.5</v>
    <v>0.47499999999999998</v>
    <v>0.48</v>
    <v>0.48</v>
    <v>0.51</v>
    <v>0.5</v>
    <v>0.495</v>
    <v>0.48499999999999999</v>
    <v>0.48</v>
    <v>0.47</v>
    <v>0.48</v>
    <v>0.48</v>
    <v>0.505</v>
    <v>0.53</v>
    <v>0.53500000000000003</v>
    <v>0.54500000000000004</v>
    <v>0.54</v>
    <v>0.57999999999999996</v>
    <v>0.69</v>
    <v>0.72499999999999998</v>
    <v>0.79</v>
    <v>0.7</v>
    <v>0.71</v>
    <v>0.69</v>
    <v>0.67</v>
  </a>
  <a r="1" c="252">
    <v>5.68</v>
    <v>5.95</v>
    <v>5.87</v>
    <v>6.21</v>
    <v>6.45</v>
    <v>6.53</v>
    <v>3.8</v>
    <v>3.87</v>
    <v>3.95</v>
    <v>3.99</v>
    <v>3.93</v>
    <v>3.79</v>
    <v>3.72</v>
    <v>3.63</v>
    <v>3.71</v>
    <v>3.73</v>
    <v>3.71</v>
    <v>3.71</v>
    <v>3.61</v>
    <v>3.64</v>
    <v>3.58</v>
    <v>3.56</v>
    <v>3.63</v>
    <v>3.62</v>
    <v>3.61</v>
    <v>3.6</v>
    <v>3.57</v>
    <v>3.44</v>
    <v>3.37</v>
    <v>3.26</v>
    <v>3.4</v>
    <v>3.3</v>
    <v>3.33</v>
    <v>3.29</v>
    <v>3.3</v>
    <v>3.47</v>
    <v>3.41</v>
    <v>3.45</v>
    <v>3.33</v>
    <v>3.4</v>
    <v>3.37</v>
    <v>3.39</v>
    <v>3.42</v>
    <v>3.44</v>
    <v>3.53</v>
    <v>3.46</v>
    <v>3.37</v>
    <v>3.48</v>
    <v>3.52</v>
    <v>3.43</v>
    <v>3.44</v>
    <v>3.45</v>
    <v>3.49</v>
    <v>3.46</v>
    <v>3.45</v>
    <v>3.49</v>
    <v>3.48</v>
    <v>3.47</v>
    <v>3.55</v>
    <v>3.55</v>
    <v>3.6</v>
    <v>3.52</v>
    <v>3.58</v>
    <v>3.57</v>
    <v>3.53</v>
    <v>3.39</v>
    <v>3.35</v>
    <v>3.4</v>
    <v>3.32</v>
    <v>3.28</v>
    <v>3.23</v>
    <v>3.25</v>
    <v>3.23</v>
    <v>3.28</v>
    <v>3.29</v>
    <v>3.21</v>
    <v>3.11</v>
    <v>3</v>
    <v>2.97</v>
    <v>3.02</v>
    <v>2.98</v>
    <v>2.98</v>
    <v>3.02</v>
    <v>3.06</v>
    <v>3.11</v>
    <v>3</v>
    <v>2.96</v>
    <v>2.91</v>
    <v>2.93</v>
    <v>2.84</v>
    <v>2.86</v>
    <v>3.28</v>
    <v>3.15</v>
    <v>3</v>
    <v>2.87</v>
    <v>2.81</v>
    <v>2.78</v>
    <v>2.65</v>
    <v>2.67</v>
    <v>2.72</v>
    <v>2.75</v>
    <v>2.78</v>
    <v>2.76</v>
    <v>2.83</v>
    <v>2.79</v>
    <v>2.7</v>
    <v>2.59</v>
    <v>2.57</v>
    <v>2.61</v>
    <v>2.6</v>
    <v>2.52</v>
    <v>2.61</v>
    <v>2.65</v>
    <v>2.61</v>
    <v>2.52</v>
    <v>2.62</v>
    <v>2.61</v>
    <v>2.57</v>
    <v>2.73</v>
    <v>2.67</v>
    <v>2.76</v>
    <v>2.81</v>
    <v>2.77</v>
    <v>2.72</v>
    <v>2.7</v>
    <v>2.73</v>
    <v>2.78</v>
    <v>2.9</v>
    <v>2.89</v>
    <v>2.88</v>
    <v>2.94</v>
    <v>2.93</v>
    <v>3</v>
    <v>2.97</v>
    <v>2.98</v>
    <v>2.9</v>
    <v>2.99</v>
    <v>2.95</v>
    <v>2.95</v>
    <v>2.98</v>
    <v>3.05</v>
    <v>3.04</v>
    <v>3.06</v>
    <v>2.89</v>
    <v>2.96</v>
    <v>3</v>
    <v>3.01</v>
    <v>3.03</v>
    <v>2.96</v>
    <v>2.95</v>
    <v>2.95</v>
    <v>2.85</v>
    <v>2.82</v>
    <v>2.83</v>
    <v>2.84</v>
    <v>2.76</v>
    <v>2.77</v>
    <v>2.78</v>
    <v>2.81</v>
    <v>2.85</v>
    <v>2.77</v>
    <v>2.74</v>
    <v>2.75</v>
    <v>2.75</v>
    <v>2.77</v>
    <v>2.71</v>
    <v>2.62</v>
    <v>2.6</v>
    <v>2.56</v>
    <v>2.6</v>
    <v>2.66</v>
    <v>2.67</v>
    <v>2.66</v>
    <v>2.76</v>
    <v>2.94</v>
    <v>2.9</v>
    <v>2.86</v>
    <v>2.79</v>
    <v>2.79</v>
    <v>2.75</v>
    <v>2.66</v>
    <v>2.72</v>
    <v>2.56</v>
    <v>2.5499999999999998</v>
    <v>2.62</v>
    <v>2.5299999999999998</v>
    <v>2.4900000000000002</v>
    <v>2.5499999999999998</v>
    <v>2.59</v>
    <v>2.65</v>
    <v>2.77</v>
    <v>2.82</v>
    <v>2.88</v>
    <v>2.88</v>
    <v>2.82</v>
    <v>2.85</v>
    <v>2.85</v>
    <v>2.85</v>
    <v>2.78</v>
    <v>2.79</v>
    <v>2.79</v>
    <v>2.88</v>
    <v>2.88</v>
    <v>2.91</v>
    <v>2.95</v>
    <v>2.96</v>
    <v>2.98</v>
    <v>3.02</v>
    <v>2.99</v>
    <v>3.03</v>
    <v>3.03</v>
    <v>3.03</v>
    <v>3.03</v>
    <v>3.04</v>
    <v>3.03</v>
    <v>3.03</v>
    <v>3.06</v>
    <v>3.12</v>
    <v>3.1</v>
    <v>3.06</v>
    <v>3.03</v>
    <v>3</v>
    <v>3</v>
    <v>3.04</v>
    <v>3.06</v>
    <v>2.99</v>
    <v>2.94</v>
    <v>2.96</v>
    <v>2.88</v>
    <v>2.9</v>
    <v>2.87</v>
    <v>2.86</v>
    <v>2.87</v>
    <v>2.85</v>
    <v>2.89</v>
    <v>2.87</v>
    <v>2.95</v>
    <v>2.95</v>
    <v>2.99</v>
    <v>3.02</v>
    <v>3.1</v>
    <v>3.09</v>
    <v>3.18</v>
    <v>3.27</v>
    <v>3.35</v>
    <v>3.41</v>
    <v>3.35</v>
    <v>3.34</v>
    <v>3.38</v>
    <v>3.42</v>
    <v>3.45</v>
    <v>3.56</v>
  </a>
  <a r="1" c="20">
    <v>2.87</v>
    <v>2.85</v>
    <v>2.89</v>
    <v>2.87</v>
    <v>2.95</v>
    <v>2.95</v>
    <v>2.99</v>
    <v>3.02</v>
    <v>3.1</v>
    <v>3.09</v>
    <v>3.18</v>
    <v>3.27</v>
    <v>3.35</v>
    <v>3.41</v>
    <v>3.35</v>
    <v>3.34</v>
    <v>3.38</v>
    <v>3.42</v>
    <v>3.45</v>
    <v>3.56</v>
  </a>
  <a r="1" c="20">
    <v>2.87</v>
    <v>2.84</v>
    <v>2.86</v>
    <v>2.91</v>
    <v>2.9</v>
    <v>2.93</v>
    <v>2.95</v>
    <v>3</v>
    <v>3.03</v>
    <v>3.11</v>
    <v>3.13</v>
    <v>3.21</v>
    <v>3.3</v>
    <v>3.37</v>
    <v>3.42</v>
    <v>3.35</v>
    <v>3.35</v>
    <v>3.38</v>
    <v>3.5</v>
    <v>3.46</v>
  </a>
  <a r="1" c="20">
    <v>2.875</v>
    <v>2.8849999999999998</v>
    <v>2.91</v>
    <v>2.93</v>
    <v>2.96</v>
    <v>2.98</v>
    <v>2.9950000000000001</v>
    <v>3.0649999999999999</v>
    <v>3.14</v>
    <v>3.14</v>
    <v>3.1850000000000001</v>
    <v>3.28</v>
    <v>3.36</v>
    <v>3.46</v>
    <v>3.42</v>
    <v>3.37</v>
    <v>3.39</v>
    <v>3.4350000000000001</v>
    <v>3.58</v>
    <v>3.57</v>
  </a>
  <a r="1" c="20">
    <v>2.8450000000000002</v>
    <v>2.84</v>
    <v>2.86</v>
    <v>2.8450000000000002</v>
    <v>2.875</v>
    <v>2.92</v>
    <v>2.94</v>
    <v>2.99</v>
    <v>3.01</v>
    <v>3.09</v>
    <v>3.1</v>
    <v>3.2</v>
    <v>3.28</v>
    <v>3.36</v>
    <v>3.3149999999999999</v>
    <v>3.29</v>
    <v>3.29</v>
    <v>3.31</v>
    <v>3.45</v>
    <v>3.45</v>
  </a>
  <a r="1" c="20">
    <v>302633</v>
    <v>513658</v>
    <v>374874</v>
    <v>471789</v>
    <v>751911</v>
    <v>985033</v>
    <v>453477</v>
    <v>609942</v>
    <v>2147656</v>
    <v>1404152</v>
    <v>1482589</v>
    <v>2507185</v>
    <v>1125033</v>
    <v>2753760</v>
    <v>1976616</v>
    <v>1507511</v>
    <v>2781223</v>
    <v>1269223</v>
    <v>1975775</v>
    <v>2454922</v>
  </a>
</arrayData>
</file>

<file path=xl/richData/rdrichvalue.xml><?xml version="1.0" encoding="utf-8"?>
<rvData xmlns="http://schemas.microsoft.com/office/spreadsheetml/2017/richdata" count="1374">
  <rv s="0">
    <v>0</v>
    <v>USD/AUD</v>
    <v>2</v>
    <v>3</v>
    <v>Finance</v>
    <v>4</v>
    <v>en-GB</v>
    <v>avykh7</v>
    <v>268435456</v>
    <v>1</v>
    <v>Powered by Refinitiv</v>
    <v>1.6205000000000001</v>
    <v>1.3048</v>
    <v>-1.09E-2</v>
    <v>-7.6829999999999997E-3</v>
    <v>AUD</v>
    <v>USD</v>
    <v>1.4218999999999999</v>
    <v>Currency Pair</v>
    <v>44951.846134259256</v>
    <v>1.4040999999999999</v>
    <v>US Dollar/Australian Dollar FX Cross Rate</v>
    <v>1.4186000000000001</v>
    <v>1.4188000000000001</v>
    <v>1.4078999999999999</v>
    <v>USDAUD</v>
    <v>USD/AUD</v>
  </rv>
  <rv s="1">
    <v>0</v>
  </rv>
  <rv s="2">
    <v>https://www.bing.com/financeapi/forcetrigger?t=aa4pa2&amp;q=XASX%3aASX&amp;form=skydnc</v>
    <v>Learn more on Bing</v>
  </rv>
  <rv s="3">
    <v>5</v>
    <v>ASX LIMITED (XASX:ASX)</v>
    <v>6</v>
    <v>7</v>
    <v>Finance</v>
    <v>8</v>
    <v>en-AU</v>
    <v>aa4pa2</v>
    <v>268435456</v>
    <v>1</v>
    <v>Powered by Refinitiv</v>
    <v>90.61</v>
    <v>65.25</v>
    <v>0.4612</v>
    <v>-0.48</v>
    <v>-6.9510000000000006E-3</v>
    <v>AUD</v>
    <v>ASX Limited (ASX) is a vertically integrated multi-asset exchange company. The Company is engaged in offering listings, trading, clearing, settlement, technical and information services, technology, data and other post-trade services. It acts as a market operator, clearing house and payments system facilitator. The ASX operates markets for a range of asset classes including equities, fixed income, commodities, and energy. Its activities span primary and secondary market services, including the raising, allocation and hedging of capital flows; trading and price discovery; central counterparty risk transfer, and securities settlement for both the equities and fixed income markets. ASX operates through four divisions: listings, markets, technology and data, and securities and payments. It also provides data and technology services to intermediaries, banks, information vendors and software developers to help them make decisions, offer services to their clients and connect with one another.</v>
    <v>790</v>
    <v>Australian Securities Exchange</v>
    <v>XASX</v>
    <v>XASX</v>
    <v>20 Bridge Street, SYDNEY, NEW SOUTH WALES, 2000 AU</v>
    <v>69.73</v>
    <v>Investment Banking &amp; Investment Services</v>
    <v>Stock</v>
    <v>44951.333333333336</v>
    <v>2</v>
    <v>68.2</v>
    <v>13367750000</v>
    <v>ASX LIMITED</v>
    <v>ASX LIMITED</v>
    <v>69.45</v>
    <v>26.28</v>
    <v>69.05</v>
    <v>68.569999999999993</v>
    <v>193595200</v>
    <v>ASX</v>
    <v>ASX LIMITED (XASX:ASX)</v>
    <v>329352</v>
    <v>440840</v>
    <v>1987</v>
  </rv>
  <rv s="1">
    <v>3</v>
  </rv>
  <rv s="2">
    <v>https://www.bing.com/financeapi/forcetrigger?t=aa5c2w&amp;q=XASX%3aCAT&amp;form=skydnc</v>
    <v>Learn more on Bing</v>
  </rv>
  <rv s="4">
    <v>9</v>
    <v>CATAPULT GROUP INTERNATIONAL LTD (XASX:CAT)</v>
    <v>6</v>
    <v>10</v>
    <v>Finance</v>
    <v>8</v>
    <v>en-AU</v>
    <v>aa5c2w</v>
    <v>268435456</v>
    <v>1</v>
    <v>Powered by Refinitiv</v>
    <v>1.5349999999999999</v>
    <v>0.70499999999999996</v>
    <v>2.4112</v>
    <v>-2.5000000000000001E-2</v>
    <v>-3.4247E-2</v>
    <v>AUD</v>
    <v>Catapult Group International Limited is an Australia-based company engaged in the development and supply of technologies that improve the performance of athletes and sports teams. The Company operates at the intersection of sports science and analytics. The Company operates through three segments: Performance &amp; Health, Tactics &amp; Coaching and Media &amp; Other. Its Performance &amp; Health segment is engaged in the design, development and supply of wearable technology and athlete monitoring software solutions to sports teams, athletes and the prosumer market. Its Tactics &amp; Coaching segment is engaged in the design, development and supply of video analysis, editing, and publishing software solutions to sports teams. Its Media &amp; Other segment provides media licensing, athlete management and professional services to customers. The Company operates through its subsidiary, Catapult Sports Inc.</v>
    <v>Australian Securities Exchange</v>
    <v>XASX</v>
    <v>XASX</v>
    <v>75 - 83 High Street, PRAHAN, VICTORIA, 3181 AU</v>
    <v>0.73</v>
    <v>Electronic Equipment &amp; Parts</v>
    <v>Stock</v>
    <v>44951.333333333336</v>
    <v>5</v>
    <v>0.70499999999999996</v>
    <v>178162300</v>
    <v>CATAPULT GROUP INTERNATIONAL LTD</v>
    <v>CATAPULT GROUP INTERNATIONAL LTD</v>
    <v>0.73</v>
    <v>28.45</v>
    <v>0.73</v>
    <v>0.70499999999999996</v>
    <v>244057900</v>
    <v>CAT</v>
    <v>CATAPULT GROUP INTERNATIONAL LTD (XASX:CAT)</v>
    <v>95020</v>
    <v>62270</v>
    <v>2013</v>
  </rv>
  <rv s="1">
    <v>6</v>
  </rv>
  <rv s="2">
    <v>https://www.bing.com/financeapi/forcetrigger?t=aa5cec&amp;q=XASX%3aCBA&amp;form=skydnc</v>
    <v>Learn more on Bing</v>
  </rv>
  <rv s="3">
    <v>5</v>
    <v>COMMONWEALTH BANK OF AUSTRALIA (XASX:CBA)</v>
    <v>6</v>
    <v>7</v>
    <v>Finance</v>
    <v>8</v>
    <v>en-AU</v>
    <v>aa5cec</v>
    <v>268435456</v>
    <v>1</v>
    <v>Powered by Refinitiv</v>
    <v>109.2</v>
    <v>86.98</v>
    <v>1.0513999999999999</v>
    <v>0.78</v>
    <v>7.2189999999999997E-3</v>
    <v>AUD</v>
    <v>Commonwealth Bank of Australia is an Australia-based provider of financial services in Australia. The Company provides retail and commercial banking services predominantly in Australia and in New Zealand through its subsidiary, ASB. It serves approximately 15 million customers. It operates through two segments. The retail management segment has sub-segments covering housing loan, credit cards, personal loans and personal overdrafts. It also covers most non-retail lending where the aggregate credit exposure to a group of related borrowers is less than one million dollars. Auto-decisioning is used to approve credit applications for eligible borrowers in this segment. The risk-rating segment comprises non-retail exposures, including bank and sovereign exposures. Each exposure is assigned an internal Credit Risk-Rating (CRR) based on Probability of Default (PD) and Loss Given Default (LGD). Either a PD Rating Tool or expert judgment is used to determine the PD for customers in this segment</v>
    <v>49245</v>
    <v>Australian Securities Exchange</v>
    <v>XASX</v>
    <v>XASX</v>
    <v>Ground Floor, Tower 1, 201 Sussex Street, SYDNEY, NEW SOUTH WALES, 2000 AU</v>
    <v>109.2</v>
    <v>Banking Services</v>
    <v>Stock</v>
    <v>44951.333333333336</v>
    <v>8</v>
    <v>107.79</v>
    <v>182433200000</v>
    <v>COMMONWEALTH BANK OF AUSTRALIA</v>
    <v>COMMONWEALTH BANK OF AUSTRALIA</v>
    <v>108.01</v>
    <v>17.28</v>
    <v>108.05</v>
    <v>108.83</v>
    <v>1688414000</v>
    <v>CBA</v>
    <v>COMMONWEALTH BANK OF AUSTRALIA (XASX:CBA)</v>
    <v>1620732</v>
    <v>2025450</v>
    <v>1991</v>
  </rv>
  <rv s="1">
    <v>9</v>
  </rv>
  <rv s="2">
    <v>https://www.bing.com/financeapi/forcetrigger?t=aa658m&amp;q=XASX%3aEOS&amp;form=skydnc</v>
    <v>Learn more on Bing</v>
  </rv>
  <rv s="3">
    <v>5</v>
    <v>ELECTRO OPTIC SYSTEMS HOLDINGS LIMITED (XASX:EOS)</v>
    <v>6</v>
    <v>7</v>
    <v>Finance</v>
    <v>8</v>
    <v>en-AU</v>
    <v>aa658m</v>
    <v>268435456</v>
    <v>1</v>
    <v>Powered by Refinitiv</v>
    <v>3.38</v>
    <v>0.43</v>
    <v>2.3931</v>
    <v>-0.02</v>
    <v>-2.8986000000000001E-2</v>
    <v>AUD</v>
    <v>Electro Optic Systems Holdings Limited is an Australia-based technology company. The Company’s segments include Defense Systems, Space Systems and Communications Systems. The Company’s Defense Systems develops, manufactures and markets fire control, surveillance and weapon systems to approved military customers. The Company’s Space Systems specializes in the design, manufacture, delivery and operation of sensors and systems for space domain awareness (SDA) and space control. The Company’s Communications Systems develops and provides global satellite communications products, systems and services. The Communications Systems specializes in optical, microwave and on-the-move radio and satellite systems that deliver telecommunications anywhere in the world. The Company's products incorporate electro-optic applications based on its technologies in software, laser, electronics, optronics, gimbals, telescopes and beam directors and mechanisms.</v>
    <v>218</v>
    <v>Australian Securities Exchange</v>
    <v>XASX</v>
    <v>XASX</v>
    <v>18 Wormald Street, Symonston, AUSTRALIAN CAPITAL TERRITORY, 2609 AU</v>
    <v>0.71</v>
    <v>Aerospace &amp; Defense</v>
    <v>Stock</v>
    <v>44951.333333333336</v>
    <v>11</v>
    <v>0.65</v>
    <v>118152800</v>
    <v>ELECTRO OPTIC SYSTEMS HOLDINGS LIMITED</v>
    <v>ELECTRO OPTIC SYSTEMS HOLDINGS LIMITED</v>
    <v>0.67500000000000004</v>
    <v>28.53</v>
    <v>0.69</v>
    <v>0.67</v>
    <v>171236000</v>
    <v>EOS</v>
    <v>ELECTRO OPTIC SYSTEMS HOLDINGS LIMITED (XASX:EOS)</v>
    <v>353942</v>
    <v>700850</v>
    <v>2000</v>
  </rv>
  <rv s="1">
    <v>12</v>
  </rv>
  <rv s="2">
    <v>https://www.bing.com/financeapi/forcetrigger?t=aa81zr&amp;q=XASX%3aNAB&amp;form=skydnc</v>
    <v>Learn more on Bing</v>
  </rv>
  <rv s="3">
    <v>5</v>
    <v>NATIONAL AUSTRALIA BANK LIMITED (XASX:NAB)</v>
    <v>6</v>
    <v>7</v>
    <v>Finance</v>
    <v>8</v>
    <v>en-AU</v>
    <v>aa81zr</v>
    <v>268435456</v>
    <v>1</v>
    <v>Powered by Refinitiv</v>
    <v>33.75</v>
    <v>25.43</v>
    <v>1.2063999999999999</v>
    <v>0.14000000000000001</v>
    <v>4.4669999999999996E-3</v>
    <v>AUD</v>
    <v>National Australia Bank Limited (NAB) is a financial services company. The Company's segments include the Business and Private Banking, Personal Banking, Corporate and Institutional Banking, New Zealand Banking and Corporate Functions and Other. Business and Private Banking focuses on small and medium customer segments, including specialized Agriculture, Health, Government, Education and Community services. Personal Banking provides customers with products and services provides home loans or manage personal finances through deposit, credit or personal loan facilities. Corporate and Institutional Banking provides a range of products and services including client coverage, corporate finance, markets, asset servicing, transactional banking and enterprise payments. It consists of Partnership Banking, servicing retail, business, and private customers; Corporate and Institutional Banking, servicing corporate and institutional customers, and includes Markets Sales operations in New Zealand.</v>
    <v>35558</v>
    <v>Australian Securities Exchange</v>
    <v>XASX</v>
    <v>XASX</v>
    <v>Level 1 800 Bourke Street, Docklands, MELBOURNE, VICTORIA, 3008 AU</v>
    <v>31.635000000000002</v>
    <v>Banking Services</v>
    <v>Stock</v>
    <v>44951.333333333336</v>
    <v>14</v>
    <v>31.25</v>
    <v>98662430000</v>
    <v>NATIONAL AUSTRALIA BANK LIMITED</v>
    <v>NATIONAL AUSTRALIA BANK LIMITED</v>
    <v>31.42</v>
    <v>14.7</v>
    <v>31.34</v>
    <v>31.48</v>
    <v>3148131000</v>
    <v>NAB</v>
    <v>NATIONAL AUSTRALIA BANK LIMITED (XASX:NAB)</v>
    <v>4019102</v>
    <v>4361310</v>
    <v>1893</v>
  </rv>
  <rv s="1">
    <v>15</v>
  </rv>
  <rv s="2">
    <v>https://www.bing.com/financeapi/forcetrigger?t=aa759c&amp;q=XASX%3aIVC&amp;form=skydnc</v>
    <v>Learn more on Bing</v>
  </rv>
  <rv s="3">
    <v>5</v>
    <v>INVOCARE LIMITED (XASX:IVC)</v>
    <v>6</v>
    <v>7</v>
    <v>Finance</v>
    <v>8</v>
    <v>en-AU</v>
    <v>aa759c</v>
    <v>268435456</v>
    <v>1</v>
    <v>Powered by Refinitiv</v>
    <v>13.19</v>
    <v>9.7200000000000006</v>
    <v>0.9123</v>
    <v>-0.01</v>
    <v>-8.7949999999999996E-4</v>
    <v>AUD</v>
    <v>InvoCare Limited is an Australia-based company that provides funeral, cemetery, and crematoria services. The Company operates through three segments: Australia, Singapore, and New Zealand. The Company operates private memorial parks , crematoria and pet cremation services. Its national funeral brands in Australia includes White Lady Funerals, Simplicity Funerals and Value Cremations. Its brand in New Zealand includes Beth Shan Funerals, Lychgate Funerals and Resthaven Funerals. Its brands in Singapore include Singapore Casket Company and Simplicity Casket. The Company owns and operates pet cremation businesses in New South Wales through Patch &amp; Purr, Queensland through Pets in Peace , Western Australia, Victoria and South Australia through Family Pet Care and the Lawnswood and Edenhills brands. The Company provides related service offerings through its websites www.MyGriefAssist.com, www.MyMemorial.com and www.Funeral Planner.com</v>
    <v>1900</v>
    <v>Australian Securities Exchange</v>
    <v>XASX</v>
    <v>XASX</v>
    <v>Level 5, 40 Mount Street, NORTH SYDNEY, NEW SOUTH WALES, 2060 AU</v>
    <v>11.49</v>
    <v>Personal &amp; Household Products &amp; Services</v>
    <v>Stock</v>
    <v>44951.333333333336</v>
    <v>17</v>
    <v>11.35</v>
    <v>1637971000</v>
    <v>INVOCARE LIMITED</v>
    <v>INVOCARE LIMITED</v>
    <v>11.4</v>
    <v>82.99</v>
    <v>11.37</v>
    <v>11.36</v>
    <v>144060700</v>
    <v>IVC</v>
    <v>INVOCARE LIMITED (XASX:IVC)</v>
    <v>231685</v>
    <v>176510</v>
    <v>2001</v>
  </rv>
  <rv s="1">
    <v>18</v>
  </rv>
  <rv s="2">
    <v>https://www.bing.com/financeapi/forcetrigger?t=aa5rc7&amp;q=XASX%3aCWN&amp;form=skydnc</v>
    <v>Learn more on Bing</v>
  </rv>
  <rv s="5">
    <v>11</v>
    <v>CROWN RESORTS LIMITED (XASX:CWN)</v>
    <v>6</v>
    <v>12</v>
    <v>Finance</v>
    <v>8</v>
    <v>en-AU</v>
    <v>aa5rc7</v>
    <v>268435456</v>
    <v>1</v>
    <v>1</v>
    <v>Powered by Refinitiv</v>
    <v>13.32</v>
    <v>8.4700000000000006</v>
    <v>1.1774</v>
    <v>0.09</v>
    <v>7.9019999999999993E-3</v>
    <v>AUD</v>
    <v>Crown Resorts Limited is an Australia-based entertainment company with its core businesses and investments in the integrated resort sector. The Company owns and operates various integrated resorts. The Company operates through five segments: Crown Melbourne, Crown Perth, Crown Sydney, Crown Aspinalls and Wagering &amp; Online. Its Crown Melbourne is an integrated resort, which offers dining, conferencing, shopping and entertainment facilities. Its Crown Perth is an integrated resort, which consists of hotels, conventions, restaurants and bars, and shopping and entertainment facilities. Its Crown Sydney is a hotel resort, which offers residences, restaurants, bars, retail outlets, pool and spa facilities, conference rooms and many others. Its Crown Aspinalls provides casinos in London's prime West End entertainment district.</v>
    <v>11500</v>
    <v>Australian Securities Exchange</v>
    <v>XASX</v>
    <v>XASX</v>
    <v>1 Barangaroo Avenue, Barangaroo, SYDNEY, NEW SOUTH WALES, 3006 AU</v>
    <v>11.53</v>
    <v>Hotels &amp; Entertainment Services</v>
    <v>Stock</v>
    <v>44552.022349537037</v>
    <v>20</v>
    <v>11.39</v>
    <v>7557086000</v>
    <v>CROWN RESORTS LIMITED</v>
    <v>CROWN RESORTS LIMITED</v>
    <v>11.49</v>
    <v>82.54</v>
    <v>11.39</v>
    <v>11.48</v>
    <v>677158300</v>
    <v>CWN</v>
    <v>CROWN RESORTS LIMITED (XASX:CWN)</v>
    <v>247001</v>
    <v>2007</v>
  </rv>
  <rv s="1">
    <v>21</v>
  </rv>
  <rv s="2">
    <v>https://www.bing.com/financeapi/forcetrigger?t=aa8rvh&amp;q=XASX%3aQAN&amp;form=skydnc</v>
    <v>Learn more on Bing</v>
  </rv>
  <rv s="3">
    <v>5</v>
    <v>QANTAS AIRWAYS LIMITED (XASX:QAN)</v>
    <v>6</v>
    <v>7</v>
    <v>Finance</v>
    <v>8</v>
    <v>en-AU</v>
    <v>aa8rvh</v>
    <v>268435456</v>
    <v>1</v>
    <v>Powered by Refinitiv</v>
    <v>6.69</v>
    <v>4.21</v>
    <v>1.3906000000000001</v>
    <v>0.06</v>
    <v>9.3600000000000003E-3</v>
    <v>AUD</v>
    <v>Qantas Airways Limited is an Australia-based company, which operates domestic and international airlines. The Company is focused on the operation of international and domestic air transportation services, the provision of freight services, and the operation of a frequent flyer loyalty program. The Company's segments include Qantas Domestic, Qantas International, Jetstar Group and Qantas Loyalty. The Qantas Domestic, Qantas International, and Jetstar Group are engaged in passenger flying business and air cargo and express freight businesses. The Qantas Loyalty segment is engaged in the customer loyalty recognition programs. Its main business is the transportation of customers using two airline brands, which include Qantas and Jetstar. Its airline brands operate in regional, domestic and international services. It operates in Australia, Zealand, South Pacific, Asia and Middle East.</v>
    <v>25000</v>
    <v>Australian Securities Exchange</v>
    <v>XASX</v>
    <v>XASX</v>
    <v>10 Bourke Rd, MASCOT, NEW SOUTH WALES, 2020 AU</v>
    <v>6.52</v>
    <v>Passenger Transportation Services</v>
    <v>Stock</v>
    <v>44951.333333333336</v>
    <v>23</v>
    <v>6.41</v>
    <v>11646050000</v>
    <v>QANTAS AIRWAYS LIMITED</v>
    <v>QANTAS AIRWAYS LIMITED</v>
    <v>6.43</v>
    <v>7.04</v>
    <v>6.41</v>
    <v>6.47</v>
    <v>1816856000</v>
    <v>QAN</v>
    <v>QANTAS AIRWAYS LIMITED (XASX:QAN)</v>
    <v>5260501</v>
    <v>5943190</v>
    <v>1934</v>
  </rv>
  <rv s="1">
    <v>24</v>
  </rv>
  <rv s="6">
    <fb>44588</fb>
    <v>13</v>
  </rv>
  <rv s="6">
    <fb>44589</fb>
    <v>13</v>
  </rv>
  <rv s="6">
    <fb>44592</fb>
    <v>13</v>
  </rv>
  <rv s="6">
    <fb>44593</fb>
    <v>13</v>
  </rv>
  <rv s="6">
    <fb>44594</fb>
    <v>13</v>
  </rv>
  <rv s="6">
    <fb>44595</fb>
    <v>13</v>
  </rv>
  <rv s="6">
    <fb>44596</fb>
    <v>13</v>
  </rv>
  <rv s="6">
    <fb>44599</fb>
    <v>13</v>
  </rv>
  <rv s="6">
    <fb>44600</fb>
    <v>13</v>
  </rv>
  <rv s="6">
    <fb>44601</fb>
    <v>13</v>
  </rv>
  <rv s="6">
    <fb>44602</fb>
    <v>13</v>
  </rv>
  <rv s="6">
    <fb>44603</fb>
    <v>13</v>
  </rv>
  <rv s="6">
    <fb>44606</fb>
    <v>13</v>
  </rv>
  <rv s="6">
    <fb>44607</fb>
    <v>13</v>
  </rv>
  <rv s="6">
    <fb>44608</fb>
    <v>13</v>
  </rv>
  <rv s="6">
    <fb>44609</fb>
    <v>13</v>
  </rv>
  <rv s="6">
    <fb>44610</fb>
    <v>13</v>
  </rv>
  <rv s="6">
    <fb>44613</fb>
    <v>13</v>
  </rv>
  <rv s="6">
    <fb>44614</fb>
    <v>13</v>
  </rv>
  <rv s="6">
    <fb>44615</fb>
    <v>13</v>
  </rv>
  <rv s="6">
    <fb>44616</fb>
    <v>13</v>
  </rv>
  <rv s="6">
    <fb>44617</fb>
    <v>13</v>
  </rv>
  <rv s="6">
    <fb>44620</fb>
    <v>13</v>
  </rv>
  <rv s="6">
    <fb>44621</fb>
    <v>13</v>
  </rv>
  <rv s="6">
    <fb>44622</fb>
    <v>13</v>
  </rv>
  <rv s="6">
    <fb>44623</fb>
    <v>13</v>
  </rv>
  <rv s="6">
    <fb>44624</fb>
    <v>13</v>
  </rv>
  <rv s="6">
    <fb>44627</fb>
    <v>13</v>
  </rv>
  <rv s="6">
    <fb>44628</fb>
    <v>13</v>
  </rv>
  <rv s="6">
    <fb>44629</fb>
    <v>13</v>
  </rv>
  <rv s="6">
    <fb>44630</fb>
    <v>13</v>
  </rv>
  <rv s="6">
    <fb>44631</fb>
    <v>13</v>
  </rv>
  <rv s="6">
    <fb>44634</fb>
    <v>13</v>
  </rv>
  <rv s="6">
    <fb>44635</fb>
    <v>13</v>
  </rv>
  <rv s="6">
    <fb>44636</fb>
    <v>13</v>
  </rv>
  <rv s="6">
    <fb>44637</fb>
    <v>13</v>
  </rv>
  <rv s="6">
    <fb>44638</fb>
    <v>13</v>
  </rv>
  <rv s="6">
    <fb>44641</fb>
    <v>13</v>
  </rv>
  <rv s="6">
    <fb>44642</fb>
    <v>13</v>
  </rv>
  <rv s="6">
    <fb>44643</fb>
    <v>13</v>
  </rv>
  <rv s="6">
    <fb>44644</fb>
    <v>13</v>
  </rv>
  <rv s="6">
    <fb>44645</fb>
    <v>13</v>
  </rv>
  <rv s="6">
    <fb>44648</fb>
    <v>13</v>
  </rv>
  <rv s="6">
    <fb>44649</fb>
    <v>13</v>
  </rv>
  <rv s="6">
    <fb>44650</fb>
    <v>13</v>
  </rv>
  <rv s="6">
    <fb>44651</fb>
    <v>13</v>
  </rv>
  <rv s="6">
    <fb>44652</fb>
    <v>13</v>
  </rv>
  <rv s="6">
    <fb>44655</fb>
    <v>13</v>
  </rv>
  <rv s="6">
    <fb>44656</fb>
    <v>13</v>
  </rv>
  <rv s="6">
    <fb>44657</fb>
    <v>13</v>
  </rv>
  <rv s="6">
    <fb>44658</fb>
    <v>13</v>
  </rv>
  <rv s="6">
    <fb>44659</fb>
    <v>13</v>
  </rv>
  <rv s="6">
    <fb>44662</fb>
    <v>13</v>
  </rv>
  <rv s="6">
    <fb>44663</fb>
    <v>13</v>
  </rv>
  <rv s="6">
    <fb>44664</fb>
    <v>13</v>
  </rv>
  <rv s="6">
    <fb>44665</fb>
    <v>13</v>
  </rv>
  <rv s="6">
    <fb>44670</fb>
    <v>13</v>
  </rv>
  <rv s="6">
    <fb>44671</fb>
    <v>13</v>
  </rv>
  <rv s="6">
    <fb>44672</fb>
    <v>13</v>
  </rv>
  <rv s="6">
    <fb>44673</fb>
    <v>13</v>
  </rv>
  <rv s="6">
    <fb>44677</fb>
    <v>13</v>
  </rv>
  <rv s="6">
    <fb>44678</fb>
    <v>13</v>
  </rv>
  <rv s="6">
    <fb>44679</fb>
    <v>13</v>
  </rv>
  <rv s="6">
    <fb>44680</fb>
    <v>13</v>
  </rv>
  <rv s="6">
    <fb>44683</fb>
    <v>13</v>
  </rv>
  <rv s="6">
    <fb>44684</fb>
    <v>13</v>
  </rv>
  <rv s="6">
    <fb>44685</fb>
    <v>13</v>
  </rv>
  <rv s="6">
    <fb>44686</fb>
    <v>13</v>
  </rv>
  <rv s="6">
    <fb>44687</fb>
    <v>13</v>
  </rv>
  <rv s="6">
    <fb>44690</fb>
    <v>13</v>
  </rv>
  <rv s="6">
    <fb>44691</fb>
    <v>13</v>
  </rv>
  <rv s="6">
    <fb>44692</fb>
    <v>13</v>
  </rv>
  <rv s="6">
    <fb>44693</fb>
    <v>13</v>
  </rv>
  <rv s="6">
    <fb>44694</fb>
    <v>13</v>
  </rv>
  <rv s="6">
    <fb>44697</fb>
    <v>13</v>
  </rv>
  <rv s="6">
    <fb>44698</fb>
    <v>13</v>
  </rv>
  <rv s="6">
    <fb>44699</fb>
    <v>13</v>
  </rv>
  <rv s="6">
    <fb>44700</fb>
    <v>13</v>
  </rv>
  <rv s="6">
    <fb>44701</fb>
    <v>13</v>
  </rv>
  <rv s="6">
    <fb>44704</fb>
    <v>13</v>
  </rv>
  <rv s="6">
    <fb>44705</fb>
    <v>13</v>
  </rv>
  <rv s="6">
    <fb>44706</fb>
    <v>13</v>
  </rv>
  <rv s="6">
    <fb>44707</fb>
    <v>13</v>
  </rv>
  <rv s="6">
    <fb>44708</fb>
    <v>13</v>
  </rv>
  <rv s="6">
    <fb>44711</fb>
    <v>13</v>
  </rv>
  <rv s="6">
    <fb>44712</fb>
    <v>13</v>
  </rv>
  <rv s="6">
    <fb>44713</fb>
    <v>13</v>
  </rv>
  <rv s="6">
    <fb>44714</fb>
    <v>13</v>
  </rv>
  <rv s="6">
    <fb>44715</fb>
    <v>13</v>
  </rv>
  <rv s="6">
    <fb>44718</fb>
    <v>13</v>
  </rv>
  <rv s="6">
    <fb>44719</fb>
    <v>13</v>
  </rv>
  <rv s="6">
    <fb>44720</fb>
    <v>13</v>
  </rv>
  <rv s="6">
    <fb>44721</fb>
    <v>13</v>
  </rv>
  <rv s="6">
    <fb>44722</fb>
    <v>13</v>
  </rv>
  <rv s="6">
    <fb>44726</fb>
    <v>13</v>
  </rv>
  <rv s="6">
    <fb>44727</fb>
    <v>13</v>
  </rv>
  <rv s="6">
    <fb>44728</fb>
    <v>13</v>
  </rv>
  <rv s="6">
    <fb>44729</fb>
    <v>13</v>
  </rv>
  <rv s="6">
    <fb>44732</fb>
    <v>13</v>
  </rv>
  <rv s="6">
    <fb>44733</fb>
    <v>13</v>
  </rv>
  <rv s="6">
    <fb>44734</fb>
    <v>13</v>
  </rv>
  <rv s="6">
    <fb>44735</fb>
    <v>13</v>
  </rv>
  <rv s="6">
    <fb>44736</fb>
    <v>13</v>
  </rv>
  <rv s="6">
    <fb>44739</fb>
    <v>13</v>
  </rv>
  <rv s="6">
    <fb>44740</fb>
    <v>13</v>
  </rv>
  <rv s="6">
    <fb>44741</fb>
    <v>13</v>
  </rv>
  <rv s="6">
    <fb>44742</fb>
    <v>13</v>
  </rv>
  <rv s="6">
    <fb>44743</fb>
    <v>13</v>
  </rv>
  <rv s="6">
    <fb>44746</fb>
    <v>13</v>
  </rv>
  <rv s="6">
    <fb>44747</fb>
    <v>13</v>
  </rv>
  <rv s="6">
    <fb>44748</fb>
    <v>13</v>
  </rv>
  <rv s="6">
    <fb>44749</fb>
    <v>13</v>
  </rv>
  <rv s="6">
    <fb>44750</fb>
    <v>13</v>
  </rv>
  <rv s="6">
    <fb>44753</fb>
    <v>13</v>
  </rv>
  <rv s="6">
    <fb>44754</fb>
    <v>13</v>
  </rv>
  <rv s="6">
    <fb>44755</fb>
    <v>13</v>
  </rv>
  <rv s="6">
    <fb>44756</fb>
    <v>13</v>
  </rv>
  <rv s="6">
    <fb>44757</fb>
    <v>13</v>
  </rv>
  <rv s="6">
    <fb>44760</fb>
    <v>13</v>
  </rv>
  <rv s="6">
    <fb>44761</fb>
    <v>13</v>
  </rv>
  <rv s="6">
    <fb>44762</fb>
    <v>13</v>
  </rv>
  <rv s="6">
    <fb>44763</fb>
    <v>13</v>
  </rv>
  <rv s="6">
    <fb>44764</fb>
    <v>13</v>
  </rv>
  <rv s="6">
    <fb>44767</fb>
    <v>13</v>
  </rv>
  <rv s="6">
    <fb>44768</fb>
    <v>13</v>
  </rv>
  <rv s="6">
    <fb>44769</fb>
    <v>13</v>
  </rv>
  <rv s="6">
    <fb>44770</fb>
    <v>13</v>
  </rv>
  <rv s="6">
    <fb>44771</fb>
    <v>13</v>
  </rv>
  <rv s="6">
    <fb>44774</fb>
    <v>13</v>
  </rv>
  <rv s="6">
    <fb>44775</fb>
    <v>13</v>
  </rv>
  <rv s="6">
    <fb>44776</fb>
    <v>13</v>
  </rv>
  <rv s="6">
    <fb>44777</fb>
    <v>13</v>
  </rv>
  <rv s="6">
    <fb>44778</fb>
    <v>13</v>
  </rv>
  <rv s="6">
    <fb>44781</fb>
    <v>13</v>
  </rv>
  <rv s="6">
    <fb>44782</fb>
    <v>13</v>
  </rv>
  <rv s="6">
    <fb>44783</fb>
    <v>13</v>
  </rv>
  <rv s="6">
    <fb>44784</fb>
    <v>13</v>
  </rv>
  <rv s="6">
    <fb>44785</fb>
    <v>13</v>
  </rv>
  <rv s="6">
    <fb>44788</fb>
    <v>13</v>
  </rv>
  <rv s="6">
    <fb>44789</fb>
    <v>13</v>
  </rv>
  <rv s="6">
    <fb>44790</fb>
    <v>13</v>
  </rv>
  <rv s="6">
    <fb>44791</fb>
    <v>13</v>
  </rv>
  <rv s="6">
    <fb>44792</fb>
    <v>13</v>
  </rv>
  <rv s="6">
    <fb>44795</fb>
    <v>13</v>
  </rv>
  <rv s="6">
    <fb>44796</fb>
    <v>13</v>
  </rv>
  <rv s="6">
    <fb>44797</fb>
    <v>13</v>
  </rv>
  <rv s="6">
    <fb>44798</fb>
    <v>13</v>
  </rv>
  <rv s="6">
    <fb>44799</fb>
    <v>13</v>
  </rv>
  <rv s="6">
    <fb>44802</fb>
    <v>13</v>
  </rv>
  <rv s="6">
    <fb>44803</fb>
    <v>13</v>
  </rv>
  <rv s="6">
    <fb>44804</fb>
    <v>13</v>
  </rv>
  <rv s="6">
    <fb>44805</fb>
    <v>13</v>
  </rv>
  <rv s="6">
    <fb>44806</fb>
    <v>13</v>
  </rv>
  <rv s="6">
    <fb>44809</fb>
    <v>13</v>
  </rv>
  <rv s="6">
    <fb>44810</fb>
    <v>13</v>
  </rv>
  <rv s="6">
    <fb>44811</fb>
    <v>13</v>
  </rv>
  <rv s="6">
    <fb>44812</fb>
    <v>13</v>
  </rv>
  <rv s="6">
    <fb>44813</fb>
    <v>13</v>
  </rv>
  <rv s="6">
    <fb>44816</fb>
    <v>13</v>
  </rv>
  <rv s="6">
    <fb>44817</fb>
    <v>13</v>
  </rv>
  <rv s="6">
    <fb>44818</fb>
    <v>13</v>
  </rv>
  <rv s="6">
    <fb>44819</fb>
    <v>13</v>
  </rv>
  <rv s="6">
    <fb>44820</fb>
    <v>13</v>
  </rv>
  <rv s="6">
    <fb>44823</fb>
    <v>13</v>
  </rv>
  <rv s="6">
    <fb>44824</fb>
    <v>13</v>
  </rv>
  <rv s="6">
    <fb>44825</fb>
    <v>13</v>
  </rv>
  <rv s="6">
    <fb>44827</fb>
    <v>13</v>
  </rv>
  <rv s="6">
    <fb>44830</fb>
    <v>13</v>
  </rv>
  <rv s="6">
    <fb>44831</fb>
    <v>13</v>
  </rv>
  <rv s="6">
    <fb>44832</fb>
    <v>13</v>
  </rv>
  <rv s="6">
    <fb>44833</fb>
    <v>13</v>
  </rv>
  <rv s="6">
    <fb>44834</fb>
    <v>13</v>
  </rv>
  <rv s="6">
    <fb>44837</fb>
    <v>13</v>
  </rv>
  <rv s="6">
    <fb>44838</fb>
    <v>13</v>
  </rv>
  <rv s="6">
    <fb>44839</fb>
    <v>13</v>
  </rv>
  <rv s="6">
    <fb>44840</fb>
    <v>13</v>
  </rv>
  <rv s="6">
    <fb>44841</fb>
    <v>13</v>
  </rv>
  <rv s="6">
    <fb>44844</fb>
    <v>13</v>
  </rv>
  <rv s="6">
    <fb>44845</fb>
    <v>13</v>
  </rv>
  <rv s="6">
    <fb>44846</fb>
    <v>13</v>
  </rv>
  <rv s="6">
    <fb>44847</fb>
    <v>13</v>
  </rv>
  <rv s="6">
    <fb>44848</fb>
    <v>13</v>
  </rv>
  <rv s="6">
    <fb>44851</fb>
    <v>13</v>
  </rv>
  <rv s="6">
    <fb>44852</fb>
    <v>13</v>
  </rv>
  <rv s="6">
    <fb>44853</fb>
    <v>13</v>
  </rv>
  <rv s="6">
    <fb>44854</fb>
    <v>13</v>
  </rv>
  <rv s="6">
    <fb>44855</fb>
    <v>13</v>
  </rv>
  <rv s="6">
    <fb>44858</fb>
    <v>13</v>
  </rv>
  <rv s="6">
    <fb>44859</fb>
    <v>13</v>
  </rv>
  <rv s="6">
    <fb>44860</fb>
    <v>13</v>
  </rv>
  <rv s="6">
    <fb>44861</fb>
    <v>13</v>
  </rv>
  <rv s="6">
    <fb>44862</fb>
    <v>13</v>
  </rv>
  <rv s="6">
    <fb>44865</fb>
    <v>13</v>
  </rv>
  <rv s="6">
    <fb>44866</fb>
    <v>13</v>
  </rv>
  <rv s="6">
    <fb>44867</fb>
    <v>13</v>
  </rv>
  <rv s="6">
    <fb>44868</fb>
    <v>13</v>
  </rv>
  <rv s="6">
    <fb>44869</fb>
    <v>13</v>
  </rv>
  <rv s="6">
    <fb>44872</fb>
    <v>13</v>
  </rv>
  <rv s="6">
    <fb>44873</fb>
    <v>13</v>
  </rv>
  <rv s="6">
    <fb>44874</fb>
    <v>13</v>
  </rv>
  <rv s="6">
    <fb>44875</fb>
    <v>13</v>
  </rv>
  <rv s="6">
    <fb>44876</fb>
    <v>13</v>
  </rv>
  <rv s="6">
    <fb>44879</fb>
    <v>13</v>
  </rv>
  <rv s="6">
    <fb>44880</fb>
    <v>13</v>
  </rv>
  <rv s="6">
    <fb>44881</fb>
    <v>13</v>
  </rv>
  <rv s="6">
    <fb>44882</fb>
    <v>13</v>
  </rv>
  <rv s="6">
    <fb>44883</fb>
    <v>13</v>
  </rv>
  <rv s="6">
    <fb>44886</fb>
    <v>13</v>
  </rv>
  <rv s="6">
    <fb>44887</fb>
    <v>13</v>
  </rv>
  <rv s="6">
    <fb>44888</fb>
    <v>13</v>
  </rv>
  <rv s="6">
    <fb>44889</fb>
    <v>13</v>
  </rv>
  <rv s="6">
    <fb>44890</fb>
    <v>13</v>
  </rv>
  <rv s="6">
    <fb>44893</fb>
    <v>13</v>
  </rv>
  <rv s="6">
    <fb>44894</fb>
    <v>13</v>
  </rv>
  <rv s="6">
    <fb>44895</fb>
    <v>13</v>
  </rv>
  <rv s="6">
    <fb>44896</fb>
    <v>13</v>
  </rv>
  <rv s="6">
    <fb>44897</fb>
    <v>13</v>
  </rv>
  <rv s="6">
    <fb>44900</fb>
    <v>13</v>
  </rv>
  <rv s="6">
    <fb>44901</fb>
    <v>13</v>
  </rv>
  <rv s="6">
    <fb>44902</fb>
    <v>13</v>
  </rv>
  <rv s="6">
    <fb>44903</fb>
    <v>13</v>
  </rv>
  <rv s="6">
    <fb>44904</fb>
    <v>13</v>
  </rv>
  <rv s="6">
    <fb>44907</fb>
    <v>13</v>
  </rv>
  <rv s="6">
    <fb>44908</fb>
    <v>13</v>
  </rv>
  <rv s="6">
    <fb>44909</fb>
    <v>13</v>
  </rv>
  <rv s="6">
    <fb>44910</fb>
    <v>13</v>
  </rv>
  <rv s="6">
    <fb>44911</fb>
    <v>13</v>
  </rv>
  <rv s="6">
    <fb>44914</fb>
    <v>13</v>
  </rv>
  <rv s="6">
    <fb>44915</fb>
    <v>13</v>
  </rv>
  <rv s="6">
    <fb>44916</fb>
    <v>13</v>
  </rv>
  <rv s="6">
    <fb>44917</fb>
    <v>13</v>
  </rv>
  <rv s="6">
    <fb>44918</fb>
    <v>13</v>
  </rv>
  <rv s="6">
    <fb>44923</fb>
    <v>13</v>
  </rv>
  <rv s="6">
    <fb>44924</fb>
    <v>13</v>
  </rv>
  <rv s="6">
    <fb>44925</fb>
    <v>13</v>
  </rv>
  <rv s="6">
    <fb>44929</fb>
    <v>13</v>
  </rv>
  <rv s="6">
    <fb>44930</fb>
    <v>13</v>
  </rv>
  <rv s="6">
    <fb>44931</fb>
    <v>13</v>
  </rv>
  <rv s="6">
    <fb>44932</fb>
    <v>13</v>
  </rv>
  <rv s="6">
    <fb>44935</fb>
    <v>13</v>
  </rv>
  <rv s="6">
    <fb>44936</fb>
    <v>13</v>
  </rv>
  <rv s="6">
    <fb>44937</fb>
    <v>13</v>
  </rv>
  <rv s="6">
    <fb>44938</fb>
    <v>13</v>
  </rv>
  <rv s="6">
    <fb>44939</fb>
    <v>13</v>
  </rv>
  <rv s="6">
    <fb>44942</fb>
    <v>13</v>
  </rv>
  <rv s="6">
    <fb>44943</fb>
    <v>13</v>
  </rv>
  <rv s="6">
    <fb>44944</fb>
    <v>13</v>
  </rv>
  <rv s="6">
    <fb>44945</fb>
    <v>13</v>
  </rv>
  <rv s="6">
    <fb>44946</fb>
    <v>13</v>
  </rv>
  <rv s="6">
    <fb>44949</fb>
    <v>13</v>
  </rv>
  <rv s="6">
    <fb>44950</fb>
    <v>13</v>
  </rv>
  <rv s="6">
    <fb>44951</fb>
    <v>13</v>
  </rv>
  <rv s="6">
    <fb>81.069999999999993</fb>
    <v>14</v>
  </rv>
  <rv s="6">
    <fb>83.38</fb>
    <v>14</v>
  </rv>
  <rv s="6">
    <fb>83.19</fb>
    <v>14</v>
  </rv>
  <rv s="6">
    <fb>83.73</fb>
    <v>14</v>
  </rv>
  <rv s="6">
    <fb>84.44</fb>
    <v>14</v>
  </rv>
  <rv s="6">
    <fb>84.31</fb>
    <v>14</v>
  </rv>
  <rv s="6">
    <fb>84.56</fb>
    <v>14</v>
  </rv>
  <rv s="6">
    <fb>84.24</fb>
    <v>14</v>
  </rv>
  <rv s="6">
    <fb>85.79</fb>
    <v>14</v>
  </rv>
  <rv s="6">
    <fb>86.71</fb>
    <v>14</v>
  </rv>
  <rv s="6">
    <fb>83.41</fb>
    <v>14</v>
  </rv>
  <rv s="6">
    <fb>82.3</fb>
    <v>14</v>
  </rv>
  <rv s="6">
    <fb>82.92</fb>
    <v>14</v>
  </rv>
  <rv s="6">
    <fb>82.15</fb>
    <v>14</v>
  </rv>
  <rv s="6">
    <fb>82.03</fb>
    <v>14</v>
  </rv>
  <rv s="6">
    <fb>82.04</fb>
    <v>14</v>
  </rv>
  <rv s="6">
    <fb>81.91</fb>
    <v>14</v>
  </rv>
  <rv s="6">
    <fb>83.49</fb>
    <v>14</v>
  </rv>
  <rv s="6">
    <fb>82.93</fb>
    <v>14</v>
  </rv>
  <rv s="6">
    <fb>84.89</fb>
    <v>14</v>
  </rv>
  <rv s="6">
    <fb>82.41</fb>
    <v>14</v>
  </rv>
  <rv s="6">
    <fb>82.27</fb>
    <v>14</v>
  </rv>
  <rv s="6">
    <fb>82.33</fb>
    <v>14</v>
  </rv>
  <rv s="6">
    <fb>82.22</fb>
    <v>14</v>
  </rv>
  <rv s="6">
    <fb>82.65</fb>
    <v>14</v>
  </rv>
  <rv s="6">
    <fb>80.08</fb>
    <v>14</v>
  </rv>
  <rv s="6">
    <fb>79.59</fb>
    <v>14</v>
  </rv>
  <rv s="6">
    <fb>79.44</fb>
    <v>14</v>
  </rv>
  <rv s="6">
    <fb>79.39</fb>
    <v>14</v>
  </rv>
  <rv s="6">
    <fb>79.47</fb>
    <v>14</v>
  </rv>
  <rv s="6">
    <fb>80.37</fb>
    <v>14</v>
  </rv>
  <rv s="6">
    <fb>79</fb>
    <v>14</v>
  </rv>
  <rv s="6">
    <fb>80.900000000000006</fb>
    <v>14</v>
  </rv>
  <rv s="6">
    <fb>79.66</fb>
    <v>14</v>
  </rv>
  <rv s="6">
    <fb>82.32</fb>
    <v>14</v>
  </rv>
  <rv s="6">
    <fb>80.89</fb>
    <v>14</v>
  </rv>
  <rv s="6">
    <fb>82.1</fb>
    <v>14</v>
  </rv>
  <rv s="6">
    <fb>81.790000000000006</fb>
    <v>14</v>
  </rv>
  <rv s="6">
    <fb>82</fb>
    <v>14</v>
  </rv>
  <rv s="6">
    <fb>80.66</fb>
    <v>14</v>
  </rv>
  <rv s="6">
    <fb>80.62</fb>
    <v>14</v>
  </rv>
  <rv s="6">
    <fb>80.489999999999995</fb>
    <v>14</v>
  </rv>
  <rv s="6">
    <fb>80.83</fb>
    <v>14</v>
  </rv>
  <rv s="6">
    <fb>80.39</fb>
    <v>14</v>
  </rv>
  <rv s="6">
    <fb>81.55</fb>
    <v>14</v>
  </rv>
  <rv s="6">
    <fb>81.8</fb>
    <v>14</v>
  </rv>
  <rv s="6">
    <fb>81.150000000000006</fb>
    <v>14</v>
  </rv>
  <rv s="6">
    <fb>82.39</fb>
    <v>14</v>
  </rv>
  <rv s="6">
    <fb>82.55</fb>
    <v>14</v>
  </rv>
  <rv s="6">
    <fb>82.69</fb>
    <v>14</v>
  </rv>
  <rv s="6">
    <fb>82.64</fb>
    <v>14</v>
  </rv>
  <rv s="6">
    <fb>82.5</fb>
    <v>14</v>
  </rv>
  <rv s="6">
    <fb>82.44</fb>
    <v>14</v>
  </rv>
  <rv s="6">
    <fb>82.23</fb>
    <v>14</v>
  </rv>
  <rv s="6">
    <fb>82.37</fb>
    <v>14</v>
  </rv>
  <rv s="6">
    <fb>82.72</fb>
    <v>14</v>
  </rv>
  <rv s="6">
    <fb>83.63</fb>
    <v>14</v>
  </rv>
  <rv s="6">
    <fb>82.53</fb>
    <v>14</v>
  </rv>
  <rv s="6">
    <fb>82.2</fb>
    <v>14</v>
  </rv>
  <rv s="6">
    <fb>84.75</fb>
    <v>14</v>
  </rv>
  <rv s="6">
    <fb>86.67</fb>
    <v>14</v>
  </rv>
  <rv s="6">
    <fb>85.96</fb>
    <v>14</v>
  </rv>
  <rv s="6">
    <fb>86.34</fb>
    <v>14</v>
  </rv>
  <rv s="6">
    <fb>86.57</fb>
    <v>14</v>
  </rv>
  <rv s="6">
    <fb>85.52</fb>
    <v>14</v>
  </rv>
  <rv s="6">
    <fb>84.54</fb>
    <v>14</v>
  </rv>
  <rv s="6">
    <fb>83.51</fb>
    <v>14</v>
  </rv>
  <rv s="6">
    <fb>81.510000000000005</fb>
    <v>14</v>
  </rv>
  <rv s="6">
    <fb>82.13</fb>
    <v>14</v>
  </rv>
  <rv s="6">
    <fb>80.510000000000005</fb>
    <v>14</v>
  </rv>
  <rv s="6">
    <fb>82.07</fb>
    <v>14</v>
  </rv>
  <rv s="6">
    <fb>81.86</fb>
    <v>14</v>
  </rv>
  <rv s="6">
    <fb>81.06</fb>
    <v>14</v>
  </rv>
  <rv s="6">
    <fb>83.01</fb>
    <v>14</v>
  </rv>
  <rv s="6">
    <fb>83.57</fb>
    <v>14</v>
  </rv>
  <rv s="6">
    <fb>82.75</fb>
    <v>14</v>
  </rv>
  <rv s="6">
    <fb>81.99</fb>
    <v>14</v>
  </rv>
  <rv s="6">
    <fb>81.56</fb>
    <v>14</v>
  </rv>
  <rv s="6">
    <fb>82.71</fb>
    <v>14</v>
  </rv>
  <rv s="6">
    <fb>80.8</fb>
    <v>14</v>
  </rv>
  <rv s="6">
    <fb>81.430000000000007</fb>
    <v>14</v>
  </rv>
  <rv s="6">
    <fb>80.650000000000006</fb>
    <v>14</v>
  </rv>
  <rv s="6">
    <fb>81.2</fb>
    <v>14</v>
  </rv>
  <rv s="6">
    <fb>79.97</fb>
    <v>14</v>
  </rv>
  <rv s="6">
    <fb>77.400000000000006</fb>
    <v>14</v>
  </rv>
  <rv s="6">
    <fb>79.099999999999994</fb>
    <v>14</v>
  </rv>
  <rv s="6">
    <fb>79.12</fb>
    <v>14</v>
  </rv>
  <rv s="6">
    <fb>78.459999999999994</fb>
    <v>14</v>
  </rv>
  <rv s="6">
    <fb>77.52</fb>
    <v>14</v>
  </rv>
  <rv s="6">
    <fb>76.739999999999995</fb>
    <v>14</v>
  </rv>
  <rv s="6">
    <fb>77.87</fb>
    <v>14</v>
  </rv>
  <rv s="6">
    <fb>78.17</fb>
    <v>14</v>
  </rv>
  <rv s="6">
    <fb>78.52</fb>
    <v>14</v>
  </rv>
  <rv s="6">
    <fb>79.709999999999994</fb>
    <v>14</v>
  </rv>
  <rv s="6">
    <fb>81.47</fb>
    <v>14</v>
  </rv>
  <rv s="6">
    <fb>82.02</fb>
    <v>14</v>
  </rv>
  <rv s="6">
    <fb>83</fb>
    <v>14</v>
  </rv>
  <rv s="6">
    <fb>81.709999999999994</fb>
    <v>14</v>
  </rv>
  <rv s="6">
    <fb>81.58</fb>
    <v>14</v>
  </rv>
  <rv s="6">
    <fb>82.42</fb>
    <v>14</v>
  </rv>
  <rv s="6">
    <fb>82.82</fb>
    <v>14</v>
  </rv>
  <rv s="6">
    <fb>84.37</fb>
    <v>14</v>
  </rv>
  <rv s="6">
    <fb>85.78</fb>
    <v>14</v>
  </rv>
  <rv s="6">
    <fb>85.14</fb>
    <v>14</v>
  </rv>
  <rv s="6">
    <fb>83.59</fb>
    <v>14</v>
  </rv>
  <rv s="6">
    <fb>85.11</fb>
    <v>14</v>
  </rv>
  <rv s="6">
    <fb>84.91</fb>
    <v>14</v>
  </rv>
  <rv s="6">
    <fb>85.42</fb>
    <v>14</v>
  </rv>
  <rv s="6">
    <fb>84.59</fb>
    <v>14</v>
  </rv>
  <rv s="6">
    <fb>84.74</fb>
    <v>14</v>
  </rv>
  <rv s="6">
    <fb>86.45</fb>
    <v>14</v>
  </rv>
  <rv s="6">
    <fb>86.02</fb>
    <v>14</v>
  </rv>
  <rv s="6">
    <fb>86.5</fb>
    <v>14</v>
  </rv>
  <rv s="6">
    <fb>86.92</fb>
    <v>14</v>
  </rv>
  <rv s="6">
    <fb>86.35</fb>
    <v>14</v>
  </rv>
  <rv s="6">
    <fb>86.59</fb>
    <v>14</v>
  </rv>
  <rv s="6">
    <fb>87.01</fb>
    <v>14</v>
  </rv>
  <rv s="6">
    <fb>88.26</fb>
    <v>14</v>
  </rv>
  <rv s="6">
    <fb>88.55</fb>
    <v>14</v>
  </rv>
  <rv s="6">
    <fb>90.52</fb>
    <v>14</v>
  </rv>
  <rv s="6">
    <fb>87.45</fb>
    <v>14</v>
  </rv>
  <rv s="6">
    <fb>87.3</fb>
    <v>14</v>
  </rv>
  <rv s="6">
    <fb>85.73</fb>
    <v>14</v>
  </rv>
  <rv s="6">
    <fb>84.26</fb>
    <v>14</v>
  </rv>
  <rv s="6">
    <fb>84.66</fb>
    <v>14</v>
  </rv>
  <rv s="6">
    <fb>83.92</fb>
    <v>14</v>
  </rv>
  <rv s="6">
    <fb>84.19</fb>
    <v>14</v>
  </rv>
  <rv s="6">
    <fb>82.57</fb>
    <v>14</v>
  </rv>
  <rv s="6">
    <fb>83.06</fb>
    <v>14</v>
  </rv>
  <rv s="6">
    <fb>84.64</fb>
    <v>14</v>
  </rv>
  <rv s="6">
    <fb>81.27</fb>
    <v>14</v>
  </rv>
  <rv s="6">
    <fb>81.819999999999993</fb>
    <v>14</v>
  </rv>
  <rv s="6">
    <fb>80.91</fb>
    <v>14</v>
  </rv>
  <rv s="6">
    <fb>79.790000000000006</fb>
    <v>14</v>
  </rv>
  <rv s="6">
    <fb>79.41</fb>
    <v>14</v>
  </rv>
  <rv s="6">
    <fb>79.900000000000006</fb>
    <v>14</v>
  </rv>
  <rv s="6">
    <fb>78.239999999999995</fb>
    <v>14</v>
  </rv>
  <rv s="6">
    <fb>78.39</fb>
    <v>14</v>
  </rv>
  <rv s="6">
    <fb>78.45</fb>
    <v>14</v>
  </rv>
  <rv s="6">
    <fb>78.3</fb>
    <v>14</v>
  </rv>
  <rv s="6">
    <fb>78</fb>
    <v>14</v>
  </rv>
  <rv s="6">
    <fb>77.11</fb>
    <v>14</v>
  </rv>
  <rv s="6">
    <fb>75.23</fb>
    <v>14</v>
  </rv>
  <rv s="6">
    <fb>75.540000000000006</fb>
    <v>14</v>
  </rv>
  <rv s="6">
    <fb>74.930000000000007</fb>
    <v>14</v>
  </rv>
  <rv s="6">
    <fb>74.400000000000006</fb>
    <v>14</v>
  </rv>
  <rv s="6">
    <fb>75.31</fb>
    <v>14</v>
  </rv>
  <rv s="6">
    <fb>75.25</fb>
    <v>14</v>
  </rv>
  <rv s="6">
    <fb>72.78</fb>
    <v>14</v>
  </rv>
  <rv s="6">
    <fb>74.02</fb>
    <v>14</v>
  </rv>
  <rv s="6">
    <fb>72.099999999999994</fb>
    <v>14</v>
  </rv>
  <rv s="6">
    <fb>72.319999999999993</fb>
    <v>14</v>
  </rv>
  <rv s="6">
    <fb>72.349999999999994</fb>
    <v>14</v>
  </rv>
  <rv s="6">
    <fb>71.989999999999995</fb>
    <v>14</v>
  </rv>
  <rv s="6">
    <fb>71.59</fb>
    <v>14</v>
  </rv>
  <rv s="6">
    <fb>71.75</fb>
    <v>14</v>
  </rv>
  <rv s="6">
    <fb>70.28</fb>
    <v>14</v>
  </rv>
  <rv s="6">
    <fb>71.430000000000007</fb>
    <v>14</v>
  </rv>
  <rv s="6">
    <fb>73.14</fb>
    <v>14</v>
  </rv>
  <rv s="6">
    <fb>71.760000000000005</fb>
    <v>14</v>
  </rv>
  <rv s="6">
    <fb>71.319999999999993</fb>
    <v>14</v>
  </rv>
  <rv s="6">
    <fb>71.680000000000007</fb>
    <v>14</v>
  </rv>
  <rv s="6">
    <fb>72.739999999999995</fb>
    <v>14</v>
  </rv>
  <rv s="6">
    <fb>72.11</fb>
    <v>14</v>
  </rv>
  <rv s="6">
    <fb>70.73</fb>
    <v>14</v>
  </rv>
  <rv s="6">
    <fb>67.319999999999993</fb>
    <v>14</v>
  </rv>
  <rv s="6">
    <fb>67.64</fb>
    <v>14</v>
  </rv>
  <rv s="6">
    <fb>66.42</fb>
    <v>14</v>
  </rv>
  <rv s="6">
    <fb>65.989999999999995</fb>
    <v>14</v>
  </rv>
  <rv s="6">
    <fb>68.05</fb>
    <v>14</v>
  </rv>
  <rv s="6">
    <fb>67.13</fb>
    <v>14</v>
  </rv>
  <rv s="6">
    <fb>67.540000000000006</fb>
    <v>14</v>
  </rv>
  <rv s="6">
    <fb>67.08</fb>
    <v>14</v>
  </rv>
  <rv s="6">
    <fb>66.38</fb>
    <v>14</v>
  </rv>
  <rv s="6">
    <fb>65.58</fb>
    <v>14</v>
  </rv>
  <rv s="6">
    <fb>66.39</fb>
    <v>14</v>
  </rv>
  <rv s="6">
    <fb>66.28</fb>
    <v>14</v>
  </rv>
  <rv s="6">
    <fb>66.349999999999994</fb>
    <v>14</v>
  </rv>
  <rv s="6">
    <fb>66.7</fb>
    <v>14</v>
  </rv>
  <rv s="6">
    <fb>65.25</fb>
    <v>14</v>
  </rv>
  <rv s="6">
    <fb>67.7</fb>
    <v>14</v>
  </rv>
  <rv s="6">
    <fb>67.12</fb>
    <v>14</v>
  </rv>
  <rv s="6">
    <fb>67.53</fb>
    <v>14</v>
  </rv>
  <rv s="6">
    <fb>66.569999999999993</fb>
    <v>14</v>
  </rv>
  <rv s="6">
    <fb>67.739999999999995</fb>
    <v>14</v>
  </rv>
  <rv s="6">
    <fb>68.16</fb>
    <v>14</v>
  </rv>
  <rv s="6">
    <fb>68.88</fb>
    <v>14</v>
  </rv>
  <rv s="6">
    <fb>69.5</fb>
    <v>14</v>
  </rv>
  <rv s="6">
    <fb>68.98</fb>
    <v>14</v>
  </rv>
  <rv s="6">
    <fb>71.27</fb>
    <v>14</v>
  </rv>
  <rv s="6">
    <fb>70.540000000000006</fb>
    <v>14</v>
  </rv>
  <rv s="6">
    <fb>71.12</fb>
    <v>14</v>
  </rv>
  <rv s="6">
    <fb>71.13</fb>
    <v>14</v>
  </rv>
  <rv s="6">
    <fb>71</fb>
    <v>14</v>
  </rv>
  <rv s="6">
    <fb>72.8</fb>
    <v>14</v>
  </rv>
  <rv s="6">
    <fb>71.489999999999995</fb>
    <v>14</v>
  </rv>
  <rv s="6">
    <fb>71.290000000000006</fb>
    <v>14</v>
  </rv>
  <rv s="6">
    <fb>71.569999999999993</fb>
    <v>14</v>
  </rv>
  <rv s="6">
    <fb>71.47</fb>
    <v>14</v>
  </rv>
  <rv s="6">
    <fb>72.44</fb>
    <v>14</v>
  </rv>
  <rv s="6">
    <fb>72.709999999999994</fb>
    <v>14</v>
  </rv>
  <rv s="6">
    <fb>69.33</fb>
    <v>14</v>
  </rv>
  <rv s="6">
    <fb>70.47</fb>
    <v>14</v>
  </rv>
  <rv s="6">
    <fb>70.58</fb>
    <v>14</v>
  </rv>
  <rv s="6">
    <fb>70.56</fb>
    <v>14</v>
  </rv>
  <rv s="6">
    <fb>70.19</fb>
    <v>14</v>
  </rv>
  <rv s="6">
    <fb>68.44</fb>
    <v>14</v>
  </rv>
  <rv s="6">
    <fb>68.25</fb>
    <v>14</v>
  </rv>
  <rv s="6">
    <fb>68.14</fb>
    <v>14</v>
  </rv>
  <rv s="6">
    <fb>68.010000000000005</fb>
    <v>14</v>
  </rv>
  <rv s="6">
    <fb>68.08</fb>
    <v>14</v>
  </rv>
  <rv s="6">
    <fb>69</fb>
    <v>14</v>
  </rv>
  <rv s="6">
    <fb>69.14</fb>
    <v>14</v>
  </rv>
  <rv s="6">
    <fb>68.75</fb>
    <v>14</v>
  </rv>
  <rv s="6">
    <fb>68.27</fb>
    <v>14</v>
  </rv>
  <rv s="6">
    <fb>67.2</fb>
    <v>14</v>
  </rv>
  <rv s="6">
    <fb>66.89</fb>
    <v>14</v>
  </rv>
  <rv s="6">
    <fb>66.72</fb>
    <v>14</v>
  </rv>
  <rv s="6">
    <fb>67.900000000000006</fb>
    <v>14</v>
  </rv>
  <rv s="6">
    <fb>67.61</fb>
    <v>14</v>
  </rv>
  <rv s="6">
    <fb>67.81</fb>
    <v>14</v>
  </rv>
  <rv s="6">
    <fb>68.02</fb>
    <v>14</v>
  </rv>
  <rv s="6">
    <fb>67.16</fb>
    <v>14</v>
  </rv>
  <rv s="6">
    <fb>67.87</fb>
    <v>14</v>
  </rv>
  <rv s="6">
    <fb>67.73</fb>
    <v>14</v>
  </rv>
  <rv s="6">
    <fb>66.63</fb>
    <v>14</v>
  </rv>
  <rv s="6">
    <fb>66.34</fb>
    <v>14</v>
  </rv>
  <rv s="6">
    <fb>66.2</fb>
    <v>14</v>
  </rv>
  <rv s="6">
    <fb>67.989999999999995</fb>
    <v>14</v>
  </rv>
  <rv s="6">
    <fb>67.72</fb>
    <v>14</v>
  </rv>
  <rv s="6">
    <fb>68.510000000000005</fb>
    <v>14</v>
  </rv>
  <rv s="6">
    <fb>69.22</fb>
    <v>14</v>
  </rv>
  <rv s="6">
    <fb>69.06</fb>
    <v>14</v>
  </rv>
  <rv s="6">
    <fb>69.290000000000006</fb>
    <v>14</v>
  </rv>
  <rv s="6">
    <fb>69.19</fb>
    <v>14</v>
  </rv>
  <rv s="6">
    <fb>69.05</fb>
    <v>14</v>
  </rv>
  <rv s="6">
    <fb>68.569999999999993</fb>
    <v>14</v>
  </rv>
  <rv s="6">
    <fb>1.35</fb>
    <v>14</v>
  </rv>
  <rv s="6">
    <fb>1.33</fb>
    <v>14</v>
  </rv>
  <rv s="6">
    <fb>1.39</fb>
    <v>14</v>
  </rv>
  <rv s="6">
    <fb>1.4550000000000001</fb>
    <v>14</v>
  </rv>
  <rv s="6">
    <fb>1.49</fb>
    <v>14</v>
  </rv>
  <rv s="6">
    <fb>1.42</fb>
    <v>14</v>
  </rv>
  <rv s="6">
    <fb>1.44</fb>
    <v>14</v>
  </rv>
  <rv s="6">
    <fb>1.45</fb>
    <v>14</v>
  </rv>
  <rv s="6">
    <fb>1.4</fb>
    <v>14</v>
  </rv>
  <rv s="6">
    <fb>1.415</fb>
    <v>14</v>
  </rv>
  <rv s="6">
    <fb>1.375</fb>
    <v>14</v>
  </rv>
  <rv s="6">
    <fb>1.31</fb>
    <v>14</v>
  </rv>
  <rv s="6">
    <fb>1.34</fb>
    <v>14</v>
  </rv>
  <rv s="6">
    <fb>1.26</fb>
    <v>14</v>
  </rv>
  <rv s="6">
    <fb>1.24</fb>
    <v>14</v>
  </rv>
  <rv s="6">
    <fb>1.2150000000000001</fb>
    <v>14</v>
  </rv>
  <rv s="6">
    <fb>1.29</fb>
    <v>14</v>
  </rv>
  <rv s="6">
    <fb>1.2749999999999999</fb>
    <v>14</v>
  </rv>
  <rv s="6">
    <fb>1.1850000000000001</fb>
    <v>14</v>
  </rv>
  <rv s="6">
    <fb>1.105</fb>
    <v>14</v>
  </rv>
  <rv s="6">
    <fb>1.08</fb>
    <v>14</v>
  </rv>
  <rv s="6">
    <fb>1.19</fb>
    <v>14</v>
  </rv>
  <rv s="6">
    <fb>1.155</fb>
    <v>14</v>
  </rv>
  <rv s="6">
    <fb>1.165</fb>
    <v>14</v>
  </rv>
  <rv s="6">
    <fb>1.2</fb>
    <v>14</v>
  </rv>
  <rv s="6">
    <fb>1.2050000000000001</fb>
    <v>14</v>
  </rv>
  <rv s="6">
    <fb>1.2549999999999999</fb>
    <v>14</v>
  </rv>
  <rv s="6">
    <fb>1.23</fb>
    <v>14</v>
  </rv>
  <rv s="6">
    <fb>1.28</fb>
    <v>14</v>
  </rv>
  <rv s="6">
    <fb>1.46</fb>
    <v>14</v>
  </rv>
  <rv s="6">
    <fb>1.4450000000000001</fb>
    <v>14</v>
  </rv>
  <rv s="6">
    <fb>1.43</fb>
    <v>14</v>
  </rv>
  <rv s="6">
    <fb>1.3</fb>
    <v>14</v>
  </rv>
  <rv s="6">
    <fb>1.335</fb>
    <v>14</v>
  </rv>
  <rv s="6">
    <fb>1.3149999999999999</fb>
    <v>14</v>
  </rv>
  <rv s="6">
    <fb>1.1950000000000001</fb>
    <v>14</v>
  </rv>
  <rv s="6">
    <fb>1.21</fb>
    <v>14</v>
  </rv>
  <rv s="6">
    <fb>1.1299999999999999</fb>
    <v>14</v>
  </rv>
  <rv s="6">
    <fb>1.1100000000000001</fb>
    <v>14</v>
  </rv>
  <rv s="6">
    <fb>1.07</fb>
    <v>14</v>
  </rv>
  <rv s="6">
    <fb>1.1000000000000001</fb>
    <v>14</v>
  </rv>
  <rv s="6">
    <fb>1.0149999999999999</fb>
    <v>14</v>
  </rv>
  <rv s="6">
    <fb>1.0649999999999999</fb>
    <v>14</v>
  </rv>
  <rv s="6">
    <fb>1.0349999999999999</fb>
    <v>14</v>
  </rv>
  <rv s="6">
    <fb>1.1200000000000001</fb>
    <v>14</v>
  </rv>
  <rv s="6">
    <fb>1.1399999999999999</fb>
    <v>14</v>
  </rv>
  <rv s="6">
    <fb>1.135</fb>
    <v>14</v>
  </rv>
  <rv s="6">
    <fb>1.1499999999999999</fb>
    <v>14</v>
  </rv>
  <rv s="6">
    <fb>1.0249999999999999</fb>
    <v>14</v>
  </rv>
  <rv s="6">
    <fb>0.98</fb>
    <v>14</v>
  </rv>
  <rv s="6">
    <fb>0.94499999999999995</fb>
    <v>14</v>
  </rv>
  <rv s="6">
    <fb>0.86</fb>
    <v>14</v>
  </rv>
  <rv s="6">
    <fb>0.82499999999999996</fb>
    <v>14</v>
  </rv>
  <rv s="6">
    <fb>0.76</fb>
    <v>14</v>
  </rv>
  <rv s="6">
    <fb>0.8</fb>
    <v>14</v>
  </rv>
  <rv s="6">
    <fb>0.71499999999999997</fb>
    <v>14</v>
  </rv>
  <rv s="6">
    <fb>0.77500000000000002</fb>
    <v>14</v>
  </rv>
  <rv s="6">
    <fb>0.84</fb>
    <v>14</v>
  </rv>
  <rv s="6">
    <fb>0.79500000000000004</fb>
    <v>14</v>
  </rv>
  <rv s="6">
    <fb>0.73</fb>
    <v>14</v>
  </rv>
  <rv s="6">
    <fb>0.75</fb>
    <v>14</v>
  </rv>
  <rv s="6">
    <fb>0.755</fb>
    <v>14</v>
  </rv>
  <rv s="6">
    <fb>0.83</fb>
    <v>14</v>
  </rv>
  <rv s="6">
    <fb>0.76500000000000001</fb>
    <v>14</v>
  </rv>
  <rv s="6">
    <fb>0.84499999999999997</fb>
    <v>14</v>
  </rv>
  <rv s="6">
    <fb>0.92</fb>
    <v>14</v>
  </rv>
  <rv s="6">
    <fb>0.9</fb>
    <v>14</v>
  </rv>
  <rv s="6">
    <fb>0.91</fb>
    <v>14</v>
  </rv>
  <rv s="6">
    <fb>0.95</fb>
    <v>14</v>
  </rv>
  <rv s="6">
    <fb>1.0049999999999999</fb>
    <v>14</v>
  </rv>
  <rv s="6">
    <fb>0.995</fb>
    <v>14</v>
  </rv>
  <rv s="6">
    <fb>1</fb>
    <v>14</v>
  </rv>
  <rv s="6">
    <fb>0.91500000000000004</fb>
    <v>14</v>
  </rv>
  <rv s="6">
    <fb>0.99</fb>
    <v>14</v>
  </rv>
  <rv s="6">
    <fb>0.98499999999999999</fb>
    <v>14</v>
  </rv>
  <rv s="6">
    <fb>0.94</fb>
    <v>14</v>
  </rv>
  <rv s="6">
    <fb>0.97</fb>
    <v>14</v>
  </rv>
  <rv s="6">
    <fb>1.03</fb>
    <v>14</v>
  </rv>
  <rv s="6">
    <fb>1.05</fb>
    <v>14</v>
  </rv>
  <rv s="6">
    <fb>1.01</fb>
    <v>14</v>
  </rv>
  <rv s="6">
    <fb>0.96499999999999997</fb>
    <v>14</v>
  </rv>
  <rv s="6">
    <fb>0.96</fb>
    <v>14</v>
  </rv>
  <rv s="6">
    <fb>0.93500000000000005</fb>
    <v>14</v>
  </rv>
  <rv s="6">
    <fb>0.93</fb>
    <v>14</v>
  </rv>
  <rv s="6">
    <fb>0.88</fb>
    <v>14</v>
  </rv>
  <rv s="6">
    <fb>0.85499999999999998</fb>
    <v>14</v>
  </rv>
  <rv s="6">
    <fb>0.85</fb>
    <v>14</v>
  </rv>
  <rv s="6">
    <fb>0.82</fb>
    <v>14</v>
  </rv>
  <rv s="6">
    <fb>0.80500000000000005</fb>
    <v>14</v>
  </rv>
  <rv s="6">
    <fb>0.875</fb>
    <v>14</v>
  </rv>
  <rv s="6">
    <fb>0.86499999999999999</fb>
    <v>14</v>
  </rv>
  <rv s="6">
    <fb>0.83499999999999996</fb>
    <v>14</v>
  </rv>
  <rv s="6">
    <fb>0.81</fb>
    <v>14</v>
  </rv>
  <rv s="6">
    <fb>0.87</fb>
    <v>14</v>
  </rv>
  <rv s="6">
    <fb>0.82750000000000001</fb>
    <v>14</v>
  </rv>
  <rv s="6">
    <fb>0.88500000000000001</fb>
    <v>14</v>
  </rv>
  <rv s="6">
    <fb>0.81499999999999995</fb>
    <v>14</v>
  </rv>
  <rv s="6">
    <fb>0.79</fb>
    <v>14</v>
  </rv>
  <rv s="6">
    <fb>0.78500000000000003</fb>
    <v>14</v>
  </rv>
  <rv s="6">
    <fb>0.77</fb>
    <v>14</v>
  </rv>
  <rv s="6">
    <fb>0.72</fb>
    <v>14</v>
  </rv>
  <rv s="6">
    <fb>0.71</fb>
    <v>14</v>
  </rv>
  <rv s="6">
    <fb>0.74</fb>
    <v>14</v>
  </rv>
  <rv s="6">
    <fb>0.73499999999999999</fb>
    <v>14</v>
  </rv>
  <rv s="6">
    <fb>0.745</fb>
    <v>14</v>
  </rv>
  <rv s="6">
    <fb>0.70499999999999996</fb>
    <v>14</v>
  </rv>
  <rv s="6">
    <fb>93.78</fb>
    <v>14</v>
  </rv>
  <rv s="6">
    <fb>95.67</fb>
    <v>14</v>
  </rv>
  <rv s="6">
    <fb>93.74</fb>
    <v>14</v>
  </rv>
  <rv s="6">
    <fb>93.93</fb>
    <v>14</v>
  </rv>
  <rv s="6">
    <fb>94.74</fb>
    <v>14</v>
  </rv>
  <rv s="6">
    <fb>93.44</fb>
    <v>14</v>
  </rv>
  <rv s="6">
    <fb>94.1</fb>
    <v>14</v>
  </rv>
  <rv s="6">
    <fb>94</fb>
    <v>14</v>
  </rv>
  <rv s="6">
    <fb>94.3</fb>
    <v>14</v>
  </rv>
  <rv s="6">
    <fb>99.56</fb>
    <v>14</v>
  </rv>
  <rv s="6">
    <fb>100.78</fb>
    <v>14</v>
  </rv>
  <rv s="6">
    <fb>98.55</fb>
    <v>14</v>
  </rv>
  <rv s="6">
    <fb>100.04</fb>
    <v>14</v>
  </rv>
  <rv s="6">
    <fb>99.49</fb>
    <v>14</v>
  </rv>
  <rv s="6">
    <fb>98.57</fb>
    <v>14</v>
  </rv>
  <rv s="6">
    <fb>98.81</fb>
    <v>14</v>
  </rv>
  <rv s="6">
    <fb>97.75</fb>
    <v>14</v>
  </rv>
  <rv s="6">
    <fb>98.09</fb>
    <v>14</v>
  </rv>
  <rv s="6">
    <fb>96.04</fb>
    <v>14</v>
  </rv>
  <rv s="6">
    <fb>96.69</fb>
    <v>14</v>
  </rv>
  <rv s="6">
    <fb>94.71</fb>
    <v>14</v>
  </rv>
  <rv s="6">
    <fb>93.88</fb>
    <v>14</v>
  </rv>
  <rv s="6">
    <fb>93.46</fb>
    <v>14</v>
  </rv>
  <rv s="6">
    <fb>94.82</fb>
    <v>14</v>
  </rv>
  <rv s="6">
    <fb>94.7</fb>
    <v>14</v>
  </rv>
  <rv s="6">
    <fb>94.51</fb>
    <v>14</v>
  </rv>
  <rv s="6">
    <fb>94.6</fb>
    <v>14</v>
  </rv>
  <rv s="6">
    <fb>94.64</fb>
    <v>14</v>
  </rv>
  <rv s="6">
    <fb>95.59</fb>
    <v>14</v>
  </rv>
  <rv s="6">
    <fb>97.41</fb>
    <v>14</v>
  </rv>
  <rv s="6">
    <fb>99.74</fb>
    <v>14</v>
  </rv>
  <rv s="6">
    <fb>99.38</fb>
    <v>14</v>
  </rv>
  <rv s="6">
    <fb>102</fb>
    <v>14</v>
  </rv>
  <rv s="6">
    <fb>103.78</fb>
    <v>14</v>
  </rv>
  <rv s="6">
    <fb>104.76</fb>
    <v>14</v>
  </rv>
  <rv s="6">
    <fb>106.15</fb>
    <v>14</v>
  </rv>
  <rv s="6">
    <fb>106.29</fb>
    <v>14</v>
  </rv>
  <rv s="6">
    <fb>105.7</fb>
    <v>14</v>
  </rv>
  <rv s="6">
    <fb>106.07</fb>
    <v>14</v>
  </rv>
  <rv s="6">
    <fb>107.45</fb>
    <v>14</v>
  </rv>
  <rv s="6">
    <fb>107.35</fb>
    <v>14</v>
  </rv>
  <rv s="6">
    <fb>105.92</fb>
    <v>14</v>
  </rv>
  <rv s="6">
    <fb>106.14</fb>
    <v>14</v>
  </rv>
  <rv s="6">
    <fb>106.37</fb>
    <v>14</v>
  </rv>
  <rv s="6">
    <fb>107.07</fb>
    <v>14</v>
  </rv>
  <rv s="6">
    <fb>105.77</fb>
    <v>14</v>
  </rv>
  <rv s="6">
    <fb>104.53</fb>
    <v>14</v>
  </rv>
  <rv s="6">
    <fb>103.72</fb>
    <v>14</v>
  </rv>
  <rv s="6">
    <fb>104.36</fb>
    <v>14</v>
  </rv>
  <rv s="6">
    <fb>105.71</fb>
    <v>14</v>
  </rv>
  <rv s="6">
    <fb>105.24</fb>
    <v>14</v>
  </rv>
  <rv s="6">
    <fb>105.38</fb>
    <v>14</v>
  </rv>
  <rv s="6">
    <fb>106.88</fb>
    <v>14</v>
  </rv>
  <rv s="6">
    <fb>106.71</fb>
    <v>14</v>
  </rv>
  <rv s="6">
    <fb>106.55</fb>
    <v>14</v>
  </rv>
  <rv s="6">
    <fb>106.5</fb>
    <v>14</v>
  </rv>
  <rv s="6">
    <fb>107.01</fb>
    <v>14</v>
  </rv>
  <rv s="6">
    <fb>107.24</fb>
    <v>14</v>
  </rv>
  <rv s="6">
    <fb>108.35</fb>
    <v>14</v>
  </rv>
  <rv s="6">
    <fb>105.37</fb>
    <v>14</v>
  </rv>
  <rv s="6">
    <fb>104.75</fb>
    <v>14</v>
  </rv>
  <rv s="6">
    <fb>103</fb>
    <v>14</v>
  </rv>
  <rv s="6">
    <fb>103.23</fb>
    <v>14</v>
  </rv>
  <rv s="6">
    <fb>103.88</fb>
    <v>14</v>
  </rv>
  <rv s="6">
    <fb>102.97</fb>
    <v>14</v>
  </rv>
  <rv s="6">
    <fb>102.26</fb>
    <v>14</v>
  </rv>
  <rv s="6">
    <fb>102.98</fb>
    <v>14</v>
  </rv>
  <rv s="6">
    <fb>103.71</fb>
    <v>14</v>
  </rv>
  <rv s="6">
    <fb>102.4</fb>
    <v>14</v>
  </rv>
  <rv s="6">
    <fb>102.66</fb>
    <v>14</v>
  </rv>
  <rv s="6">
    <fb>101.7</fb>
    <v>14</v>
  </rv>
  <rv s="6">
    <fb>101.51</fb>
    <v>14</v>
  </rv>
  <rv s="6">
    <fb>102.15</fb>
    <v>14</v>
  </rv>
  <rv s="6">
    <fb>102.28</fb>
    <v>14</v>
  </rv>
  <rv s="6">
    <fb>103.33</fb>
    <v>14</v>
  </rv>
  <rv s="6">
    <fb>105.12</fb>
    <v>14</v>
  </rv>
  <rv s="6">
    <fb>104.8</fb>
    <v>14</v>
  </rv>
  <rv s="6">
    <fb>103.8</fb>
    <v>14</v>
  </rv>
  <rv s="6">
    <fb>104.6</fb>
    <v>14</v>
  </rv>
  <rv s="6">
    <fb>104.5</fb>
    <v>14</v>
  </rv>
  <rv s="6">
    <fb>105.09</fb>
    <v>14</v>
  </rv>
  <rv s="6">
    <fb>106.17</fb>
    <v>14</v>
  </rv>
  <rv s="6">
    <fb>105.43</fb>
    <v>14</v>
  </rv>
  <rv s="6">
    <fb>106.63</fb>
    <v>14</v>
  </rv>
  <rv s="6">
    <fb>106.56</fb>
    <v>14</v>
  </rv>
  <rv s="6">
    <fb>105.44</fb>
    <v>14</v>
  </rv>
  <rv s="6">
    <fb>105.2</fb>
    <v>14</v>
  </rv>
  <rv s="6">
    <fb>104.68</fb>
    <v>14</v>
  </rv>
  <rv s="6">
    <fb>101.96</fb>
    <v>14</v>
  </rv>
  <rv s="6">
    <fb>97.47</fb>
    <v>14</v>
  </rv>
  <rv s="6">
    <fb>94.95</fb>
    <v>14</v>
  </rv>
  <rv s="6">
    <fb>91.2</fb>
    <v>14</v>
  </rv>
  <rv s="6">
    <fb>90.62</fb>
    <v>14</v>
  </rv>
  <rv s="6">
    <fb>90.47</fb>
    <v>14</v>
  </rv>
  <rv s="6">
    <fb>87.26</fb>
    <v>14</v>
  </rv>
  <rv s="6">
    <fb>87.55</fb>
    <v>14</v>
  </rv>
  <rv s="6">
    <fb>89.67</fb>
    <v>14</v>
  </rv>
  <rv s="6">
    <fb>89.57</fb>
    <v>14</v>
  </rv>
  <rv s="6">
    <fb>89.75</fb>
    <v>14</v>
  </rv>
  <rv s="6">
    <fb>90.16</fb>
    <v>14</v>
  </rv>
  <rv s="6">
    <fb>93.54</fb>
    <v>14</v>
  </rv>
  <rv s="6">
    <fb>93</fb>
    <v>14</v>
  </rv>
  <rv s="6">
    <fb>90.38</fb>
    <v>14</v>
  </rv>
  <rv s="6">
    <fb>90.7</fb>
    <v>14</v>
  </rv>
  <rv s="6">
    <fb>91.45</fb>
    <v>14</v>
  </rv>
  <rv s="6">
    <fb>91.23</fb>
    <v>14</v>
  </rv>
  <rv s="6">
    <fb>92</fb>
    <v>14</v>
  </rv>
  <rv s="6">
    <fb>93.08</fb>
    <v>14</v>
  </rv>
  <rv s="6">
    <fb>92.59</fb>
    <v>14</v>
  </rv>
  <rv s="6">
    <fb>92.55</fb>
    <v>14</v>
  </rv>
  <rv s="6">
    <fb>93.63</fb>
    <v>14</v>
  </rv>
  <rv s="6">
    <fb>94.63</fb>
    <v>14</v>
  </rv>
  <rv s="6">
    <fb>93.22</fb>
    <v>14</v>
  </rv>
  <rv s="6">
    <fb>93.27</fb>
    <v>14</v>
  </rv>
  <rv s="6">
    <fb>94.24</fb>
    <v>14</v>
  </rv>
  <rv s="6">
    <fb>96.02</fb>
    <v>14</v>
  </rv>
  <rv s="6">
    <fb>97.62</fb>
    <v>14</v>
  </rv>
  <rv s="6">
    <fb>97.8</fb>
    <v>14</v>
  </rv>
  <rv s="6">
    <fb>97.07</fb>
    <v>14</v>
  </rv>
  <rv s="6">
    <fb>96.73</fb>
    <v>14</v>
  </rv>
  <rv s="6">
    <fb>98.9</fb>
    <v>14</v>
  </rv>
  <rv s="6">
    <fb>99.89</fb>
    <v>14</v>
  </rv>
  <rv s="6">
    <fb>100.77</fb>
    <v>14</v>
  </rv>
  <rv s="6">
    <fb>101.08</fb>
    <v>14</v>
  </rv>
  <rv s="6">
    <fb>101.97</fb>
    <v>14</v>
  </rv>
  <rv s="6">
    <fb>100.47</fb>
    <v>14</v>
  </rv>
  <rv s="6">
    <fb>101.8</fb>
    <v>14</v>
  </rv>
  <rv s="6">
    <fb>101.41</fb>
    <v>14</v>
  </rv>
  <rv s="6">
    <fb>102.6</fb>
    <v>14</v>
  </rv>
  <rv s="6">
    <fb>101.28</fb>
    <v>14</v>
  </rv>
  <rv s="6">
    <fb>101</fb>
    <v>14</v>
  </rv>
  <rv s="6">
    <fb>100.85</fb>
    <v>14</v>
  </rv>
  <rv s="6">
    <fb>100.34</fb>
    <v>14</v>
  </rv>
  <rv s="6">
    <fb>100.46</fb>
    <v>14</v>
  </rv>
  <rv s="6">
    <fb>101.46</fb>
    <v>14</v>
  </rv>
  <rv s="6">
    <fb>99.62</fb>
    <v>14</v>
  </rv>
  <rv s="6">
    <fb>100.99</fb>
    <v>14</v>
  </rv>
  <rv s="6">
    <fb>99.95</fb>
    <v>14</v>
  </rv>
  <rv s="6">
    <fb>98.96</fb>
    <v>14</v>
  </rv>
  <rv s="6">
    <fb>97.02</fb>
    <v>14</v>
  </rv>
  <rv s="6">
    <fb>97.2</fb>
    <v>14</v>
  </rv>
  <rv s="6">
    <fb>97.82</fb>
    <v>14</v>
  </rv>
  <rv s="6">
    <fb>98.31</fb>
    <v>14</v>
  </rv>
  <rv s="6">
    <fb>96.28</fb>
    <v>14</v>
  </rv>
  <rv s="6">
    <fb>96.55</fb>
    <v>14</v>
  </rv>
  <rv s="6">
    <fb>96.05</fb>
    <v>14</v>
  </rv>
  <rv s="6">
    <fb>96.95</fb>
    <v>14</v>
  </rv>
  <rv s="6">
    <fb>96.51</fb>
    <v>14</v>
  </rv>
  <rv s="6">
    <fb>96.11</fb>
    <v>14</v>
  </rv>
  <rv s="6">
    <fb>95.21</fb>
    <v>14</v>
  </rv>
  <rv s="6">
    <fb>95.53</fb>
    <v>14</v>
  </rv>
  <rv s="6">
    <fb>97.94</fb>
    <v>14</v>
  </rv>
  <rv s="6">
    <fb>94.46</fb>
    <v>14</v>
  </rv>
  <rv s="6">
    <fb>95.06</fb>
    <v>14</v>
  </rv>
  <rv s="6">
    <fb>94.23</fb>
    <v>14</v>
  </rv>
  <rv s="6">
    <fb>94.66</fb>
    <v>14</v>
  </rv>
  <rv s="6">
    <fb>96.53</fb>
    <v>14</v>
  </rv>
  <rv s="6">
    <fb>95.45</fb>
    <v>14</v>
  </rv>
  <rv s="6">
    <fb>93.64</fb>
    <v>14</v>
  </rv>
  <rv s="6">
    <fb>93.61</fb>
    <v>14</v>
  </rv>
  <rv s="6">
    <fb>93.43</fb>
    <v>14</v>
  </rv>
  <rv s="6">
    <fb>92.54</fb>
    <v>14</v>
  </rv>
  <rv s="6">
    <fb>93.12</fb>
    <v>14</v>
  </rv>
  <rv s="6">
    <fb>90.61</fb>
    <v>14</v>
  </rv>
  <rv s="6">
    <fb>94.79</fb>
    <v>14</v>
  </rv>
  <rv s="6">
    <fb>97.29</fb>
    <v>14</v>
  </rv>
  <rv s="6">
    <fb>96.88</fb>
    <v>14</v>
  </rv>
  <rv s="6">
    <fb>96.42</fb>
    <v>14</v>
  </rv>
  <rv s="6">
    <fb>94.96</fb>
    <v>14</v>
  </rv>
  <rv s="6">
    <fb>96.29</fb>
    <v>14</v>
  </rv>
  <rv s="6">
    <fb>98.13</fb>
    <v>14</v>
  </rv>
  <rv s="6">
    <fb>99.78</fb>
    <v>14</v>
  </rv>
  <rv s="6">
    <fb>100.48</fb>
    <v>14</v>
  </rv>
  <rv s="6">
    <fb>99.28</fb>
    <v>14</v>
  </rv>
  <rv s="6">
    <fb>101.78</fb>
    <v>14</v>
  </rv>
  <rv s="6">
    <fb>102.42</fb>
    <v>14</v>
  </rv>
  <rv s="6">
    <fb>103.22</fb>
    <v>14</v>
  </rv>
  <rv s="6">
    <fb>106.05</fb>
    <v>14</v>
  </rv>
  <rv s="6">
    <fb>105.97</fb>
    <v>14</v>
  </rv>
  <rv s="6">
    <fb>103.05</fb>
    <v>14</v>
  </rv>
  <rv s="6">
    <fb>103.08</fb>
    <v>14</v>
  </rv>
  <rv s="6">
    <fb>104.48</fb>
    <v>14</v>
  </rv>
  <rv s="6">
    <fb>104.77</fb>
    <v>14</v>
  </rv>
  <rv s="6">
    <fb>104.04</fb>
    <v>14</v>
  </rv>
  <rv s="6">
    <fb>105.81</fb>
    <v>14</v>
  </rv>
  <rv s="6">
    <fb>105.1</fb>
    <v>14</v>
  </rv>
  <rv s="6">
    <fb>106.48</fb>
    <v>14</v>
  </rv>
  <rv s="6">
    <fb>104.58</fb>
    <v>14</v>
  </rv>
  <rv s="6">
    <fb>105.64</fb>
    <v>14</v>
  </rv>
  <rv s="6">
    <fb>105.82</fb>
    <v>14</v>
  </rv>
  <rv s="6">
    <fb>106.58</fb>
    <v>14</v>
  </rv>
  <rv s="6">
    <fb>107.5</fb>
    <v>14</v>
  </rv>
  <rv s="6">
    <fb>108.07</fb>
    <v>14</v>
  </rv>
  <rv s="6">
    <fb>108.01</fb>
    <v>14</v>
  </rv>
  <rv s="6">
    <fb>109.2</fb>
    <v>14</v>
  </rv>
  <rv s="6">
    <fb>108.48</fb>
    <v>14</v>
  </rv>
  <rv s="6">
    <fb>108.09</fb>
    <v>14</v>
  </rv>
  <rv s="6">
    <fb>107.86</fb>
    <v>14</v>
  </rv>
  <rv s="6">
    <fb>108.42</fb>
    <v>14</v>
  </rv>
  <rv s="6">
    <fb>106.95</fb>
    <v>14</v>
  </rv>
  <rv s="6">
    <fb>106.94</fb>
    <v>14</v>
  </rv>
  <rv s="6">
    <fb>106.44</fb>
    <v>14</v>
  </rv>
  <rv s="6">
    <fb>105.55</fb>
    <v>14</v>
  </rv>
  <rv s="6">
    <fb>105.35</fb>
    <v>14</v>
  </rv>
  <rv s="6">
    <fb>104.98</fb>
    <v>14</v>
  </rv>
  <rv s="6">
    <fb>105.39</fb>
    <v>14</v>
  </rv>
  <rv s="6">
    <fb>106.92</fb>
    <v>14</v>
  </rv>
  <rv s="6">
    <fb>106.8</fb>
    <v>14</v>
  </rv>
  <rv s="6">
    <fb>105.98</fb>
    <v>14</v>
  </rv>
  <rv s="6">
    <fb>105.63</fb>
    <v>14</v>
  </rv>
  <rv s="6">
    <fb>105.33</fb>
    <v>14</v>
  </rv>
  <rv s="6">
    <fb>104.73</fb>
    <v>14</v>
  </rv>
  <rv s="6">
    <fb>105.62</fb>
    <v>14</v>
  </rv>
  <rv s="6">
    <fb>104.82</fb>
    <v>14</v>
  </rv>
  <rv s="6">
    <fb>103.1</fb>
    <v>14</v>
  </rv>
  <rv s="6">
    <fb>102.08</fb>
    <v>14</v>
  </rv>
  <rv s="6">
    <fb>101.05</fb>
    <v>14</v>
  </rv>
  <rv s="6">
    <fb>103.14</fb>
    <v>14</v>
  </rv>
  <rv s="6">
    <fb>103.32</fb>
    <v>14</v>
  </rv>
  <rv s="6">
    <fb>103.18</fb>
    <v>14</v>
  </rv>
  <rv s="6">
    <fb>103.53</fb>
    <v>14</v>
  </rv>
  <rv s="6">
    <fb>105.18</fb>
    <v>14</v>
  </rv>
  <rv s="6">
    <fb>107.44</fb>
    <v>14</v>
  </rv>
  <rv s="6">
    <fb>107.65</fb>
    <v>14</v>
  </rv>
  <rv s="6">
    <fb>108.74</fb>
    <v>14</v>
  </rv>
  <rv s="6">
    <fb>108.66</fb>
    <v>14</v>
  </rv>
  <rv s="6">
    <fb>108.61</fb>
    <v>14</v>
  </rv>
  <rv s="6">
    <fb>108.05</fb>
    <v>14</v>
  </rv>
  <rv s="6">
    <fb>108.83</fb>
    <v>14</v>
  </rv>
  <rv s="6">
    <fb>1.83</fb>
    <v>14</v>
  </rv>
  <rv s="6">
    <fb>1.86</fb>
    <v>14</v>
  </rv>
  <rv s="6">
    <fb>2.08</fb>
    <v>14</v>
  </rv>
  <rv s="6">
    <fb>2.16</fb>
    <v>14</v>
  </rv>
  <rv s="6">
    <fb>2.31</fb>
    <v>14</v>
  </rv>
  <rv s="6">
    <fb>2.2000000000000002</fb>
    <v>14</v>
  </rv>
  <rv s="6">
    <fb>2.2400000000000002</fb>
    <v>14</v>
  </rv>
  <rv s="6">
    <fb>2.2599999999999998</fb>
    <v>14</v>
  </rv>
  <rv s="6">
    <fb>2.15</fb>
    <v>14</v>
  </rv>
  <rv s="6">
    <fb>2.33</fb>
    <v>14</v>
  </rv>
  <rv s="6">
    <fb>2.27</fb>
    <v>14</v>
  </rv>
  <rv s="6">
    <fb>2.11</fb>
    <v>14</v>
  </rv>
  <rv s="6">
    <fb>2.13</fb>
    <v>14</v>
  </rv>
  <rv s="6">
    <fb>2.1800000000000002</fb>
    <v>14</v>
  </rv>
  <rv s="6">
    <fb>2</fb>
    <v>14</v>
  </rv>
  <rv s="6">
    <fb>1.89</fb>
    <v>14</v>
  </rv>
  <rv s="6">
    <fb>1.97</fb>
    <v>14</v>
  </rv>
  <rv s="6">
    <fb>1.855</fb>
    <v>14</v>
  </rv>
  <rv s="6">
    <fb>1.84</fb>
    <v>14</v>
  </rv>
  <rv s="6">
    <fb>1.885</fb>
    <v>14</v>
  </rv>
  <rv s="6">
    <fb>1.82</fb>
    <v>14</v>
  </rv>
  <rv s="6">
    <fb>1.77</fb>
    <v>14</v>
  </rv>
  <rv s="6">
    <fb>1.73</fb>
    <v>14</v>
  </rv>
  <rv s="6">
    <fb>1.7150000000000001</fb>
    <v>14</v>
  </rv>
  <rv s="6">
    <fb>1.65</fb>
    <v>14</v>
  </rv>
  <rv s="6">
    <fb>1.81</fb>
    <v>14</v>
  </rv>
  <rv s="6">
    <fb>1.94</fb>
    <v>14</v>
  </rv>
  <rv s="6">
    <fb>1.92</fb>
    <v>14</v>
  </rv>
  <rv s="6">
    <fb>2.35</fb>
    <v>14</v>
  </rv>
  <rv s="6">
    <fb>2.5099999999999998</fb>
    <v>14</v>
  </rv>
  <rv s="6">
    <fb>2.72</fb>
    <v>14</v>
  </rv>
  <rv s="6">
    <fb>2.98</fb>
    <v>14</v>
  </rv>
  <rv s="6">
    <fb>3.14</fb>
    <v>14</v>
  </rv>
  <rv s="6">
    <fb>3.28</fb>
    <v>14</v>
  </rv>
  <rv s="6">
    <fb>2.89</fb>
    <v>14</v>
  </rv>
  <rv s="6">
    <fb>2.93</fb>
    <v>14</v>
  </rv>
  <rv s="6">
    <fb>2.75</fb>
    <v>14</v>
  </rv>
  <rv s="6">
    <fb>2.86</fb>
    <v>14</v>
  </rv>
  <rv s="6">
    <fb>2.96</fb>
    <v>14</v>
  </rv>
  <rv s="6">
    <fb>2.87</fb>
    <v>14</v>
  </rv>
  <rv s="6">
    <fb>2.7</fb>
    <v>14</v>
  </rv>
  <rv s="6">
    <fb>2.74</fb>
    <v>14</v>
  </rv>
  <rv s="6">
    <fb>2.85</fb>
    <v>14</v>
  </rv>
  <rv s="6">
    <fb>2.79</fb>
    <v>14</v>
  </rv>
  <rv s="6">
    <fb>2.65</fb>
    <v>14</v>
  </rv>
  <rv s="6">
    <fb>2.4500000000000002</fb>
    <v>14</v>
  </rv>
  <rv s="6">
    <fb>2.4300000000000002</fb>
    <v>14</v>
  </rv>
  <rv s="6">
    <fb>2.37</fb>
    <v>14</v>
  </rv>
  <rv s="6">
    <fb>2.25</fb>
    <v>14</v>
  </rv>
  <rv s="6">
    <fb>2.3199999999999998</fb>
    <v>14</v>
  </rv>
  <rv s="6">
    <fb>2.23</fb>
    <v>14</v>
  </rv>
  <rv s="6">
    <fb>2.09</fb>
    <v>14</v>
  </rv>
  <rv s="6">
    <fb>2.2200000000000002</fb>
    <v>14</v>
  </rv>
  <rv s="6">
    <fb>2.12</fb>
    <v>14</v>
  </rv>
  <rv s="6">
    <fb>2.0699999999999998</fb>
    <v>14</v>
  </rv>
  <rv s="6">
    <fb>2.02</fb>
    <v>14</v>
  </rv>
  <rv s="6">
    <fb>1.925</fb>
    <v>14</v>
  </rv>
  <rv s="6">
    <fb>1.87</fb>
    <v>14</v>
  </rv>
  <rv s="6">
    <fb>1.96</fb>
    <v>14</v>
  </rv>
  <rv s="6">
    <fb>1.9550000000000001</fb>
    <v>14</v>
  </rv>
  <rv s="6">
    <fb>1.95</fb>
    <v>14</v>
  </rv>
  <rv s="6">
    <fb>1.93</fb>
    <v>14</v>
  </rv>
  <rv s="6">
    <fb>1.9</fb>
    <v>14</v>
  </rv>
  <rv s="6">
    <fb>1.7549999999999999</fb>
    <v>14</v>
  </rv>
  <rv s="6">
    <fb>1.845</fb>
    <v>14</v>
  </rv>
  <rv s="6">
    <fb>1.9350000000000001</fb>
    <v>14</v>
  </rv>
  <rv s="6">
    <fb>1.71</fb>
    <v>14</v>
  </rv>
  <rv s="6">
    <fb>1.62</fb>
    <v>14</v>
  </rv>
  <rv s="6">
    <fb>1.645</fb>
    <v>14</v>
  </rv>
  <rv s="6">
    <fb>1.595</fb>
    <v>14</v>
  </rv>
  <rv s="6">
    <fb>1.5549999999999999</fb>
    <v>14</v>
  </rv>
  <rv s="6">
    <fb>1.5049999999999999</fb>
    <v>14</v>
  </rv>
  <rv s="6">
    <fb>1.54</fb>
    <v>14</v>
  </rv>
  <rv s="7">
    <fb t="e">#N/A</fb>
    <v>6</v>
    <v>4</v>
  </rv>
  <rv s="6">
    <fb>1.04</fb>
    <v>14</v>
  </rv>
  <rv s="6">
    <fb>0.89500000000000002</fb>
    <v>14</v>
  </rv>
  <rv s="6">
    <fb>0.89</fb>
    <v>14</v>
  </rv>
  <rv s="6">
    <fb>0.95499999999999996</fb>
    <v>14</v>
  </rv>
  <rv s="6">
    <fb>1.02</fb>
    <v>14</v>
  </rv>
  <rv s="6">
    <fb>0.97499999999999998</fb>
    <v>14</v>
  </rv>
  <rv s="6">
    <fb>0.78</fb>
    <v>14</v>
  </rv>
  <rv s="6">
    <fb>0.48</fb>
    <v>14</v>
  </rv>
  <rv s="6">
    <fb>0.47</fb>
    <v>14</v>
  </rv>
  <rv s="6">
    <fb>0.49</fb>
    <v>14</v>
  </rv>
  <rv s="6">
    <fb>0.5</fb>
    <v>14</v>
  </rv>
  <rv s="6">
    <fb>0.51</fb>
    <v>14</v>
  </rv>
  <rv s="6">
    <fb>0.55000000000000004</fb>
    <v>14</v>
  </rv>
  <rv s="6">
    <fb>0.55500000000000005</fb>
    <v>14</v>
  </rv>
  <rv s="6">
    <fb>0.505</fb>
    <v>14</v>
  </rv>
  <rv s="6">
    <fb>0.46500000000000002</fb>
    <v>14</v>
  </rv>
  <rv s="6">
    <fb>0.53</fb>
    <v>14</v>
  </rv>
  <rv s="6">
    <fb>0.51500000000000001</fb>
    <v>14</v>
  </rv>
  <rv s="6">
    <fb>0.54</fb>
    <v>14</v>
  </rv>
  <rv s="6">
    <fb>0.495</fb>
    <v>14</v>
  </rv>
  <rv s="6">
    <fb>0.52</fb>
    <v>14</v>
  </rv>
  <rv s="6">
    <fb>0.53500000000000003</fb>
    <v>14</v>
  </rv>
  <rv s="6">
    <fb>0.58499999999999996</fb>
    <v>14</v>
  </rv>
  <rv s="6">
    <fb>0.52500000000000002</fb>
    <v>14</v>
  </rv>
  <rv s="6">
    <fb>0.61</fb>
    <v>14</v>
  </rv>
  <rv s="6">
    <fb>0.59499999999999997</fb>
    <v>14</v>
  </rv>
  <rv s="6">
    <fb>0.60499999999999998</fb>
    <v>14</v>
  </rv>
  <rv s="6">
    <fb>0.66500000000000004</fb>
    <v>14</v>
  </rv>
  <rv s="6">
    <fb>0.56000000000000005</fb>
    <v>14</v>
  </rv>
  <rv s="6">
    <fb>0.59</fb>
    <v>14</v>
  </rv>
  <rv s="6">
    <fb>0.65500000000000003</fb>
    <v>14</v>
  </rv>
  <rv s="6">
    <fb>0.66</fb>
    <v>14</v>
  </rv>
  <rv s="6">
    <fb>0.63</fb>
    <v>14</v>
  </rv>
  <rv s="6">
    <fb>0.61499999999999999</fb>
    <v>14</v>
  </rv>
  <rv s="6">
    <fb>0.56499999999999995</fb>
    <v>14</v>
  </rv>
  <rv s="6">
    <fb>0.57999999999999996</fb>
    <v>14</v>
  </rv>
  <rv s="6">
    <fb>0.47499999999999998</fb>
    <v>14</v>
  </rv>
  <rv s="6">
    <fb>0.48499999999999999</fb>
    <v>14</v>
  </rv>
  <rv s="6">
    <fb>0.54500000000000004</fb>
    <v>14</v>
  </rv>
  <rv s="6">
    <fb>0.69</fb>
    <v>14</v>
  </rv>
  <rv s="6">
    <fb>0.72499999999999998</fb>
    <v>14</v>
  </rv>
  <rv s="6">
    <fb>0.7</fb>
    <v>14</v>
  </rv>
  <rv s="6">
    <fb>0.67</fb>
    <v>14</v>
  </rv>
  <rv s="6">
    <fb>27.25</fb>
    <v>14</v>
  </rv>
  <rv s="6">
    <fb>27.65</fb>
    <v>14</v>
  </rv>
  <rv s="6">
    <fb>27.13</fb>
    <v>14</v>
  </rv>
  <rv s="6">
    <fb>27.64</fb>
    <v>14</v>
  </rv>
  <rv s="6">
    <fb>27.87</fb>
    <v>14</v>
  </rv>
  <rv s="6">
    <fb>27.91</fb>
    <v>14</v>
  </rv>
  <rv s="6">
    <fb>27.57</fb>
    <v>14</v>
  </rv>
  <rv s="6">
    <fb>27.73</fb>
    <v>14</v>
  </rv>
  <rv s="6">
    <fb>28.39</fb>
    <v>14</v>
  </rv>
  <rv s="6">
    <fb>29.67</fb>
    <v>14</v>
  </rv>
  <rv s="6">
    <fb>29.84</fb>
    <v>14</v>
  </rv>
  <rv s="6">
    <fb>30.43</fb>
    <v>14</v>
  </rv>
  <rv s="6">
    <fb>30.42</fb>
    <v>14</v>
  </rv>
  <rv s="6">
    <fb>30.64</fb>
    <v>14</v>
  </rv>
  <rv s="6">
    <fb>30.85</fb>
    <v>14</v>
  </rv>
  <rv s="6">
    <fb>30.58</fb>
    <v>14</v>
  </rv>
  <rv s="6">
    <fb>30.75</fb>
    <v>14</v>
  </rv>
  <rv s="6">
    <fb>30.27</fb>
    <v>14</v>
  </rv>
  <rv s="6">
    <fb>30.13</fb>
    <v>14</v>
  </rv>
  <rv s="6">
    <fb>29.38</fb>
    <v>14</v>
  </rv>
  <rv s="6">
    <fb>28.91</fb>
    <v>14</v>
  </rv>
  <rv s="6">
    <fb>28.94</fb>
    <v>14</v>
  </rv>
  <rv s="6">
    <fb>29.37</fb>
    <v>14</v>
  </rv>
  <rv s="6">
    <fb>29</fb>
    <v>14</v>
  </rv>
  <rv s="6">
    <fb>29.11</fb>
    <v>14</v>
  </rv>
  <rv s="6">
    <fb>28.89</fb>
    <v>14</v>
  </rv>
  <rv s="6">
    <fb>28.44</fb>
    <v>14</v>
  </rv>
  <rv s="6">
    <fb>28.49</fb>
    <v>14</v>
  </rv>
  <rv s="6">
    <fb>28.98</fb>
    <v>14</v>
  </rv>
  <rv s="6">
    <fb>29.99</fb>
    <v>14</v>
  </rv>
  <rv s="6">
    <fb>29.94</fb>
    <v>14</v>
  </rv>
  <rv s="6">
    <fb>30.38</fb>
    <v>14</v>
  </rv>
  <rv s="6">
    <fb>31.14</fb>
    <v>14</v>
  </rv>
  <rv s="6">
    <fb>31.21</fb>
    <v>14</v>
  </rv>
  <rv s="6">
    <fb>30.9</fb>
    <v>14</v>
  </rv>
  <rv s="6">
    <fb>31.23</fb>
    <v>14</v>
  </rv>
  <rv s="6">
    <fb>31.72</fb>
    <v>14</v>
  </rv>
  <rv s="6">
    <fb>31.79</fb>
    <v>14</v>
  </rv>
  <rv s="6">
    <fb>31.66</fb>
    <v>14</v>
  </rv>
  <rv s="6">
    <fb>31.91</fb>
    <v>14</v>
  </rv>
  <rv s="6">
    <fb>32.1</fb>
    <v>14</v>
  </rv>
  <rv s="6">
    <fb>32.369999999999997</fb>
    <v>14</v>
  </rv>
  <rv s="6">
    <fb>32.35</fb>
    <v>14</v>
  </rv>
  <rv s="6">
    <fb>32.33</fb>
    <v>14</v>
  </rv>
  <rv s="6">
    <fb>32.07</fb>
    <v>14</v>
  </rv>
  <rv s="6">
    <fb>32.18</fb>
    <v>14</v>
  </rv>
  <rv s="6">
    <fb>32.56</fb>
    <v>14</v>
  </rv>
  <rv s="6">
    <fb>32.47</fb>
    <v>14</v>
  </rv>
  <rv s="6">
    <fb>32.96</fb>
    <v>14</v>
  </rv>
  <rv s="6">
    <fb>32.94</fb>
    <v>14</v>
  </rv>
  <rv s="6">
    <fb>33.07</fb>
    <v>14</v>
  </rv>
  <rv s="6">
    <fb>32.85</fb>
    <v>14</v>
  </rv>
  <rv s="6">
    <fb>33.25</fb>
    <v>14</v>
  </rv>
  <rv s="6">
    <fb>33.270000000000003</fb>
    <v>14</v>
  </rv>
  <rv s="6">
    <fb>33.6</fb>
    <v>14</v>
  </rv>
  <rv s="6">
    <fb>33.14</fb>
    <v>14</v>
  </rv>
  <rv s="6">
    <fb>32.74</fb>
    <v>14</v>
  </rv>
  <rv s="6">
    <fb>32.200000000000003</fb>
    <v>14</v>
  </rv>
  <rv s="6">
    <fb>32.19</fb>
    <v>14</v>
  </rv>
  <rv s="6">
    <fb>32.630000000000003</fb>
    <v>14</v>
  </rv>
  <rv s="6">
    <fb>32.32</fb>
    <v>14</v>
  </rv>
  <rv s="6">
    <fb>32.11</fb>
    <v>14</v>
  </rv>
  <rv s="6">
    <fb>32.44</fb>
    <v>14</v>
  </rv>
  <rv s="6">
    <fb>32.25</fb>
    <v>14</v>
  </rv>
  <rv s="6">
    <fb>31.62</fb>
    <v>14</v>
  </rv>
  <rv s="6">
    <fb>31.68</fb>
    <v>14</v>
  </rv>
  <rv s="6">
    <fb>31.78</fb>
    <v>14</v>
  </rv>
  <rv s="6">
    <fb>30.53</fb>
    <v>14</v>
  </rv>
  <rv s="6">
    <fb>30.82</fb>
    <v>14</v>
  </rv>
  <rv s="6">
    <fb>31.32</fb>
    <v>14</v>
  </rv>
  <rv s="6">
    <fb>31.48</fb>
    <v>14</v>
  </rv>
  <rv s="6">
    <fb>31.28</fb>
    <v>14</v>
  </rv>
  <rv s="6">
    <fb>30.86</fb>
    <v>14</v>
  </rv>
  <rv s="6">
    <fb>31.07</fb>
    <v>14</v>
  </rv>
  <rv s="6">
    <fb>30.78</fb>
    <v>14</v>
  </rv>
  <rv s="6">
    <fb>31.09</fb>
    <v>14</v>
  </rv>
  <rv s="6">
    <fb>31.57</fb>
    <v>14</v>
  </rv>
  <rv s="6">
    <fb>31.85</fb>
    <v>14</v>
  </rv>
  <rv s="6">
    <fb>31.26</fb>
    <v>14</v>
  </rv>
  <rv s="6">
    <fb>31.55</fb>
    <v>14</v>
  </rv>
  <rv s="6">
    <fb>31.3</fb>
    <v>14</v>
  </rv>
  <rv s="6">
    <fb>31.11</fb>
    <v>14</v>
  </rv>
  <rv s="6">
    <fb>30.1</fb>
    <v>14</v>
  </rv>
  <rv s="6">
    <fb>28.25</fb>
    <v>14</v>
  </rv>
  <rv s="6">
    <fb>28.06</fb>
    <v>14</v>
  </rv>
  <rv s="6">
    <fb>26.84</fb>
    <v>14</v>
  </rv>
  <rv s="6">
    <fb>26.33</fb>
    <v>14</v>
  </rv>
  <rv s="6">
    <fb>26.36</fb>
    <v>14</v>
  </rv>
  <rv s="6">
    <fb>25.92</fb>
    <v>14</v>
  </rv>
  <rv s="6">
    <fb>26.06</fb>
    <v>14</v>
  </rv>
  <rv s="6">
    <fb>27.05</fb>
    <v>14</v>
  </rv>
  <rv s="6">
    <fb>26.99</fb>
    <v>14</v>
  </rv>
  <rv s="6">
    <fb>27.02</fb>
    <v>14</v>
  </rv>
  <rv s="6">
    <fb>27.93</fb>
    <v>14</v>
  </rv>
  <rv s="6">
    <fb>27.79</fb>
    <v>14</v>
  </rv>
  <rv s="6">
    <fb>28.07</fb>
    <v>14</v>
  </rv>
  <rv s="6">
    <fb>27.39</fb>
    <v>14</v>
  </rv>
  <rv s="6">
    <fb>27.51</fb>
    <v>14</v>
  </rv>
  <rv s="6">
    <fb>27.74</fb>
    <v>14</v>
  </rv>
  <rv s="6">
    <fb>28.15</fb>
    <v>14</v>
  </rv>
  <rv s="6">
    <fb>28.11</fb>
    <v>14</v>
  </rv>
  <rv s="6">
    <fb>27.77</fb>
    <v>14</v>
  </rv>
  <rv s="6">
    <fb>28.13</fb>
    <v>14</v>
  </rv>
  <rv s="6">
    <fb>28.45</fb>
    <v>14</v>
  </rv>
  <rv s="6">
    <fb>28.3</fb>
    <v>14</v>
  </rv>
  <rv s="6">
    <fb>29.42</fb>
    <v>14</v>
  </rv>
  <rv s="6">
    <fb>29.65</fb>
    <v>14</v>
  </rv>
  <rv s="6">
    <fb>29.66</fb>
    <v>14</v>
  </rv>
  <rv s="6">
    <fb>29.88</fb>
    <v>14</v>
  </rv>
  <rv s="6">
    <fb>29.87</fb>
    <v>14</v>
  </rv>
  <rv s="6">
    <fb>29.72</fb>
    <v>14</v>
  </rv>
  <rv s="6">
    <fb>30.33</fb>
    <v>14</v>
  </rv>
  <rv s="6">
    <fb>30.6</fb>
    <v>14</v>
  </rv>
  <rv s="6">
    <fb>30.96</fb>
    <v>14</v>
  </rv>
  <rv s="6">
    <fb>30.91</fb>
    <v>14</v>
  </rv>
  <rv s="6">
    <fb>30.71</fb>
    <v>14</v>
  </rv>
  <rv s="6">
    <fb>29.81</fb>
    <v>14</v>
  </rv>
  <rv s="6">
    <fb>30.22</fb>
    <v>14</v>
  </rv>
  <rv s="6">
    <fb>30.81</fb>
    <v>14</v>
  </rv>
  <rv s="6">
    <fb>31.04</fb>
    <v>14</v>
  </rv>
  <rv s="6">
    <fb>31.42</fb>
    <v>14</v>
  </rv>
  <rv s="6">
    <fb>30.92</fb>
    <v>14</v>
  </rv>
  <rv s="6">
    <fb>30.54</fb>
    <v>14</v>
  </rv>
  <rv s="6">
    <fb>30.01</fb>
    <v>14</v>
  </rv>
  <rv s="6">
    <fb>30.3</fb>
    <v>14</v>
  </rv>
  <rv s="6">
    <fb>30.61</fb>
    <v>14</v>
  </rv>
  <rv s="6">
    <fb>30.59</fb>
    <v>14</v>
  </rv>
  <rv s="6">
    <fb>30.34</fb>
    <v>14</v>
  </rv>
  <rv s="6">
    <fb>30.24</fb>
    <v>14</v>
  </rv>
  <rv s="6">
    <fb>29.31</fb>
    <v>14</v>
  </rv>
  <rv s="6">
    <fb>29.62</fb>
    <v>14</v>
  </rv>
  <rv s="6">
    <fb>29.85</fb>
    <v>14</v>
  </rv>
  <rv s="6">
    <fb>30.28</fb>
    <v>14</v>
  </rv>
  <rv s="6">
    <fb>29.35</fb>
    <v>14</v>
  </rv>
  <rv s="6">
    <fb>29.82</fb>
    <v>14</v>
  </rv>
  <rv s="6">
    <fb>29.96</fb>
    <v>14</v>
  </rv>
  <rv s="6">
    <fb>29.7</fb>
    <v>14</v>
  </rv>
  <rv s="6">
    <fb>29.25</fb>
    <v>14</v>
  </rv>
  <rv s="6">
    <fb>28.99</fb>
    <v>14</v>
  </rv>
  <rv s="6">
    <fb>29.27</fb>
    <v>14</v>
  </rv>
  <rv s="6">
    <fb>28.81</fb>
    <v>14</v>
  </rv>
  <rv s="6">
    <fb>28.73</fb>
    <v>14</v>
  </rv>
  <rv s="6">
    <fb>30.51</fb>
    <v>14</v>
  </rv>
  <rv s="6">
    <fb>30.14</fb>
    <v>14</v>
  </rv>
  <rv s="6">
    <fb>29.64</fb>
    <v>14</v>
  </rv>
  <rv s="6">
    <fb>29.49</fb>
    <v>14</v>
  </rv>
  <rv s="6">
    <fb>31.08</fb>
    <v>14</v>
  </rv>
  <rv s="6">
    <fb>31.89</fb>
    <v>14</v>
  </rv>
  <rv s="6">
    <fb>31.4</fb>
    <v>14</v>
  </rv>
  <rv s="6">
    <fb>31.63</fb>
    <v>14</v>
  </rv>
  <rv s="6">
    <fb>31.95</fb>
    <v>14</v>
  </rv>
  <rv s="6">
    <fb>31.9</fb>
    <v>14</v>
  </rv>
  <rv s="6">
    <fb>32</fb>
    <v>14</v>
  </rv>
  <rv s="6">
    <fb>32.42</fb>
    <v>14</v>
  </rv>
  <rv s="6">
    <fb>32.700000000000003</fb>
    <v>14</v>
  </rv>
  <rv s="6">
    <fb>32.15</fb>
    <v>14</v>
  </rv>
  <rv s="6">
    <fb>32.119999999999997</fb>
    <v>14</v>
  </rv>
  <rv s="6">
    <fb>31.73</fb>
    <v>14</v>
  </rv>
  <rv s="6">
    <fb>31</fb>
    <v>14</v>
  </rv>
  <rv s="6">
    <fb>31.35</fb>
    <v>14</v>
  </rv>
  <rv s="6">
    <fb>30.49</fb>
    <v>14</v>
  </rv>
  <rv s="6">
    <fb>30.31</fb>
    <v>14</v>
  </rv>
  <rv s="6">
    <fb>30.66</fb>
    <v>14</v>
  </rv>
  <rv s="6">
    <fb>30.83</fb>
    <v>14</v>
  </rv>
  <rv s="6">
    <fb>30.97</fb>
    <v>14</v>
  </rv>
  <rv s="6">
    <fb>31.49</fb>
    <v>14</v>
  </rv>
  <rv s="6">
    <fb>31.59</fb>
    <v>14</v>
  </rv>
  <rv s="6">
    <fb>31.69</fb>
    <v>14</v>
  </rv>
  <rv s="6">
    <fb>31.54</fb>
    <v>14</v>
  </rv>
  <rv s="6">
    <fb>31.38</fb>
    <v>14</v>
  </rv>
  <rv s="6">
    <fb>31.03</fb>
    <v>14</v>
  </rv>
  <rv s="6">
    <fb>30.65</fb>
    <v>14</v>
  </rv>
  <rv s="6">
    <fb>30.12</fb>
    <v>14</v>
  </rv>
  <rv s="6">
    <fb>30.19</fb>
    <v>14</v>
  </rv>
  <rv s="6">
    <fb>30.79</fb>
    <v>14</v>
  </rv>
  <rv s="6">
    <fb>30.4</fb>
    <v>14</v>
  </rv>
  <rv s="6">
    <fb>30.26</fb>
    <v>14</v>
  </rv>
  <rv s="6">
    <fb>30.52</fb>
    <v>14</v>
  </rv>
  <rv s="6">
    <fb>29.92</fb>
    <v>14</v>
  </rv>
  <rv s="6">
    <fb>30.06</fb>
    <v>14</v>
  </rv>
  <rv s="6">
    <fb>29.76</fb>
    <v>14</v>
  </rv>
  <rv s="6">
    <fb>30</fb>
    <v>14</v>
  </rv>
  <rv s="6">
    <fb>29.93</fb>
    <v>14</v>
  </rv>
  <rv s="6">
    <fb>30.8</fb>
    <v>14</v>
  </rv>
  <rv s="6">
    <fb>31.65</fb>
    <v>14</v>
  </rv>
  <rv s="6">
    <fb>31.67</fb>
    <v>14</v>
  </rv>
  <rv s="6">
    <fb>31.71</fb>
    <v>14</v>
  </rv>
  <rv s="6">
    <fb>31.6</fb>
    <v>14</v>
  </rv>
  <rv s="6">
    <fb>31.51</fb>
    <v>14</v>
  </rv>
  <rv s="6">
    <fb>31.34</fb>
    <v>14</v>
  </rv>
  <rv s="6">
    <fb>1.9650000000000001</fb>
    <v>14</v>
  </rv>
  <rv s="6">
    <fb>2.0099999999999998</fb>
    <v>14</v>
  </rv>
  <rv s="6">
    <fb>2.06</fb>
    <v>14</v>
  </rv>
  <rv s="6">
    <fb>2.0499999999999998</fb>
    <v>14</v>
  </rv>
  <rv s="6">
    <fb>2.04</fb>
    <v>14</v>
  </rv>
  <rv s="6">
    <fb>1.9750000000000001</fb>
    <v>14</v>
  </rv>
  <rv s="6">
    <fb>1.9450000000000001</fb>
    <v>14</v>
  </rv>
  <rv s="6">
    <fb>1.915</fb>
    <v>14</v>
  </rv>
  <rv s="6">
    <fb>1.905</fb>
    <v>14</v>
  </rv>
  <rv s="6">
    <fb>1.98</fb>
    <v>14</v>
  </rv>
  <rv s="6">
    <fb>2.0299999999999998</fb>
    <v>14</v>
  </rv>
  <rv s="6">
    <fb>1.7749999999999999</fb>
    <v>14</v>
  </rv>
  <rv s="6">
    <fb>1.8149999999999999</fb>
    <v>14</v>
  </rv>
  <rv s="6">
    <fb>1.8</fb>
    <v>14</v>
  </rv>
  <rv s="6">
    <fb>1.85</fb>
    <v>14</v>
  </rv>
  <rv s="6">
    <fb>1.88</fb>
    <v>14</v>
  </rv>
  <rv s="6">
    <fb>1.865</fb>
    <v>14</v>
  </rv>
  <rv s="6">
    <fb>1.9850000000000001</fb>
    <v>14</v>
  </rv>
  <rv s="6">
    <fb>1.9950000000000001</fb>
    <v>14</v>
  </rv>
  <rv s="6">
    <fb>2.1</fb>
    <v>14</v>
  </rv>
  <rv s="6">
    <fb>1.835</fb>
    <v>14</v>
  </rv>
  <rv s="6">
    <fb>1.8049999999999999</fb>
    <v>14</v>
  </rv>
  <rv s="6">
    <fb>2.38</fb>
    <v>14</v>
  </rv>
  <rv s="6">
    <fb>2.44</fb>
    <v>14</v>
  </rv>
  <rv s="6">
    <fb>2.5</fb>
    <v>14</v>
  </rv>
  <rv s="6">
    <fb>2.56</fb>
    <v>14</v>
  </rv>
  <rv s="6">
    <fb>2.5499999999999998</fb>
    <v>14</v>
  </rv>
  <rv s="6">
    <fb>2.54</fb>
    <v>14</v>
  </rv>
  <rv s="6">
    <fb>2.4900000000000002</fb>
    <v>14</v>
  </rv>
  <rv s="6">
    <fb>2.5299999999999998</fb>
    <v>14</v>
  </rv>
  <rv s="6">
    <fb>2.57</fb>
    <v>14</v>
  </rv>
  <rv s="6">
    <fb>2.62</fb>
    <v>14</v>
  </rv>
  <rv s="6">
    <fb>2.68</fb>
    <v>14</v>
  </rv>
  <rv s="6">
    <fb>2.64</fb>
    <v>14</v>
  </rv>
  <rv s="6">
    <fb>2.66</fb>
    <v>14</v>
  </rv>
  <rv s="6">
    <fb>2.73</fb>
    <v>14</v>
  </rv>
  <rv s="6">
    <fb>2.69</fb>
    <v>14</v>
  </rv>
  <rv s="6">
    <fb>2.71</fb>
    <v>14</v>
  </rv>
  <rv s="6">
    <fb>2.76</fb>
    <v>14</v>
  </rv>
  <rv s="6">
    <fb>2.6</fb>
    <v>14</v>
  </rv>
  <rv s="6">
    <fb>2.61</fb>
    <v>14</v>
  </rv>
  <rv s="6">
    <fb>2.59</fb>
    <v>14</v>
  </rv>
  <rv s="6">
    <fb>2.52</fb>
    <v>14</v>
  </rv>
  <rv s="6">
    <fb>2.46</fb>
    <v>14</v>
  </rv>
  <rv s="6">
    <fb>2.36</fb>
    <v>14</v>
  </rv>
  <rv s="6">
    <fb>2.2799999999999998</fb>
    <v>14</v>
  </rv>
  <rv s="6">
    <fb>2.4</fb>
    <v>14</v>
  </rv>
  <rv s="6">
    <fb>2.34</fb>
    <v>14</v>
  </rv>
  <rv s="6">
    <fb>2.29</fb>
    <v>14</v>
  </rv>
  <rv s="6">
    <fb>2.39</fb>
    <v>14</v>
  </rv>
  <rv s="6">
    <fb>2.42</fb>
    <v>14</v>
  </rv>
  <rv s="6">
    <fb>2.48</fb>
    <v>14</v>
  </rv>
  <rv s="6">
    <fb>2.41</fb>
    <v>14</v>
  </rv>
  <rv s="6">
    <fb>2.4700000000000002</fb>
    <v>14</v>
  </rv>
  <rv s="6">
    <fb>2.17</fb>
    <v>14</v>
  </rv>
  <rv s="6">
    <fb>2.14</fb>
    <v>14</v>
  </rv>
  <rv s="6">
    <fb>1.7849999999999999</fb>
    <v>14</v>
  </rv>
  <rv s="6">
    <fb>1.76</fb>
    <v>14</v>
  </rv>
  <rv s="6">
    <fb>1.7350000000000001</fb>
    <v>14</v>
  </rv>
  <rv s="6">
    <fb>1.7649999999999999</fb>
    <v>14</v>
  </rv>
  <rv s="6">
    <fb>1.6950000000000001</fb>
    <v>14</v>
  </rv>
  <rv s="6">
    <fb>163561</fb>
    <v>15</v>
  </rv>
  <rv s="6">
    <fb>114420</fb>
    <v>15</v>
  </rv>
  <rv s="6">
    <fb>274815</fb>
    <v>15</v>
  </rv>
  <rv s="6">
    <fb>379096</fb>
    <v>15</v>
  </rv>
  <rv s="6">
    <fb>2.0350000000000001</fb>
    <v>14</v>
  </rv>
  <rv s="6">
    <fb>458702</fb>
    <v>15</v>
  </rv>
  <rv s="6">
    <fb>272035</fb>
    <v>15</v>
  </rv>
  <rv s="6">
    <fb>2.0750000000000002</fb>
    <v>14</v>
  </rv>
  <rv s="6">
    <fb>223945</fb>
    <v>15</v>
  </rv>
  <rv s="6">
    <fb>2.125</fb>
    <v>14</v>
  </rv>
  <rv s="6">
    <fb>270921</fb>
    <v>15</v>
  </rv>
  <rv s="6">
    <fb>363435</fb>
    <v>15</v>
  </rv>
  <rv s="6">
    <fb>317437</fb>
    <v>15</v>
  </rv>
  <rv s="6">
    <fb>415764</fb>
    <v>15</v>
  </rv>
  <rv s="6">
    <fb>682482</fb>
    <v>15</v>
  </rv>
  <rv s="6">
    <fb>1.9975000000000001</fb>
    <v>14</v>
  </rv>
  <rv s="6">
    <fb>638750</fb>
    <v>15</v>
  </rv>
  <rv s="6">
    <fb>2052351</fb>
    <v>15</v>
  </rv>
  <rv s="6">
    <fb>3501301</fb>
    <v>15</v>
  </rv>
  <rv s="6">
    <fb>1.7250000000000001</fb>
    <v>14</v>
  </rv>
  <rv s="6">
    <fb>1482210</fb>
    <v>15</v>
  </rv>
  <rv s="6">
    <fb>1705535</fb>
    <v>15</v>
  </rv>
  <rv s="6">
    <fb>1.79</fb>
    <v>14</v>
  </rv>
  <rv s="6">
    <fb>1.7450000000000001</fb>
    <v>14</v>
  </rv>
  <rv s="6">
    <fb>1347584</fb>
    <v>15</v>
  </rv>
  <rv s="6">
    <fb>1.78</fb>
    <v>14</v>
  </rv>
  <rv s="6">
    <fb>1689127</fb>
    <v>15</v>
  </rv>
  <rv s="6">
    <fb>1.69</fb>
    <v>14</v>
  </rv>
  <rv s="6">
    <fb>1336960</fb>
    <v>15</v>
  </rv>
  <rv s="6">
    <fb>1.75</fb>
    <v>14</v>
  </rv>
  <rv s="6">
    <fb>5.68</fb>
    <v>14</v>
  </rv>
  <rv s="6">
    <fb>5.95</fb>
    <v>14</v>
  </rv>
  <rv s="6">
    <fb>5.87</fb>
    <v>14</v>
  </rv>
  <rv s="6">
    <fb>6.21</fb>
    <v>14</v>
  </rv>
  <rv s="6">
    <fb>6.45</fb>
    <v>14</v>
  </rv>
  <rv s="6">
    <fb>6.53</fb>
    <v>14</v>
  </rv>
  <rv s="6">
    <fb>3.8</fb>
    <v>14</v>
  </rv>
  <rv s="6">
    <fb>3.87</fb>
    <v>14</v>
  </rv>
  <rv s="6">
    <fb>3.95</fb>
    <v>14</v>
  </rv>
  <rv s="6">
    <fb>3.99</fb>
    <v>14</v>
  </rv>
  <rv s="6">
    <fb>3.93</fb>
    <v>14</v>
  </rv>
  <rv s="6">
    <fb>3.79</fb>
    <v>14</v>
  </rv>
  <rv s="6">
    <fb>3.72</fb>
    <v>14</v>
  </rv>
  <rv s="6">
    <fb>3.63</fb>
    <v>14</v>
  </rv>
  <rv s="6">
    <fb>3.71</fb>
    <v>14</v>
  </rv>
  <rv s="6">
    <fb>3.73</fb>
    <v>14</v>
  </rv>
  <rv s="6">
    <fb>3.61</fb>
    <v>14</v>
  </rv>
  <rv s="6">
    <fb>3.64</fb>
    <v>14</v>
  </rv>
  <rv s="6">
    <fb>3.58</fb>
    <v>14</v>
  </rv>
  <rv s="6">
    <fb>3.56</fb>
    <v>14</v>
  </rv>
  <rv s="6">
    <fb>3.62</fb>
    <v>14</v>
  </rv>
  <rv s="6">
    <fb>3.6</fb>
    <v>14</v>
  </rv>
  <rv s="6">
    <fb>3.57</fb>
    <v>14</v>
  </rv>
  <rv s="6">
    <fb>3.44</fb>
    <v>14</v>
  </rv>
  <rv s="6">
    <fb>3.37</fb>
    <v>14</v>
  </rv>
  <rv s="6">
    <fb>3.26</fb>
    <v>14</v>
  </rv>
  <rv s="6">
    <fb>3.4</fb>
    <v>14</v>
  </rv>
  <rv s="6">
    <fb>3.3</fb>
    <v>14</v>
  </rv>
  <rv s="6">
    <fb>3.33</fb>
    <v>14</v>
  </rv>
  <rv s="6">
    <fb>3.29</fb>
    <v>14</v>
  </rv>
  <rv s="6">
    <fb>3.47</fb>
    <v>14</v>
  </rv>
  <rv s="6">
    <fb>3.41</fb>
    <v>14</v>
  </rv>
  <rv s="6">
    <fb>3.45</fb>
    <v>14</v>
  </rv>
  <rv s="6">
    <fb>3.39</fb>
    <v>14</v>
  </rv>
  <rv s="6">
    <fb>3.42</fb>
    <v>14</v>
  </rv>
  <rv s="6">
    <fb>3.53</fb>
    <v>14</v>
  </rv>
  <rv s="6">
    <fb>3.46</fb>
    <v>14</v>
  </rv>
  <rv s="6">
    <fb>3.48</fb>
    <v>14</v>
  </rv>
  <rv s="6">
    <fb>3.52</fb>
    <v>14</v>
  </rv>
  <rv s="6">
    <fb>3.43</fb>
    <v>14</v>
  </rv>
  <rv s="6">
    <fb>3.49</fb>
    <v>14</v>
  </rv>
  <rv s="6">
    <fb>3.55</fb>
    <v>14</v>
  </rv>
  <rv s="6">
    <fb>3.35</fb>
    <v>14</v>
  </rv>
  <rv s="6">
    <fb>3.32</fb>
    <v>14</v>
  </rv>
  <rv s="6">
    <fb>3.23</fb>
    <v>14</v>
  </rv>
  <rv s="6">
    <fb>3.25</fb>
    <v>14</v>
  </rv>
  <rv s="6">
    <fb>3.21</fb>
    <v>14</v>
  </rv>
  <rv s="6">
    <fb>3.11</fb>
    <v>14</v>
  </rv>
  <rv s="6">
    <fb>3</fb>
    <v>14</v>
  </rv>
  <rv s="6">
    <fb>2.97</fb>
    <v>14</v>
  </rv>
  <rv s="6">
    <fb>3.02</fb>
    <v>14</v>
  </rv>
  <rv s="6">
    <fb>3.06</fb>
    <v>14</v>
  </rv>
  <rv s="6">
    <fb>2.91</fb>
    <v>14</v>
  </rv>
  <rv s="6">
    <fb>2.84</fb>
    <v>14</v>
  </rv>
  <rv s="6">
    <fb>3.15</fb>
    <v>14</v>
  </rv>
  <rv s="6">
    <fb>2.81</fb>
    <v>14</v>
  </rv>
  <rv s="6">
    <fb>2.78</fb>
    <v>14</v>
  </rv>
  <rv s="6">
    <fb>2.67</fb>
    <v>14</v>
  </rv>
  <rv s="6">
    <fb>2.83</fb>
    <v>14</v>
  </rv>
  <rv s="6">
    <fb>2.77</fb>
    <v>14</v>
  </rv>
  <rv s="6">
    <fb>2.9</fb>
    <v>14</v>
  </rv>
  <rv s="6">
    <fb>2.88</fb>
    <v>14</v>
  </rv>
  <rv s="6">
    <fb>2.94</fb>
    <v>14</v>
  </rv>
  <rv s="6">
    <fb>2.99</fb>
    <v>14</v>
  </rv>
  <rv s="6">
    <fb>2.95</fb>
    <v>14</v>
  </rv>
  <rv s="6">
    <fb>3.05</fb>
    <v>14</v>
  </rv>
  <rv s="6">
    <fb>3.04</fb>
    <v>14</v>
  </rv>
  <rv s="6">
    <fb>3.01</fb>
    <v>14</v>
  </rv>
  <rv s="6">
    <fb>3.03</fb>
    <v>14</v>
  </rv>
  <rv s="6">
    <fb>2.82</fb>
    <v>14</v>
  </rv>
  <rv s="6">
    <fb>3.12</fb>
    <v>14</v>
  </rv>
  <rv s="6">
    <fb>3.1</fb>
    <v>14</v>
  </rv>
  <rv s="6">
    <fb>3.09</fb>
    <v>14</v>
  </rv>
  <rv s="6">
    <fb>3.18</fb>
    <v>14</v>
  </rv>
  <rv s="6">
    <fb>3.27</fb>
    <v>14</v>
  </rv>
  <rv s="6">
    <fb>3.34</fb>
    <v>14</v>
  </rv>
  <rv s="6">
    <fb>3.38</fb>
    <v>14</v>
  </rv>
  <rv s="6">
    <fb>302633</fb>
    <v>15</v>
  </rv>
  <rv s="6">
    <fb>2.875</fb>
    <v>14</v>
  </rv>
  <rv s="6">
    <fb>2.8450000000000002</fb>
    <v>14</v>
  </rv>
  <rv s="6">
    <fb>513658</fb>
    <v>15</v>
  </rv>
  <rv s="6">
    <fb>2.8849999999999998</fb>
    <v>14</v>
  </rv>
  <rv s="6">
    <fb>374874</fb>
    <v>15</v>
  </rv>
  <rv s="6">
    <fb>471789</fb>
    <v>15</v>
  </rv>
  <rv s="6">
    <fb>751911</fb>
    <v>15</v>
  </rv>
  <rv s="6">
    <fb>985033</fb>
    <v>15</v>
  </rv>
  <rv s="6">
    <fb>2.92</fb>
    <v>14</v>
  </rv>
  <rv s="6">
    <fb>453477</fb>
    <v>15</v>
  </rv>
  <rv s="6">
    <fb>2.9950000000000001</fb>
    <v>14</v>
  </rv>
  <rv s="6">
    <fb>609942</fb>
    <v>15</v>
  </rv>
  <rv s="6">
    <fb>3.0649999999999999</fb>
    <v>14</v>
  </rv>
  <rv s="6">
    <fb>2147656</fb>
    <v>15</v>
  </rv>
  <rv s="6">
    <fb>1404152</fb>
    <v>15</v>
  </rv>
  <rv s="6">
    <fb>1482589</fb>
    <v>15</v>
  </rv>
  <rv s="6">
    <fb>3.13</fb>
    <v>14</v>
  </rv>
  <rv s="6">
    <fb>3.1850000000000001</fb>
    <v>14</v>
  </rv>
  <rv s="6">
    <fb>2507185</fb>
    <v>15</v>
  </rv>
  <rv s="6">
    <fb>3.2</fb>
    <v>14</v>
  </rv>
  <rv s="6">
    <fb>1125033</fb>
    <v>15</v>
  </rv>
  <rv s="6">
    <fb>3.36</fb>
    <v>14</v>
  </rv>
  <rv s="6">
    <fb>2753760</fb>
    <v>15</v>
  </rv>
  <rv s="6">
    <fb>1976616</fb>
    <v>15</v>
  </rv>
  <rv s="6">
    <fb>3.3149999999999999</fb>
    <v>14</v>
  </rv>
  <rv s="6">
    <fb>1507511</fb>
    <v>15</v>
  </rv>
  <rv s="6">
    <fb>2781223</fb>
    <v>15</v>
  </rv>
  <rv s="6">
    <fb>1269223</fb>
    <v>15</v>
  </rv>
  <rv s="6">
    <fb>3.4350000000000001</fb>
    <v>14</v>
  </rv>
  <rv s="6">
    <fb>3.31</fb>
    <v>14</v>
  </rv>
  <rv s="6">
    <fb>1975775</fb>
    <v>15</v>
  </rv>
  <rv s="6">
    <fb>3.5</fb>
    <v>14</v>
  </rv>
  <rv s="6">
    <fb>2454922</fb>
    <v>15</v>
  </rv>
  <rv s="2">
    <v>https://www.bing.com/financeapi/forcetrigger?t=aa533m&amp;q=XASX%3aBLD&amp;form=skydnc</v>
    <v>Learn more on Bing</v>
  </rv>
  <rv s="3">
    <v>5</v>
    <v>BORAL LIMITED (XASX:BLD)</v>
    <v>6</v>
    <v>7</v>
    <v>Finance</v>
    <v>8</v>
    <v>en-GB</v>
    <v>aa533m</v>
    <v>268435456</v>
    <v>1</v>
    <v>Powered by Refinitiv</v>
    <v>4.17</v>
    <v>2.48</v>
    <v>1.9234</v>
    <v>0.11</v>
    <v>3.1884000000000003E-2</v>
    <v>AUD</v>
    <v>Boral Limited is an Australia-based integrated construction materials company. The Company is engaged in producing and selling a broad range of construction materials including quarry products, cement, concrete, asphalt and recycled materials. The Company’s segments include Construction Materials and Property. Its Construction Materials segment operates across Australia and offers quarries, concrete, asphalt, landfill, cement, recycling, transport and placing. Its Property segment is engaged in sale of former operating sites. The Company’s products are offered to end-use markets, which include residential and non-residential construction and the engineering and infrastructure markets.</v>
    <v>4749</v>
    <v>Australian Securities Exchange</v>
    <v>XASX</v>
    <v>XASX</v>
    <v>Level 3, Triniti 2, 39 Delhi Road, NORTH RYDE, NEW SOUTH WALES, 2113 AU</v>
    <v>3.57</v>
    <v>Construction Materials</v>
    <v>Stock</v>
    <v>44951.333344907405</v>
    <v>1359</v>
    <v>3.45</v>
    <v>3805655000</v>
    <v>BORAL LIMITED</v>
    <v>BORAL LIMITED</v>
    <v>3.46</v>
    <v>3.97</v>
    <v>3.45</v>
    <v>3.56</v>
    <v>1103088000</v>
    <v>BLD</v>
    <v>BORAL LIMITED (XASX:BLD)</v>
    <v>2454922</v>
    <v>1878310</v>
    <v>1960</v>
  </rv>
  <rv s="1">
    <v>1360</v>
  </rv>
  <rv s="2">
    <v>https://www.bing.com/financeapi/forcetrigger?t=aa4om7&amp;q=XASX%3aASB&amp;form=skydnc</v>
    <v>Learn more on Bing</v>
  </rv>
  <rv s="3">
    <v>5</v>
    <v>AUSTAL LIMITED (XASX:ASB)</v>
    <v>6</v>
    <v>7</v>
    <v>Finance</v>
    <v>8</v>
    <v>en-GB</v>
    <v>aa4om7</v>
    <v>268435456</v>
    <v>1</v>
    <v>Powered by Refinitiv</v>
    <v>2.82</v>
    <v>1.69</v>
    <v>0.97130000000000005</v>
    <v>-7.0000000000000007E-2</v>
    <v>-3.9660000000000001E-2</v>
    <v>AUD</v>
    <v>Austal Limited is an Australia-based shipbuilder, defense prime contractor, and maritime technology company. The Company is engaged in designing, constructing and supporting defense and commercial vessels for operators globally. The Company’s segments include USA Shipbuilding, USA Support, Australasia Shipbuilding, and Australasia Support. The USA Shipbuilding segment manufactures high performance defense vessels for the USA Navy. The USA Support segment provides training and on-going support and maintenance of Austal and non-Austal vessels to the US Navy. The Australasia Shipbuilding segment comprises Austal’s Australia, Philippines and Vietnam shipbuilding operations. Australasia manufactures high performance vessels for markets worldwide, excluding the USA. The Australasia Support segment comprises Austal’s Australia and Oman operations. Its defense vessels include multi-mission surface warfare combatants, such as the Littoral Combat Ship (LCS) for the United States Navy.</v>
    <v>5000</v>
    <v>Australian Securities Exchange</v>
    <v>XASX</v>
    <v>XASX</v>
    <v>100 Clarence Beach Road, Henderson, WESTERN AUSTRALIA, 6166 AU</v>
    <v>1.75</v>
    <v>Machinery, Equipment &amp; Components</v>
    <v>Stock</v>
    <v>44951.333333333336</v>
    <v>1362</v>
    <v>1.6950000000000001</v>
    <v>639709900</v>
    <v>AUSTAL LIMITED</v>
    <v>AUSTAL LIMITED</v>
    <v>1.75</v>
    <v>8.02</v>
    <v>1.7649999999999999</v>
    <v>1.6950000000000001</v>
    <v>362441900</v>
    <v>ASB</v>
    <v>AUSTAL LIMITED (XASX:ASB)</v>
    <v>1336960</v>
    <v>1250690</v>
    <v>1987</v>
  </rv>
  <rv s="1">
    <v>1363</v>
  </rv>
  <rv s="8">
    <v>16</v>
    <v>XASX:ASB</v>
    <v>Daily</v>
    <v>44587</v>
    <v>44952</v>
    <v>0</v>
    <v>1</v>
    <v>638102016000000000,638102725407651921,0</v>
    <v>0</v>
    <v>aa4om7</v>
    <v>XASX:ASB</v>
    <v>1</v>
  </rv>
  <rv s="9">
    <v>17</v>
    <v>XASX:ASB</v>
    <v>Daily</v>
    <v>44922</v>
    <v>44952</v>
    <v>0</v>
    <v>1</v>
    <v>638102016000000000,638102726177351035,0</v>
    <v>2</v>
    <v>aa4om7</v>
    <v>XASX:ASB</v>
    <v>3</v>
    <v>4</v>
    <v>5</v>
    <v>6</v>
    <v>7</v>
  </rv>
  <rv s="8">
    <v>16</v>
    <v>aa81zr</v>
    <v>Daily</v>
    <v>44587</v>
    <v>44952</v>
    <v>0</v>
    <v>1</v>
    <v>638102016000000000,638102689278974688,0</v>
    <v>0</v>
    <v>aa81zr</v>
    <v>XASX:NAB</v>
    <v>8</v>
  </rv>
  <rv s="8">
    <v>16</v>
    <v>aa5cec</v>
    <v>Daily</v>
    <v>44587</v>
    <v>44952</v>
    <v>0</v>
    <v>1</v>
    <v>638102016000000000,638102689109035608,0</v>
    <v>0</v>
    <v>aa5cec</v>
    <v>XASX:CBA</v>
    <v>9</v>
  </rv>
  <rv s="8">
    <v>16</v>
    <v>aa4pa2</v>
    <v>Daily</v>
    <v>44587</v>
    <v>44952</v>
    <v>0</v>
    <v>1</v>
    <v>638102016000000000,638102687229151968,0</v>
    <v>0</v>
    <v>aa4pa2</v>
    <v>XASX:ASX</v>
    <v>10</v>
  </rv>
  <rv s="8">
    <v>16</v>
    <v>aa5c2w</v>
    <v>Daily</v>
    <v>44587</v>
    <v>44952</v>
    <v>0</v>
    <v>1</v>
    <v>638102016000000000,638102688776685335,0</v>
    <v>0</v>
    <v>aa5c2w</v>
    <v>XASX:CAT</v>
    <v>11</v>
  </rv>
  <rv s="8">
    <v>16</v>
    <v>aa658m</v>
    <v>Daily</v>
    <v>44587</v>
    <v>44952</v>
    <v>0</v>
    <v>1</v>
    <v>638102016000000000,638102689220923726,0</v>
    <v>0</v>
    <v>aa658m</v>
    <v>XASX:EOS</v>
    <v>12</v>
  </rv>
  <rv s="8">
    <v>16</v>
    <v>XASX:BLD</v>
    <v>Daily</v>
    <v>44587</v>
    <v>44952</v>
    <v>0</v>
    <v>1</v>
    <v>638102016000000000,638102735671464712,0</v>
    <v>0</v>
    <v>aa533m</v>
    <v>XASX:BLD</v>
    <v>13</v>
  </rv>
  <rv s="9">
    <v>17</v>
    <v>XASX:BLD</v>
    <v>Daily</v>
    <v>44922</v>
    <v>44952</v>
    <v>0</v>
    <v>1</v>
    <v>638102016000000000,638102735834809227,0</v>
    <v>2</v>
    <v>aa533m</v>
    <v>XASX:BLD</v>
    <v>14</v>
    <v>15</v>
    <v>16</v>
    <v>17</v>
    <v>18</v>
  </rv>
</rvData>
</file>

<file path=xl/richData/rdrichvaluestructure.xml><?xml version="1.0" encoding="utf-8"?>
<rvStructures xmlns="http://schemas.microsoft.com/office/spreadsheetml/2017/richdata" count="10">
  <s t="_linkedentitycore">
    <k n="_Display" t="spb"/>
    <k n="_DisplayString" t="s"/>
    <k n="_Flags" t="spb"/>
    <k n="_Format" t="spb"/>
    <k n="_Icon" t="s"/>
    <k n="_SubLabel" t="spb"/>
    <k n="%EntityCulture" t="s"/>
    <k n="%EntityId" t="s"/>
    <k n="%EntityServiceId"/>
    <k n="%IsRefreshable" t="b"/>
    <k n="%ProviderInfo" t="s"/>
    <k n="52 week high"/>
    <k n="52 week low"/>
    <k n="Change"/>
    <k n="Change (%)"/>
    <k n="Currency" t="s"/>
    <k n="From currency" t="s"/>
    <k n="High"/>
    <k n="Instrument type" t="s"/>
    <k n="Last trade time"/>
    <k n="Low"/>
    <k n="Name" t="s"/>
    <k n="Open"/>
    <k n="Previous close"/>
    <k n="Price"/>
    <k n="Ticker symbol" t="s"/>
    <k n="UniqueName" t="s"/>
  </s>
  <s t="_linkedentity">
    <k n="%cvi" t="r"/>
  </s>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OutdatedReason" t="i"/>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Year incorporated"/>
  </s>
  <s t="_formattednumber">
    <k n="_Format" t="spb"/>
  </s>
  <s t="_error">
    <k n="errorType" t="i"/>
    <k n="subType" t="i"/>
  </s>
  <s t="_stockhistorycache">
    <k n="_Format" t="spb"/>
    <k n="Symbol" t="s"/>
    <k n="Interval" t="s"/>
    <k n="StartDate" t="i"/>
    <k n="EndDate" t="i"/>
    <k n="f1904" t="b"/>
    <k n="fdcompat" t="b"/>
    <k n="etag" t="s"/>
    <k n="Date" t="a"/>
    <k n="EntityId" t="s"/>
    <k n="Instrument" t="s"/>
    <k n="Close" t="a"/>
  </s>
  <s t="_stockhistorycache">
    <k n="_Format" t="spb"/>
    <k n="Symbol" t="s"/>
    <k n="Interval" t="s"/>
    <k n="StartDate" t="i"/>
    <k n="EndDate" t="i"/>
    <k n="f1904" t="b"/>
    <k n="fdcompat" t="b"/>
    <k n="etag" t="s"/>
    <k n="Date" t="a"/>
    <k n="EntityId" t="s"/>
    <k n="Instrument" t="s"/>
    <k n="Close" t="a"/>
    <k n="Open" t="a"/>
    <k n="High" t="a"/>
    <k n="Low" t="a"/>
    <k n="Volume" t="a"/>
  </s>
</rvStructures>
</file>

<file path=xl/richData/rdsupportingpropertybag.xml><?xml version="1.0" encoding="utf-8"?>
<supportingPropertyBags xmlns="http://schemas.microsoft.com/office/spreadsheetml/2017/richdata2">
  <spbArrays count="4">
    <a count="27">
      <v t="s">%EntityServiceId</v>
      <v t="s">_Format</v>
      <v t="s">%IsRefreshable</v>
      <v t="s">%EntityCulture</v>
      <v t="s">%EntityId</v>
      <v t="s">_Icon</v>
      <v t="s">_Display</v>
      <v t="s">Name</v>
      <v t="s">Price</v>
      <v t="s">_SubLabel</v>
      <v t="s">Last trade time</v>
      <v t="s">Ticker symbol</v>
      <v t="s">Change</v>
      <v t="s">Change (%)</v>
      <v t="s">Currency</v>
      <v t="s">From currency</v>
      <v t="s">Previous close</v>
      <v t="s">Open</v>
      <v t="s">High</v>
      <v t="s">Low</v>
      <v t="s">52 week high</v>
      <v t="s">52 week low</v>
      <v t="s">Instrument type</v>
      <v t="s">_Flags</v>
      <v t="s">UniqueName</v>
      <v t="s">_DisplayString</v>
      <v t="s">%ProviderInfo</v>
    </a>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Headquarters</v>
      <v t="s">Industry</v>
      <v t="s">Instrument type</v>
      <v t="s">Year incorporated</v>
      <v t="s">_Flags</v>
      <v t="s">UniqueName</v>
      <v t="s">_DisplayString</v>
      <v t="s">LearnMoreOnLink</v>
      <v t="s">ExchangeID</v>
      <v t="s">%ProviderInfo</v>
    </a>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Market cap</v>
      <v t="s">Beta</v>
      <v t="s">P/E</v>
      <v t="s">Shares outstanding</v>
      <v t="s">Description</v>
      <v t="s">Employees</v>
      <v t="s">Headquarters</v>
      <v t="s">Industry</v>
      <v t="s">Instrument type</v>
      <v t="s">Year incorporated</v>
      <v t="s">_Flags</v>
      <v t="s">UniqueName</v>
      <v t="s">_DisplayString</v>
      <v t="s">LearnMoreOnLink</v>
      <v t="s">ExchangeID</v>
      <v t="s">%ProviderInfo</v>
      <v t="s">%OutdatedReason</v>
    </a>
  </spbArrays>
  <spbData count="18">
    <spb s="0">
      <v>0</v>
      <v>Name</v>
    </spb>
    <spb s="1">
      <v>0</v>
      <v>0</v>
      <v>0</v>
    </spb>
    <spb s="2">
      <v>1</v>
      <v>1</v>
    </spb>
    <spb s="3">
      <v>1</v>
      <v>1</v>
      <v>2</v>
      <v>1</v>
      <v>1</v>
      <v>1</v>
      <v>3</v>
      <v>1</v>
      <v>1</v>
      <v>1</v>
      <v>4</v>
      <v>5</v>
    </spb>
    <spb s="4">
      <v>GMT</v>
    </spb>
    <spb s="5">
      <v>1</v>
      <v>Name</v>
      <v>LearnMoreOnLink</v>
    </spb>
    <spb s="6">
      <v>1</v>
      <v>1</v>
      <v>1</v>
      <v>1</v>
    </spb>
    <spb s="7">
      <v>1</v>
      <v>6</v>
      <v>6</v>
      <v>1</v>
      <v>2</v>
      <v>1</v>
      <v>1</v>
      <v>1</v>
      <v>7</v>
      <v>7</v>
      <v>3</v>
      <v>8</v>
      <v>1</v>
      <v>1</v>
      <v>1</v>
      <v>7</v>
      <v>4</v>
      <v>9</v>
      <v>5</v>
      <v>7</v>
    </spb>
    <spb s="8">
      <v>Delayed 20 minutes</v>
      <v>from previous close</v>
      <v>from previous close</v>
      <v>GMT</v>
    </spb>
    <spb s="5">
      <v>2</v>
      <v>Name</v>
      <v>LearnMoreOnLink</v>
    </spb>
    <spb s="9">
      <v>1</v>
      <v>6</v>
      <v>6</v>
      <v>1</v>
      <v>2</v>
      <v>1</v>
      <v>1</v>
      <v>1</v>
      <v>7</v>
      <v>3</v>
      <v>8</v>
      <v>1</v>
      <v>1</v>
      <v>1</v>
      <v>7</v>
      <v>4</v>
      <v>9</v>
      <v>5</v>
      <v>7</v>
    </spb>
    <spb s="5">
      <v>3</v>
      <v>Name</v>
      <v>LearnMoreOnLink</v>
    </spb>
    <spb s="10">
      <v>10</v>
      <v>6</v>
      <v>6</v>
      <v>10</v>
      <v>2</v>
      <v>10</v>
      <v>10</v>
      <v>10</v>
      <v>7</v>
      <v>7</v>
      <v>3</v>
      <v>11</v>
      <v>10</v>
      <v>10</v>
      <v>10</v>
      <v>4</v>
      <v>9</v>
      <v>5</v>
      <v>7</v>
    </spb>
    <spb s="11">
      <v>12</v>
    </spb>
    <spb s="11">
      <v>1</v>
    </spb>
    <spb s="11">
      <v>7</v>
    </spb>
    <spb s="12">
      <v>12</v>
      <v>1</v>
    </spb>
    <spb s="13">
      <v>1</v>
      <v>12</v>
      <v>1</v>
      <v>1</v>
      <v>1</v>
      <v>7</v>
    </spb>
  </spbData>
</supportingPropertyBags>
</file>

<file path=xl/richData/rdsupportingpropertybagstructure.xml><?xml version="1.0" encoding="utf-8"?>
<spbStructures xmlns="http://schemas.microsoft.com/office/spreadsheetml/2017/richdata2" count="14">
  <s>
    <k n="^Order" t="spba"/>
    <k n="TitleProperty" t="s"/>
  </s>
  <s>
    <k n="ShowInCardView" t="b"/>
    <k n="ShowInDotNotation" t="b"/>
    <k n="ShowInAutoComplete" t="b"/>
  </s>
  <s>
    <k n="UniqueName" t="spb"/>
    <k n="`%ProviderInfo" t="spb"/>
  </s>
  <s>
    <k n="Low" t="i"/>
    <k n="High" t="i"/>
    <k n="Name" t="i"/>
    <k n="Open" t="i"/>
    <k n="Price" t="i"/>
    <k n="Change" t="i"/>
    <k n="Change (%)" t="i"/>
    <k n="52 week low" t="i"/>
    <k n="52 week high" t="i"/>
    <k n="Previous close" t="i"/>
    <k n="Last trade time" t="i"/>
    <k n="`%EntityServiceId" t="i"/>
  </s>
  <s>
    <k n="Last trade time" t="s"/>
  </s>
  <s>
    <k n="^Order" t="spba"/>
    <k n="TitleProperty" t="s"/>
    <k n="SubTitleProperty" t="s"/>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Last trade time" t="s"/>
  </s>
  <s>
    <k n="Low" t="i"/>
    <k n="P/E" t="i"/>
    <k n="Beta" t="i"/>
    <k n="High" t="i"/>
    <k n="Name" t="i"/>
    <k n="Open" t="i"/>
    <k n="Price" t="i"/>
    <k n="Change" t="i"/>
    <k n="Volume" t="i"/>
    <k n="Change (%)" t="i"/>
    <k n="Market cap" t="i"/>
    <k n="52 week low" t="i"/>
    <k n="52 week high" t="i"/>
    <k n="Previous close" t="i"/>
    <k n="Volume average" t="i"/>
    <k n="Last trade time" t="i"/>
    <k n="Year incorporated" t="i"/>
    <k n="`%EntityServiceId" t="i"/>
    <k n="Shares outstanding" t="i"/>
  </s>
  <s>
    <k n="Low" t="i"/>
    <k n="P/E" t="i"/>
    <k n="Beta" t="i"/>
    <k n="High" t="i"/>
    <k n="Name" t="i"/>
    <k n="Open" t="i"/>
    <k n="Price" t="i"/>
    <k n="Change" t="i"/>
    <k n="Volume" t="i"/>
    <k n="Employees" t="i"/>
    <k n="Change (%)" t="i"/>
    <k n="Market cap" t="i"/>
    <k n="52 week low" t="i"/>
    <k n="52 week high" t="i"/>
    <k n="Previous close" t="i"/>
    <k n="Last trade time" t="i"/>
    <k n="Year incorporated" t="i"/>
    <k n="`%EntityServiceId" t="i"/>
    <k n="Shares outstanding" t="i"/>
  </s>
  <s>
    <k n="_Self" t="i"/>
  </s>
  <s>
    <k n="Date" t="i"/>
    <k n="Close" t="i"/>
  </s>
  <s>
    <k n="Low" t="i"/>
    <k n="Date" t="i"/>
    <k n="High" t="i"/>
    <k n="Open" t="i"/>
    <k n="Close" t="i"/>
    <k n="Volume"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14" formatCode="0.00%"/>
    </x:dxf>
    <x:dxf>
      <x:numFmt numFmtId="27" formatCode="d/m/yy\ hh:mm"/>
    </x:dxf>
    <x:dxf>
      <x:numFmt numFmtId="2" formatCode="0.00"/>
    </x:dxf>
    <x:dxf>
      <x:numFmt numFmtId="19" formatCode="d/m/yy"/>
    </x:dxf>
    <x:dxf>
      <x:numFmt numFmtId="4" formatCode="#,##0.00"/>
    </x:dxf>
    <x:dxf>
      <x:numFmt numFmtId="3" formatCode="#,##0"/>
    </x:dxf>
    <x:dxf>
      <x:numFmt numFmtId="1" formatCode="0"/>
    </x:dxf>
    <x:dxf>
      <x:numFmt numFmtId="0" formatCode="General"/>
    </x:dxf>
  </dxfs>
  <richProperties>
    <rPr n="NumberFormat" t="s"/>
    <rPr n="IsTitleField" t="b"/>
  </richProperties>
  <richStyles>
    <rSty dxfid="7">
      <rpv i="0">_([$$-en-AU]* #,##0.00_);_([$$-en-AU]* (#,##0.00);_([$$-en-AU]* "-"??_);_(@_)</rpv>
    </rSty>
    <rSty>
      <rpv i="1">1</rpv>
    </rSty>
    <rSty dxfid="0"/>
    <rSty dxfid="1"/>
    <rSty dxfid="2">
      <rpv i="0">0.00</rpv>
    </rSty>
    <rSty dxfid="4">
      <rpv i="0">#,##0.00</rpv>
    </rSty>
    <rSty dxfid="5">
      <rpv i="0">#,##0</rpv>
    </rSty>
    <rSty dxfid="7">
      <rpv i="0">_([$$-en-AU]* #,##0_);_([$$-en-AU]* (#,##0);_([$$-en-AU]* "-"_);_(@_)</rpv>
    </rSty>
    <rSty dxfid="6">
      <rpv i="0">0</rpv>
    </rSty>
    <rSty dxfid="7">
      <rpv i="0">_-[$$-en-AU]* #,##0.00_-;-[$$-en-AU]* #,##0.00_-;_-[$$-en-AU]* "-"??_-;_-@_-</rpv>
    </rSty>
    <rSty dxfid="7">
      <rpv i="0">_-[$$-en-AU]* #,##0_-;-[$$-en-AU]* #,##0_-;_-[$$-en-AU]* "-"_-;_-@_-</rpv>
    </rSty>
    <rSty dxfid="3"/>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458C81D-CC10-4A26-B7E5-A6C2BA30B3FE}" name="Ledger" displayName="Ledger" ref="A3:H24" totalsRowShown="0">
  <autoFilter ref="A3:H24" xr:uid="{69CD7EF4-09A9-4E37-9AFA-74C63E7BE9A6}"/>
  <tableColumns count="8">
    <tableColumn id="1" xr3:uid="{92DC7DDF-D80B-405C-9573-2B90B2FF3DC9}" name="Date" dataDxfId="14"/>
    <tableColumn id="2" xr3:uid="{1C907D3F-AD8C-47AB-92A9-7C471B9EBC2B}" name="Stock"/>
    <tableColumn id="9" xr3:uid="{9CA9E601-F4B2-4F5A-B219-70B237E1CACC}" name="Ticker" dataDxfId="13">
      <calculatedColumnFormula array="1">_FV(Ledger[[#This Row],[Stock]],"Ticker symbol",TRUE)</calculatedColumnFormula>
    </tableColumn>
    <tableColumn id="3" xr3:uid="{AB1CAC5C-55FF-4BD4-86DE-2DFDA8FCCD7E}" name="Transaction"/>
    <tableColumn id="4" xr3:uid="{1B8E9E3F-3260-4B15-A698-12A2A91FCBD0}" name="Units" dataDxfId="12"/>
    <tableColumn id="5" xr3:uid="{182E21A3-DB2D-4267-9431-E3760942B4C8}" name="Price" dataDxfId="9"/>
    <tableColumn id="7" xr3:uid="{412DB4B2-0FAB-4830-ABAF-3EB7A6F10571}" name="Currency" dataDxfId="11"/>
    <tableColumn id="6" xr3:uid="{DC43D3F6-96CE-4588-B592-F71E50711807}" name="Transaction Amount" dataDxfId="10">
      <calculatedColumnFormula>E4*F4</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050EDB4-2AF3-9446-8843-4B09AB05FC35}" name="Table2" displayName="Table2" ref="A2:H4" totalsRowShown="0">
  <autoFilter ref="A2:H4" xr:uid="{D050EDB4-2AF3-9446-8843-4B09AB05FC35}"/>
  <tableColumns count="8">
    <tableColumn id="1" xr3:uid="{4F0E7149-3BD7-2845-9C01-D309308BCAE4}" name="Stock"/>
    <tableColumn id="2" xr3:uid="{141EDC37-F4ED-4846-A2CA-BA1968670B3E}" name="Exchange" dataDxfId="3">
      <calculatedColumnFormula array="1">_FV(Table2[[#This Row],[Stock]],"Exchange abbreviation",TRUE)</calculatedColumnFormula>
    </tableColumn>
    <tableColumn id="3" xr3:uid="{C1DB10F8-98A9-6F48-AB57-FA11A36AFB9A}" name="Ticker symbol">
      <calculatedColumnFormula array="1">_FV(Table2[[#This Row],[Stock]],"Ticker symbol",TRUE)</calculatedColumnFormula>
    </tableColumn>
    <tableColumn id="4" xr3:uid="{E5DDF0CF-5A2E-7A41-ADB8-EE3D71BF83EE}" name="52 week high" dataDxfId="8">
      <calculatedColumnFormula array="1">_FV(Table2[[#This Row],[Stock]],"52 week high",TRUE)</calculatedColumnFormula>
    </tableColumn>
    <tableColumn id="5" xr3:uid="{AFDB2F2A-A0D4-A042-827D-78260864DF6D}" name="52 week low" dataDxfId="7">
      <calculatedColumnFormula array="1">_FV(Table2[[#This Row],[Stock]],"52 week low",TRUE)</calculatedColumnFormula>
    </tableColumn>
    <tableColumn id="6" xr3:uid="{DC89D1B8-40CD-9F4C-A2AD-83C2E9A48094}" name="Price" dataDxfId="6">
      <calculatedColumnFormula array="1">_FV(Table2[[#This Row],[Stock]],"Price")</calculatedColumnFormula>
    </tableColumn>
    <tableColumn id="7" xr3:uid="{52B69A08-7AE3-334D-9323-0FECD393BECF}" name="P/E" dataDxfId="5">
      <calculatedColumnFormula array="1">_FV(Table2[[#This Row],[Stock]],"P/E",TRUE)</calculatedColumnFormula>
    </tableColumn>
    <tableColumn id="8" xr3:uid="{38775435-72C5-264B-9238-5198F91F66AD}" name="Change" dataDxfId="4">
      <calculatedColumnFormula array="1">_FV(Table2[[#This Row],[Stock]],"Change")</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Blue Warm">
      <a:dk1>
        <a:sysClr val="windowText" lastClr="000000"/>
      </a:dk1>
      <a:lt1>
        <a:sysClr val="window" lastClr="FFFFFF"/>
      </a:lt1>
      <a:dk2>
        <a:srgbClr val="242852"/>
      </a:dk2>
      <a:lt2>
        <a:srgbClr val="ACCBF9"/>
      </a:lt2>
      <a:accent1>
        <a:srgbClr val="4A66AC"/>
      </a:accent1>
      <a:accent2>
        <a:srgbClr val="629DD1"/>
      </a:accent2>
      <a:accent3>
        <a:srgbClr val="297FD5"/>
      </a:accent3>
      <a:accent4>
        <a:srgbClr val="7F8FA9"/>
      </a:accent4>
      <a:accent5>
        <a:srgbClr val="5AA2AE"/>
      </a:accent5>
      <a:accent6>
        <a:srgbClr val="9D90A0"/>
      </a:accent6>
      <a:hlink>
        <a:srgbClr val="9454C3"/>
      </a:hlink>
      <a:folHlink>
        <a:srgbClr val="3EBBF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ivotTable" Target="../pivotTables/pivot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11884F-50B8-9E4B-99D7-12BC3BF388CB}">
  <sheetPr>
    <pageSetUpPr fitToPage="1"/>
  </sheetPr>
  <dimension ref="A1:J20"/>
  <sheetViews>
    <sheetView showGridLines="0" tabSelected="1" zoomScale="109" zoomScaleNormal="109" workbookViewId="0">
      <selection sqref="A1:XFD1048576"/>
    </sheetView>
  </sheetViews>
  <sheetFormatPr baseColWidth="10" defaultColWidth="0" defaultRowHeight="15" x14ac:dyDescent="0.2"/>
  <cols>
    <col min="1" max="1" width="1.1640625" style="7" customWidth="1"/>
    <col min="2" max="2" width="47.33203125" style="7" customWidth="1"/>
    <col min="3" max="3" width="35.83203125" style="7" customWidth="1"/>
    <col min="4" max="4" width="6.6640625" style="7" customWidth="1"/>
    <col min="5" max="6" width="13.33203125" style="7" customWidth="1"/>
    <col min="7" max="7" width="10.83203125" style="7" customWidth="1"/>
    <col min="8" max="8" width="13.6640625" style="7" customWidth="1"/>
    <col min="9" max="10" width="13.33203125" style="7" customWidth="1"/>
    <col min="11" max="16384" width="10.83203125" style="7" hidden="1"/>
  </cols>
  <sheetData>
    <row r="1" spans="1:10" ht="24" customHeight="1" x14ac:dyDescent="0.2">
      <c r="A1" s="24"/>
      <c r="B1" s="10" t="s">
        <v>28</v>
      </c>
      <c r="C1" s="10"/>
      <c r="D1" s="19"/>
      <c r="E1" s="19"/>
      <c r="F1" s="14" t="s">
        <v>26</v>
      </c>
      <c r="G1" s="16" t="s">
        <v>25</v>
      </c>
      <c r="H1" s="16"/>
      <c r="I1" s="14" t="s">
        <v>34</v>
      </c>
      <c r="J1" s="17" t="e" vm="1">
        <v>#VALUE!</v>
      </c>
    </row>
    <row r="2" spans="1:10" ht="24" customHeight="1" x14ac:dyDescent="0.2">
      <c r="A2" s="24"/>
      <c r="B2" s="10"/>
      <c r="C2" s="10"/>
      <c r="D2" s="19"/>
      <c r="E2" s="19"/>
      <c r="F2" s="15">
        <f>SUM(_xlfn.ANCHORARRAY(F6))</f>
        <v>21784.145</v>
      </c>
      <c r="G2" s="15">
        <f>SUM(_xlfn.ANCHORARRAY(G6))</f>
        <v>-149.95500000000055</v>
      </c>
      <c r="H2" s="18">
        <f>G2/(F2-G2)</f>
        <v>-6.836615133513595E-3</v>
      </c>
      <c r="I2" s="15">
        <f>SUM(_xlfn.ANCHORARRAY(I6))</f>
        <v>7606.1349999999984</v>
      </c>
      <c r="J2" s="22" t="str" cm="1">
        <f t="array" ref="J2">TEXT(_FV(J1,"Price"), IF(_FV(J1,"Price")-_FV(J1,"Previous close",TRUE)&gt;0, "$0.0000▲", "$0.0000▼"))</f>
        <v>$1.4079▼</v>
      </c>
    </row>
    <row r="4" spans="1:10" ht="21" customHeight="1" x14ac:dyDescent="0.2">
      <c r="B4" s="8" t="s">
        <v>29</v>
      </c>
      <c r="C4" s="8"/>
      <c r="D4" s="8"/>
      <c r="E4" s="8"/>
      <c r="F4" s="8"/>
      <c r="G4" s="8"/>
      <c r="H4" s="8"/>
      <c r="I4" s="8"/>
      <c r="J4" s="8"/>
    </row>
    <row r="5" spans="1:10" x14ac:dyDescent="0.2">
      <c r="B5" s="11" t="s">
        <v>31</v>
      </c>
      <c r="C5" s="11" t="s">
        <v>14</v>
      </c>
      <c r="D5" s="11" t="s">
        <v>4</v>
      </c>
      <c r="E5" s="11" t="s">
        <v>12</v>
      </c>
      <c r="F5" s="11" t="s">
        <v>23</v>
      </c>
      <c r="G5" s="12" t="s">
        <v>25</v>
      </c>
      <c r="H5" s="12"/>
      <c r="I5" s="11" t="s">
        <v>33</v>
      </c>
      <c r="J5" s="11" t="s">
        <v>13</v>
      </c>
    </row>
    <row r="6" spans="1:10" ht="18" customHeight="1" x14ac:dyDescent="0.2">
      <c r="B6" s="7" t="e" cm="1" vm="2">
        <f t="array" ref="B6:B10">_xlfn._xlws.SORT(_xlfn.UNIQUE(_xlfn._xlws.FILTER(Ledger[Stock], SUMIF(Ledger[Stock], Ledger[Stock], Ledger[Units])&lt;&gt;0)))</f>
        <v>#VALUE!</v>
      </c>
      <c r="C6" s="7" t="str" cm="1">
        <f t="array" ref="C6:C10">_FV(_xlfn.ANCHORARRAY(B6),"Industry")</f>
        <v>Investment Banking &amp; Investment Services</v>
      </c>
      <c r="D6" s="7" cm="1">
        <f t="array" ref="D6:D10">SUMIF(Ledger[Stock],_xlfn.ANCHORARRAY( B6), Ledger[Units])</f>
        <v>162</v>
      </c>
      <c r="E6" s="20" cm="1">
        <f t="array" ref="E6:E10">_FV(_xlfn.ANCHORARRAY(B6),"Price")</f>
        <v>68.569999999999993</v>
      </c>
      <c r="F6" s="20" cm="1">
        <f t="array" ref="F6:F10">_xlfn.ANCHORARRAY(D6)*_xlfn.ANCHORARRAY(E6)</f>
        <v>11108.339999999998</v>
      </c>
      <c r="G6" s="20" cm="1">
        <f t="array" ref="G6:G10">(_xlfn.ANCHORARRAY(E6)-_FV(_xlfn.ANCHORARRAY(B6),"Previous close",TRUE))*_xlfn.ANCHORARRAY(D6)</f>
        <v>-77.760000000000645</v>
      </c>
      <c r="H6" s="21" cm="1">
        <f t="array" ref="H6:H10">_xlfn.ANCHORARRAY(G6)/(_xlfn.ANCHORARRAY(F6)-_xlfn.ANCHORARRAY(G6))</f>
        <v>-6.9514844315713836E-3</v>
      </c>
      <c r="I6" s="20" cm="1">
        <f t="array" ref="I6:I10">-SUMIF(Ledger[Stock],_xlfn.ANCHORARRAY( B6), Ledger[Transaction Amount])+_xlfn.ANCHORARRAY(F6)</f>
        <v>6038.2099999999991</v>
      </c>
    </row>
    <row r="7" spans="1:10" ht="18" customHeight="1" x14ac:dyDescent="0.2">
      <c r="B7" s="7" t="e" vm="3">
        <v>#VALUE!</v>
      </c>
      <c r="C7" s="7" t="str">
        <v>Electronic Equipment &amp; Parts</v>
      </c>
      <c r="D7" s="7">
        <v>4275</v>
      </c>
      <c r="E7" s="20">
        <v>0.70499999999999996</v>
      </c>
      <c r="F7" s="20">
        <v>3013.875</v>
      </c>
      <c r="G7" s="20">
        <v>-106.8750000000001</v>
      </c>
      <c r="H7" s="21">
        <v>-3.4246575342465786E-2</v>
      </c>
      <c r="I7" s="20">
        <v>320.625</v>
      </c>
    </row>
    <row r="8" spans="1:10" ht="18" customHeight="1" x14ac:dyDescent="0.2">
      <c r="B8" s="7" t="e" vm="4">
        <v>#VALUE!</v>
      </c>
      <c r="C8" s="7" t="str">
        <v>Banking Services</v>
      </c>
      <c r="D8" s="7">
        <v>56</v>
      </c>
      <c r="E8" s="20">
        <v>108.83</v>
      </c>
      <c r="F8" s="20">
        <v>6094.48</v>
      </c>
      <c r="G8" s="20">
        <v>43.680000000000064</v>
      </c>
      <c r="H8" s="21">
        <v>7.2188801480796046E-3</v>
      </c>
      <c r="I8" s="20">
        <v>3345.55</v>
      </c>
    </row>
    <row r="9" spans="1:10" ht="18" customHeight="1" x14ac:dyDescent="0.2">
      <c r="B9" s="7" t="e" vm="5">
        <v>#VALUE!</v>
      </c>
      <c r="C9" s="7" t="str">
        <v>Aerospace &amp; Defense</v>
      </c>
      <c r="D9" s="7">
        <v>695</v>
      </c>
      <c r="E9" s="20">
        <v>0.67</v>
      </c>
      <c r="F9" s="20">
        <v>465.65000000000003</v>
      </c>
      <c r="G9" s="20">
        <v>-13.899999999999935</v>
      </c>
      <c r="H9" s="21">
        <v>-2.8985507246376677E-2</v>
      </c>
      <c r="I9" s="20">
        <v>-2237.9</v>
      </c>
    </row>
    <row r="10" spans="1:10" ht="18" customHeight="1" x14ac:dyDescent="0.2">
      <c r="B10" s="7" t="e" vm="6">
        <v>#VALUE!</v>
      </c>
      <c r="C10" s="7" t="str">
        <v>Banking Services</v>
      </c>
      <c r="D10" s="7">
        <v>35</v>
      </c>
      <c r="E10" s="20">
        <v>31.48</v>
      </c>
      <c r="F10" s="20">
        <v>1101.8</v>
      </c>
      <c r="G10" s="20">
        <v>4.9000000000000199</v>
      </c>
      <c r="H10" s="21">
        <v>4.4671346522016783E-3</v>
      </c>
      <c r="I10" s="20">
        <v>139.64999999999998</v>
      </c>
    </row>
    <row r="11" spans="1:10" ht="18" hidden="1" customHeight="1" x14ac:dyDescent="0.2">
      <c r="E11" s="20"/>
      <c r="F11" s="20"/>
      <c r="G11" s="20"/>
      <c r="H11" s="21"/>
      <c r="I11" s="20"/>
    </row>
    <row r="12" spans="1:10" ht="18" hidden="1" customHeight="1" x14ac:dyDescent="0.2"/>
    <row r="13" spans="1:10" ht="10" customHeight="1" x14ac:dyDescent="0.2"/>
    <row r="14" spans="1:10" ht="21" customHeight="1" x14ac:dyDescent="0.2">
      <c r="B14" s="8" t="s">
        <v>30</v>
      </c>
      <c r="C14" s="8"/>
      <c r="D14" s="8" t="s">
        <v>32</v>
      </c>
      <c r="E14" s="8"/>
      <c r="F14" s="8"/>
      <c r="G14" s="8"/>
      <c r="H14" s="8"/>
      <c r="I14" s="8"/>
      <c r="J14" s="8"/>
    </row>
    <row r="15" spans="1:10" x14ac:dyDescent="0.2">
      <c r="B15" s="11" t="s">
        <v>14</v>
      </c>
      <c r="C15" s="11" t="s">
        <v>23</v>
      </c>
      <c r="D15" s="9"/>
      <c r="E15" s="9"/>
      <c r="F15" s="9"/>
      <c r="G15" s="9"/>
      <c r="H15" s="9"/>
      <c r="I15" s="9"/>
      <c r="J15" s="9"/>
    </row>
    <row r="16" spans="1:10" ht="18" customHeight="1" x14ac:dyDescent="0.2">
      <c r="B16" s="7" t="str" cm="1">
        <f t="array" ref="B16:B19">_xlfn.UNIQUE(_xlfn.ANCHORARRAY(C6))</f>
        <v>Investment Banking &amp; Investment Services</v>
      </c>
      <c r="C16" s="20" cm="1">
        <f t="array" ref="C16:C19">SUMIF(_xlfn.ANCHORARRAY(C6),_xlfn.ANCHORARRAY( B16),_xlfn.ANCHORARRAY( F6))</f>
        <v>11108.339999999998</v>
      </c>
    </row>
    <row r="17" spans="2:3" ht="18" customHeight="1" x14ac:dyDescent="0.2">
      <c r="B17" s="7" t="str">
        <v>Electronic Equipment &amp; Parts</v>
      </c>
      <c r="C17" s="20">
        <v>3013.875</v>
      </c>
    </row>
    <row r="18" spans="2:3" ht="18" customHeight="1" x14ac:dyDescent="0.2">
      <c r="B18" s="7" t="str">
        <v>Banking Services</v>
      </c>
      <c r="C18" s="20">
        <v>7196.28</v>
      </c>
    </row>
    <row r="19" spans="2:3" ht="18" customHeight="1" x14ac:dyDescent="0.2">
      <c r="B19" s="7" t="str">
        <v>Aerospace &amp; Defense</v>
      </c>
      <c r="C19" s="20">
        <v>465.65000000000003</v>
      </c>
    </row>
    <row r="20" spans="2:3" ht="8" customHeight="1" x14ac:dyDescent="0.2"/>
  </sheetData>
  <mergeCells count="6">
    <mergeCell ref="G1:H1"/>
    <mergeCell ref="B1:C2"/>
    <mergeCell ref="B14:C14"/>
    <mergeCell ref="D14:J14"/>
    <mergeCell ref="B4:J4"/>
    <mergeCell ref="G5:H5"/>
  </mergeCells>
  <conditionalFormatting sqref="G6:G11">
    <cfRule type="cellIs" dxfId="2" priority="8" operator="lessThan">
      <formula>0</formula>
    </cfRule>
  </conditionalFormatting>
  <conditionalFormatting sqref="H6:H11">
    <cfRule type="cellIs" dxfId="1" priority="7" operator="lessThan">
      <formula>0</formula>
    </cfRule>
  </conditionalFormatting>
  <conditionalFormatting sqref="I6:I11">
    <cfRule type="cellIs" dxfId="0" priority="6" operator="lessThan">
      <formula>0</formula>
    </cfRule>
  </conditionalFormatting>
  <conditionalFormatting sqref="H2">
    <cfRule type="iconSet" priority="4">
      <iconSet iconSet="3Arrows">
        <cfvo type="percent" val="0"/>
        <cfvo type="num" val="0"/>
        <cfvo type="num" val="0" gte="0"/>
      </iconSet>
    </cfRule>
  </conditionalFormatting>
  <conditionalFormatting sqref="F6:F10">
    <cfRule type="dataBar" priority="2">
      <dataBar>
        <cfvo type="min"/>
        <cfvo type="max"/>
        <color theme="8" tint="-0.249977111117893"/>
      </dataBar>
      <extLst>
        <ext xmlns:x14="http://schemas.microsoft.com/office/spreadsheetml/2009/9/main" uri="{B025F937-C7B1-47D3-B67F-A62EFF666E3E}">
          <x14:id>{40FBD065-52FC-7643-BAF0-721A17AE6CD1}</x14:id>
        </ext>
      </extLst>
    </cfRule>
  </conditionalFormatting>
  <conditionalFormatting sqref="C16:C19">
    <cfRule type="dataBar" priority="1">
      <dataBar>
        <cfvo type="min"/>
        <cfvo type="max"/>
        <color theme="8"/>
      </dataBar>
      <extLst>
        <ext xmlns:x14="http://schemas.microsoft.com/office/spreadsheetml/2009/9/main" uri="{B025F937-C7B1-47D3-B67F-A62EFF666E3E}">
          <x14:id>{41206A82-A5C2-0A4D-9AF8-B89CAB79E177}</x14:id>
        </ext>
      </extLst>
    </cfRule>
  </conditionalFormatting>
  <pageMargins left="0.70866141732283472" right="0.70866141732283472" top="0.74803149606299213" bottom="0.74803149606299213" header="0.31496062992125984" footer="0.31496062992125984"/>
  <pageSetup paperSize="9" scale="73" orientation="landscape" horizontalDpi="0" verticalDpi="0"/>
  <drawing r:id="rId1"/>
  <extLst>
    <ext xmlns:x14="http://schemas.microsoft.com/office/spreadsheetml/2009/9/main" uri="{78C0D931-6437-407d-A8EE-F0AAD7539E65}">
      <x14:conditionalFormattings>
        <x14:conditionalFormatting xmlns:xm="http://schemas.microsoft.com/office/excel/2006/main">
          <x14:cfRule type="iconSet" priority="3" id="{5222772A-9D89-9D4F-B926-8BA1105DE81E}">
            <x14:iconSet iconSet="3Triangles">
              <x14:cfvo type="percent">
                <xm:f>0</xm:f>
              </x14:cfvo>
              <x14:cfvo type="num">
                <xm:f>0</xm:f>
              </x14:cfvo>
              <x14:cfvo type="num" gte="0">
                <xm:f>0</xm:f>
              </x14:cfvo>
            </x14:iconSet>
          </x14:cfRule>
          <xm:sqref>H6:H10</xm:sqref>
        </x14:conditionalFormatting>
        <x14:conditionalFormatting xmlns:xm="http://schemas.microsoft.com/office/excel/2006/main">
          <x14:cfRule type="dataBar" id="{40FBD065-52FC-7643-BAF0-721A17AE6CD1}">
            <x14:dataBar minLength="0" maxLength="100" border="1" negativeBarBorderColorSameAsPositive="0">
              <x14:cfvo type="autoMin"/>
              <x14:cfvo type="autoMax"/>
              <x14:borderColor theme="8" tint="-0.249977111117893"/>
              <x14:negativeFillColor rgb="FFFF0000"/>
              <x14:negativeBorderColor rgb="FFFF0000"/>
              <x14:axisColor rgb="FF000000"/>
            </x14:dataBar>
          </x14:cfRule>
          <xm:sqref>F6:F10</xm:sqref>
        </x14:conditionalFormatting>
        <x14:conditionalFormatting xmlns:xm="http://schemas.microsoft.com/office/excel/2006/main">
          <x14:cfRule type="dataBar" id="{41206A82-A5C2-0A4D-9AF8-B89CAB79E177}">
            <x14:dataBar minLength="0" maxLength="100" gradient="0">
              <x14:cfvo type="autoMin"/>
              <x14:cfvo type="autoMax"/>
              <x14:negativeFillColor rgb="FFFF0000"/>
              <x14:axisColor rgb="FF000000"/>
            </x14:dataBar>
          </x14:cfRule>
          <xm:sqref>C16:C19</xm:sqref>
        </x14:conditionalFormatting>
      </x14:conditionalFormattings>
    </ext>
    <ext xmlns:x14="http://schemas.microsoft.com/office/spreadsheetml/2009/9/main" uri="{05C60535-1F16-4fd2-B633-F4F36F0B64E0}">
      <x14:sparklineGroups xmlns:xm="http://schemas.microsoft.com/office/excel/2006/main">
        <x14:sparklineGroup displayEmptyCellsAs="gap" xr2:uid="{0774D4B0-918C-3542-A9E1-3E0F93FBA6D8}">
          <x14:colorSeries theme="8" tint="-0.249977111117893"/>
          <x14:colorNegative theme="9"/>
          <x14:colorAxis rgb="FF000000"/>
          <x14:colorMarkers theme="9" tint="-0.249977111117893"/>
          <x14:colorFirst theme="9" tint="-0.249977111117893"/>
          <x14:colorLast theme="9" tint="-0.249977111117893"/>
          <x14:colorHigh theme="9" tint="-0.249977111117893"/>
          <x14:colorLow theme="9" tint="-0.249977111117893"/>
          <x14:sparklines>
            <x14:sparkline>
              <xm:f>'Last 12 Months'!B4:IS4</xm:f>
              <xm:sqref>J6</xm:sqref>
            </x14:sparkline>
            <x14:sparkline>
              <xm:f>'Last 12 Months'!B5:IS5</xm:f>
              <xm:sqref>J7</xm:sqref>
            </x14:sparkline>
            <x14:sparkline>
              <xm:f>'Last 12 Months'!B6:IS6</xm:f>
              <xm:sqref>J8</xm:sqref>
            </x14:sparkline>
            <x14:sparkline>
              <xm:f>'Last 12 Months'!B7:IS7</xm:f>
              <xm:sqref>J9</xm:sqref>
            </x14:sparkline>
            <x14:sparkline>
              <xm:f>'Last 12 Months'!B8:IS8</xm:f>
              <xm:sqref>J10</xm:sqref>
            </x14:sparkline>
          </x14:sparklines>
        </x14:sparklineGroup>
      </x14:sparklineGroup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BC7AA-B373-4B67-A418-D04AC020DDD0}">
  <sheetPr codeName="Sheet3"/>
  <dimension ref="A1:K24"/>
  <sheetViews>
    <sheetView workbookViewId="0">
      <selection activeCell="A25" sqref="A25:XFD25"/>
    </sheetView>
  </sheetViews>
  <sheetFormatPr baseColWidth="10" defaultColWidth="8.83203125" defaultRowHeight="15" x14ac:dyDescent="0.2"/>
  <cols>
    <col min="1" max="1" width="9.83203125" bestFit="1" customWidth="1"/>
    <col min="2" max="2" width="30.5" customWidth="1"/>
    <col min="3" max="3" width="8.5" bestFit="1" customWidth="1"/>
    <col min="4" max="4" width="13.5" bestFit="1" customWidth="1"/>
    <col min="5" max="5" width="8" bestFit="1" customWidth="1"/>
    <col min="6" max="6" width="10.1640625" bestFit="1" customWidth="1"/>
    <col min="7" max="7" width="11.33203125" customWidth="1"/>
    <col min="8" max="8" width="21.33203125" bestFit="1" customWidth="1"/>
    <col min="9" max="9" width="3.5" customWidth="1"/>
    <col min="10" max="10" width="49.6640625" bestFit="1" customWidth="1"/>
    <col min="11" max="11" width="39.6640625" bestFit="1" customWidth="1"/>
    <col min="12" max="12" width="7.1640625" customWidth="1"/>
    <col min="13" max="14" width="13.5" bestFit="1" customWidth="1"/>
    <col min="15" max="15" width="14.83203125" bestFit="1" customWidth="1"/>
    <col min="16" max="16" width="8" customWidth="1"/>
    <col min="17" max="17" width="13.5" bestFit="1" customWidth="1"/>
    <col min="18" max="18" width="18.5" customWidth="1"/>
    <col min="20" max="21" width="10.5" bestFit="1" customWidth="1"/>
  </cols>
  <sheetData>
    <row r="1" spans="1:11" x14ac:dyDescent="0.2">
      <c r="K1" s="6"/>
    </row>
    <row r="3" spans="1:11" x14ac:dyDescent="0.2">
      <c r="A3" t="s">
        <v>2</v>
      </c>
      <c r="B3" t="s">
        <v>6</v>
      </c>
      <c r="C3" t="s">
        <v>1</v>
      </c>
      <c r="D3" t="s">
        <v>3</v>
      </c>
      <c r="E3" t="s">
        <v>4</v>
      </c>
      <c r="F3" t="s">
        <v>5</v>
      </c>
      <c r="G3" t="s">
        <v>10</v>
      </c>
      <c r="H3" t="s">
        <v>24</v>
      </c>
    </row>
    <row r="4" spans="1:11" ht="18.75" customHeight="1" x14ac:dyDescent="0.2">
      <c r="A4" s="1">
        <v>39920</v>
      </c>
      <c r="B4" t="e" vm="2">
        <v>#VALUE!</v>
      </c>
      <c r="C4" t="str" cm="1">
        <f t="array" ref="C4">_FV(Ledger[[#This Row],[Stock]],"Ticker symbol",TRUE)</f>
        <v>ASX</v>
      </c>
      <c r="D4" t="s">
        <v>7</v>
      </c>
      <c r="E4" s="3">
        <v>150</v>
      </c>
      <c r="F4" s="13">
        <v>32.21</v>
      </c>
      <c r="G4" s="5" t="s">
        <v>11</v>
      </c>
      <c r="H4" s="2">
        <f t="shared" ref="H4:H22" si="0">E4*F4</f>
        <v>4831.5</v>
      </c>
    </row>
    <row r="5" spans="1:11" ht="18.75" customHeight="1" x14ac:dyDescent="0.2">
      <c r="A5" s="1">
        <v>40080</v>
      </c>
      <c r="B5" t="e" vm="2">
        <v>#VALUE!</v>
      </c>
      <c r="C5" t="str" cm="1">
        <f t="array" ref="C5">_FV(Ledger[[#This Row],[Stock]],"Ticker symbol",TRUE)</f>
        <v>ASX</v>
      </c>
      <c r="D5" t="s">
        <v>8</v>
      </c>
      <c r="E5" s="3">
        <v>3</v>
      </c>
      <c r="F5" s="13">
        <v>31.33</v>
      </c>
      <c r="G5" s="5" t="s">
        <v>11</v>
      </c>
      <c r="H5" s="2">
        <f t="shared" si="0"/>
        <v>93.99</v>
      </c>
    </row>
    <row r="6" spans="1:11" ht="18.75" customHeight="1" x14ac:dyDescent="0.2">
      <c r="A6" s="1">
        <v>40266</v>
      </c>
      <c r="B6" t="e" vm="2">
        <v>#VALUE!</v>
      </c>
      <c r="C6" t="str" cm="1">
        <f t="array" ref="C6">_FV(Ledger[[#This Row],[Stock]],"Ticker symbol",TRUE)</f>
        <v>ASX</v>
      </c>
      <c r="D6" t="s">
        <v>8</v>
      </c>
      <c r="E6" s="3">
        <v>5</v>
      </c>
      <c r="F6" s="13">
        <v>5.44</v>
      </c>
      <c r="G6" s="5" t="s">
        <v>11</v>
      </c>
      <c r="H6" s="2">
        <f t="shared" si="0"/>
        <v>27.200000000000003</v>
      </c>
    </row>
    <row r="7" spans="1:11" ht="18.75" customHeight="1" x14ac:dyDescent="0.2">
      <c r="A7" s="1">
        <v>40448</v>
      </c>
      <c r="B7" t="e" vm="2">
        <v>#VALUE!</v>
      </c>
      <c r="C7" t="str" cm="1">
        <f t="array" ref="C7">_FV(Ledger[[#This Row],[Stock]],"Ticker symbol",TRUE)</f>
        <v>ASX</v>
      </c>
      <c r="D7" t="s">
        <v>8</v>
      </c>
      <c r="E7" s="3">
        <v>4</v>
      </c>
      <c r="F7" s="13">
        <v>29.36</v>
      </c>
      <c r="G7" s="5" t="s">
        <v>11</v>
      </c>
      <c r="H7" s="2">
        <f t="shared" si="0"/>
        <v>117.44</v>
      </c>
    </row>
    <row r="8" spans="1:11" ht="18.75" customHeight="1" x14ac:dyDescent="0.2">
      <c r="A8" s="1">
        <v>37155</v>
      </c>
      <c r="B8" t="e" vm="6">
        <v>#VALUE!</v>
      </c>
      <c r="C8" t="str" cm="1">
        <f t="array" ref="C8">_FV(Ledger[[#This Row],[Stock]],"Ticker symbol",TRUE)</f>
        <v>NAB</v>
      </c>
      <c r="D8" t="s">
        <v>7</v>
      </c>
      <c r="E8" s="3">
        <v>35</v>
      </c>
      <c r="F8" s="13">
        <v>27.49</v>
      </c>
      <c r="G8" s="5" t="s">
        <v>11</v>
      </c>
      <c r="H8" s="2">
        <f t="shared" si="0"/>
        <v>962.15</v>
      </c>
    </row>
    <row r="9" spans="1:11" ht="18.75" customHeight="1" x14ac:dyDescent="0.2">
      <c r="A9" s="1">
        <v>43920</v>
      </c>
      <c r="B9" t="e" vm="7">
        <v>#VALUE!</v>
      </c>
      <c r="C9" t="str" cm="1">
        <f t="array" ref="C9">_FV(Ledger[[#This Row],[Stock]],"Ticker symbol",TRUE)</f>
        <v>IVC</v>
      </c>
      <c r="D9" t="s">
        <v>7</v>
      </c>
      <c r="E9" s="3">
        <v>274</v>
      </c>
      <c r="F9" s="13">
        <v>9.85</v>
      </c>
      <c r="G9" s="5" t="s">
        <v>11</v>
      </c>
      <c r="H9" s="2">
        <f t="shared" si="0"/>
        <v>2698.9</v>
      </c>
    </row>
    <row r="10" spans="1:11" x14ac:dyDescent="0.2">
      <c r="A10" s="1">
        <v>43936</v>
      </c>
      <c r="B10" t="e" vm="7">
        <v>#VALUE!</v>
      </c>
      <c r="C10" t="str" cm="1">
        <f t="array" ref="C10">_FV(Ledger[[#This Row],[Stock]],"Ticker symbol",TRUE)</f>
        <v>IVC</v>
      </c>
      <c r="D10" t="s">
        <v>9</v>
      </c>
      <c r="E10" s="3">
        <v>-274</v>
      </c>
      <c r="F10" s="13">
        <v>11.06</v>
      </c>
      <c r="G10" s="5" t="s">
        <v>11</v>
      </c>
      <c r="H10" s="2">
        <f t="shared" si="0"/>
        <v>-3030.44</v>
      </c>
    </row>
    <row r="11" spans="1:11" x14ac:dyDescent="0.2">
      <c r="A11" s="1">
        <v>43920</v>
      </c>
      <c r="B11" t="e" vm="8">
        <v>#VALUE!</v>
      </c>
      <c r="C11" t="str" cm="1">
        <f t="array" ref="C11">_FV(Ledger[[#This Row],[Stock]],"Ticker symbol",TRUE)</f>
        <v>CWN</v>
      </c>
      <c r="D11" t="s">
        <v>7</v>
      </c>
      <c r="E11" s="3">
        <v>385</v>
      </c>
      <c r="F11" s="13">
        <v>6.99</v>
      </c>
      <c r="G11" s="5" t="s">
        <v>11</v>
      </c>
      <c r="H11" s="2">
        <f t="shared" si="0"/>
        <v>2691.15</v>
      </c>
    </row>
    <row r="12" spans="1:11" x14ac:dyDescent="0.2">
      <c r="A12" s="1">
        <v>43936</v>
      </c>
      <c r="B12" t="e" vm="8">
        <v>#VALUE!</v>
      </c>
      <c r="C12" t="str" cm="1">
        <f t="array" ref="C12">_FV(Ledger[[#This Row],[Stock]],"Ticker symbol",TRUE)</f>
        <v>CWN</v>
      </c>
      <c r="D12" t="s">
        <v>9</v>
      </c>
      <c r="E12" s="3">
        <v>-385</v>
      </c>
      <c r="F12" s="13">
        <v>8.15</v>
      </c>
      <c r="G12" s="5" t="s">
        <v>11</v>
      </c>
      <c r="H12" s="2">
        <f t="shared" si="0"/>
        <v>-3137.75</v>
      </c>
    </row>
    <row r="13" spans="1:11" x14ac:dyDescent="0.2">
      <c r="A13" s="1">
        <v>43907</v>
      </c>
      <c r="B13" t="e" vm="9">
        <v>#VALUE!</v>
      </c>
      <c r="C13" t="str" cm="1">
        <f t="array" ref="C13">_FV(Ledger[[#This Row],[Stock]],"Ticker symbol",TRUE)</f>
        <v>QAN</v>
      </c>
      <c r="D13" t="s">
        <v>7</v>
      </c>
      <c r="E13" s="3">
        <v>8400</v>
      </c>
      <c r="F13" s="13">
        <v>3.52</v>
      </c>
      <c r="G13" s="5" t="s">
        <v>11</v>
      </c>
      <c r="H13" s="2">
        <f t="shared" si="0"/>
        <v>29568</v>
      </c>
    </row>
    <row r="14" spans="1:11" x14ac:dyDescent="0.2">
      <c r="A14" s="1">
        <v>43930</v>
      </c>
      <c r="B14" t="e" vm="9">
        <v>#VALUE!</v>
      </c>
      <c r="C14" t="str" cm="1">
        <f t="array" ref="C14">_FV(Ledger[[#This Row],[Stock]],"Ticker symbol",TRUE)</f>
        <v>QAN</v>
      </c>
      <c r="D14" t="s">
        <v>9</v>
      </c>
      <c r="E14" s="3">
        <v>-8400</v>
      </c>
      <c r="F14" s="13">
        <v>3.34</v>
      </c>
      <c r="G14" s="5" t="s">
        <v>11</v>
      </c>
      <c r="H14" s="2">
        <f t="shared" si="0"/>
        <v>-28056</v>
      </c>
    </row>
    <row r="15" spans="1:11" x14ac:dyDescent="0.2">
      <c r="A15" s="1">
        <v>38618</v>
      </c>
      <c r="B15" t="e" vm="4">
        <v>#VALUE!</v>
      </c>
      <c r="C15" t="str" cm="1">
        <f t="array" ref="C15">_FV(Ledger[[#This Row],[Stock]],"Ticker symbol",TRUE)</f>
        <v>CBA</v>
      </c>
      <c r="D15" t="s">
        <v>7</v>
      </c>
      <c r="E15" s="3">
        <v>35</v>
      </c>
      <c r="F15" s="13">
        <v>37.19</v>
      </c>
      <c r="G15" s="5" t="s">
        <v>11</v>
      </c>
      <c r="H15" s="2">
        <f t="shared" si="0"/>
        <v>1301.6499999999999</v>
      </c>
    </row>
    <row r="16" spans="1:11" x14ac:dyDescent="0.2">
      <c r="A16" s="1">
        <v>39177</v>
      </c>
      <c r="B16" t="e" vm="4">
        <v>#VALUE!</v>
      </c>
      <c r="C16" t="str" cm="1">
        <f t="array" ref="C16">_FV(Ledger[[#This Row],[Stock]],"Ticker symbol",TRUE)</f>
        <v>CBA</v>
      </c>
      <c r="D16" t="s">
        <v>8</v>
      </c>
      <c r="E16" s="3">
        <v>1</v>
      </c>
      <c r="F16" s="13">
        <v>50.02</v>
      </c>
      <c r="G16" s="5" t="s">
        <v>11</v>
      </c>
      <c r="H16" s="2">
        <f t="shared" si="0"/>
        <v>50.02</v>
      </c>
    </row>
    <row r="17" spans="1:10" x14ac:dyDescent="0.2">
      <c r="A17" s="1">
        <v>39227</v>
      </c>
      <c r="B17" t="e" vm="4">
        <v>#VALUE!</v>
      </c>
      <c r="C17" t="str" cm="1">
        <f t="array" ref="C17">_FV(Ledger[[#This Row],[Stock]],"Ticker symbol",TRUE)</f>
        <v>CBA</v>
      </c>
      <c r="D17" t="s">
        <v>8</v>
      </c>
      <c r="E17" s="3">
        <v>1</v>
      </c>
      <c r="F17" s="13">
        <v>55.35</v>
      </c>
      <c r="G17" s="5" t="s">
        <v>11</v>
      </c>
      <c r="H17" s="2">
        <f t="shared" si="0"/>
        <v>55.35</v>
      </c>
    </row>
    <row r="18" spans="1:10" x14ac:dyDescent="0.2">
      <c r="A18" s="1">
        <v>39318</v>
      </c>
      <c r="B18" t="e" vm="4">
        <v>#VALUE!</v>
      </c>
      <c r="C18" t="str" cm="1">
        <f t="array" ref="C18">_FV(Ledger[[#This Row],[Stock]],"Ticker symbol",TRUE)</f>
        <v>CBA</v>
      </c>
      <c r="D18" t="s">
        <v>8</v>
      </c>
      <c r="E18" s="3">
        <v>2</v>
      </c>
      <c r="F18" s="13">
        <v>54.8</v>
      </c>
      <c r="G18" s="5" t="s">
        <v>11</v>
      </c>
      <c r="H18" s="2">
        <f t="shared" si="0"/>
        <v>109.6</v>
      </c>
    </row>
    <row r="19" spans="1:10" x14ac:dyDescent="0.2">
      <c r="A19" s="1">
        <v>39540</v>
      </c>
      <c r="B19" t="e" vm="4">
        <v>#VALUE!</v>
      </c>
      <c r="C19" t="str" cm="1">
        <f t="array" ref="C19">_FV(Ledger[[#This Row],[Stock]],"Ticker symbol",TRUE)</f>
        <v>CBA</v>
      </c>
      <c r="D19" t="s">
        <v>8</v>
      </c>
      <c r="E19" s="3">
        <v>1</v>
      </c>
      <c r="F19" s="13">
        <v>39.44</v>
      </c>
      <c r="G19" s="5" t="s">
        <v>11</v>
      </c>
      <c r="H19" s="2">
        <f t="shared" si="0"/>
        <v>39.44</v>
      </c>
    </row>
    <row r="20" spans="1:10" x14ac:dyDescent="0.2">
      <c r="A20" s="1">
        <v>40164</v>
      </c>
      <c r="B20" t="e" vm="4">
        <v>#VALUE!</v>
      </c>
      <c r="C20" t="str" cm="1">
        <f t="array" ref="C20">_FV(Ledger[[#This Row],[Stock]],"Ticker symbol",TRUE)</f>
        <v>CBA</v>
      </c>
      <c r="D20" t="s">
        <v>8</v>
      </c>
      <c r="E20" s="3">
        <v>3</v>
      </c>
      <c r="F20" s="13">
        <v>52.09</v>
      </c>
      <c r="G20" s="5" t="s">
        <v>11</v>
      </c>
      <c r="H20" s="2">
        <f t="shared" si="0"/>
        <v>156.27000000000001</v>
      </c>
    </row>
    <row r="21" spans="1:10" x14ac:dyDescent="0.2">
      <c r="A21" s="1">
        <v>40269</v>
      </c>
      <c r="B21" t="e" vm="4">
        <v>#VALUE!</v>
      </c>
      <c r="C21" t="str" cm="1">
        <f t="array" ref="C21">_FV(Ledger[[#This Row],[Stock]],"Ticker symbol",TRUE)</f>
        <v>CBA</v>
      </c>
      <c r="D21" t="s">
        <v>8</v>
      </c>
      <c r="E21" s="3">
        <v>1</v>
      </c>
      <c r="F21" s="13">
        <v>53.56</v>
      </c>
      <c r="G21" s="5" t="s">
        <v>11</v>
      </c>
      <c r="H21" s="2">
        <f t="shared" si="0"/>
        <v>53.56</v>
      </c>
    </row>
    <row r="22" spans="1:10" x14ac:dyDescent="0.2">
      <c r="A22" s="1">
        <v>41848</v>
      </c>
      <c r="B22" t="e" vm="4">
        <v>#VALUE!</v>
      </c>
      <c r="C22" t="str" cm="1">
        <f t="array" ref="C22">_FV(Ledger[[#This Row],[Stock]],"Ticker symbol",TRUE)</f>
        <v>CBA</v>
      </c>
      <c r="D22" t="s">
        <v>7</v>
      </c>
      <c r="E22" s="3">
        <v>12</v>
      </c>
      <c r="F22" s="13">
        <v>81.92</v>
      </c>
      <c r="G22" s="5" t="s">
        <v>11</v>
      </c>
      <c r="H22" s="2">
        <f t="shared" si="0"/>
        <v>983.04</v>
      </c>
      <c r="J22" t="s">
        <v>27</v>
      </c>
    </row>
    <row r="23" spans="1:10" x14ac:dyDescent="0.2">
      <c r="A23" s="1">
        <v>43920</v>
      </c>
      <c r="B23" t="e" vm="3">
        <v>#VALUE!</v>
      </c>
      <c r="C23" t="str" cm="1">
        <f t="array" ref="C23">_FV(Ledger[[#This Row],[Stock]],"Ticker symbol",TRUE)</f>
        <v>CAT</v>
      </c>
      <c r="D23" t="s">
        <v>7</v>
      </c>
      <c r="E23" s="3">
        <v>4275</v>
      </c>
      <c r="F23" s="13">
        <v>0.63</v>
      </c>
      <c r="G23" s="5" t="s">
        <v>11</v>
      </c>
      <c r="H23" s="2">
        <f>E23*F23</f>
        <v>2693.25</v>
      </c>
    </row>
    <row r="24" spans="1:10" x14ac:dyDescent="0.2">
      <c r="A24" s="1">
        <v>43920</v>
      </c>
      <c r="B24" t="e" vm="5">
        <v>#VALUE!</v>
      </c>
      <c r="C24" t="str" cm="1">
        <f t="array" ref="C24">_FV(Ledger[[#This Row],[Stock]],"Ticker symbol",TRUE)</f>
        <v>EOS</v>
      </c>
      <c r="D24" t="s">
        <v>7</v>
      </c>
      <c r="E24" s="3">
        <v>695</v>
      </c>
      <c r="F24" s="13">
        <v>3.89</v>
      </c>
      <c r="G24" s="5" t="s">
        <v>11</v>
      </c>
      <c r="H24" s="2">
        <f>E24*F24</f>
        <v>2703.55</v>
      </c>
    </row>
  </sheetData>
  <pageMargins left="0.7" right="0.7" top="0.75" bottom="0.75" header="0.3" footer="0.3"/>
  <pageSetup paperSize="9" orientation="portrait" horizontalDpi="0" verticalDpi="0"/>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7FF194-C0D9-F348-A500-237978D53721}">
  <dimension ref="A3:IS8"/>
  <sheetViews>
    <sheetView topLeftCell="HX1" workbookViewId="0">
      <selection activeCell="A5" sqref="A5"/>
    </sheetView>
  </sheetViews>
  <sheetFormatPr baseColWidth="10" defaultRowHeight="15" x14ac:dyDescent="0.2"/>
  <cols>
    <col min="1" max="1" width="52.6640625" customWidth="1"/>
  </cols>
  <sheetData>
    <row r="3" spans="1:253" x14ac:dyDescent="0.2">
      <c r="B3" cm="1" vm="10">
        <f t="array" aca="1" ref="B3:IS4" ca="1">TRANSPOSE(_xlfn.STOCKHISTORY(Dashboard!B6,TODAY()-365,TODAY(),0,0,0,1))</f>
        <v>44588</v>
      </c>
      <c r="C3" vm="11">
        <f ca="1"/>
        <v>44589</v>
      </c>
      <c r="D3" vm="12">
        <f ca="1"/>
        <v>44592</v>
      </c>
      <c r="E3" vm="13">
        <f ca="1"/>
        <v>44593</v>
      </c>
      <c r="F3" vm="14">
        <f ca="1"/>
        <v>44594</v>
      </c>
      <c r="G3" vm="15">
        <f ca="1"/>
        <v>44595</v>
      </c>
      <c r="H3" vm="16">
        <f ca="1"/>
        <v>44596</v>
      </c>
      <c r="I3" vm="17">
        <f ca="1"/>
        <v>44599</v>
      </c>
      <c r="J3" vm="18">
        <f ca="1"/>
        <v>44600</v>
      </c>
      <c r="K3" vm="19">
        <f ca="1"/>
        <v>44601</v>
      </c>
      <c r="L3" vm="20">
        <f ca="1"/>
        <v>44602</v>
      </c>
      <c r="M3" vm="21">
        <f ca="1"/>
        <v>44603</v>
      </c>
      <c r="N3" vm="22">
        <f ca="1"/>
        <v>44606</v>
      </c>
      <c r="O3" vm="23">
        <f ca="1"/>
        <v>44607</v>
      </c>
      <c r="P3" vm="24">
        <f ca="1"/>
        <v>44608</v>
      </c>
      <c r="Q3" vm="25">
        <f ca="1"/>
        <v>44609</v>
      </c>
      <c r="R3" vm="26">
        <f ca="1"/>
        <v>44610</v>
      </c>
      <c r="S3" vm="27">
        <f ca="1"/>
        <v>44613</v>
      </c>
      <c r="T3" vm="28">
        <f ca="1"/>
        <v>44614</v>
      </c>
      <c r="U3" vm="29">
        <f ca="1"/>
        <v>44615</v>
      </c>
      <c r="V3" vm="30">
        <f ca="1"/>
        <v>44616</v>
      </c>
      <c r="W3" vm="31">
        <f ca="1"/>
        <v>44617</v>
      </c>
      <c r="X3" vm="32">
        <f ca="1"/>
        <v>44620</v>
      </c>
      <c r="Y3" vm="33">
        <f ca="1"/>
        <v>44621</v>
      </c>
      <c r="Z3" vm="34">
        <f ca="1"/>
        <v>44622</v>
      </c>
      <c r="AA3" vm="35">
        <f ca="1"/>
        <v>44623</v>
      </c>
      <c r="AB3" vm="36">
        <f ca="1"/>
        <v>44624</v>
      </c>
      <c r="AC3" vm="37">
        <f ca="1"/>
        <v>44627</v>
      </c>
      <c r="AD3" vm="38">
        <f ca="1"/>
        <v>44628</v>
      </c>
      <c r="AE3" vm="39">
        <f ca="1"/>
        <v>44629</v>
      </c>
      <c r="AF3" vm="40">
        <f ca="1"/>
        <v>44630</v>
      </c>
      <c r="AG3" vm="41">
        <f ca="1"/>
        <v>44631</v>
      </c>
      <c r="AH3" vm="42">
        <f ca="1"/>
        <v>44634</v>
      </c>
      <c r="AI3" vm="43">
        <f ca="1"/>
        <v>44635</v>
      </c>
      <c r="AJ3" vm="44">
        <f ca="1"/>
        <v>44636</v>
      </c>
      <c r="AK3" vm="45">
        <f ca="1"/>
        <v>44637</v>
      </c>
      <c r="AL3" vm="46">
        <f ca="1"/>
        <v>44638</v>
      </c>
      <c r="AM3" vm="47">
        <f ca="1"/>
        <v>44641</v>
      </c>
      <c r="AN3" vm="48">
        <f ca="1"/>
        <v>44642</v>
      </c>
      <c r="AO3" vm="49">
        <f ca="1"/>
        <v>44643</v>
      </c>
      <c r="AP3" vm="50">
        <f ca="1"/>
        <v>44644</v>
      </c>
      <c r="AQ3" vm="51">
        <f ca="1"/>
        <v>44645</v>
      </c>
      <c r="AR3" vm="52">
        <f ca="1"/>
        <v>44648</v>
      </c>
      <c r="AS3" vm="53">
        <f ca="1"/>
        <v>44649</v>
      </c>
      <c r="AT3" vm="54">
        <f ca="1"/>
        <v>44650</v>
      </c>
      <c r="AU3" vm="55">
        <f ca="1"/>
        <v>44651</v>
      </c>
      <c r="AV3" vm="56">
        <f ca="1"/>
        <v>44652</v>
      </c>
      <c r="AW3" vm="57">
        <f ca="1"/>
        <v>44655</v>
      </c>
      <c r="AX3" vm="58">
        <f ca="1"/>
        <v>44656</v>
      </c>
      <c r="AY3" vm="59">
        <f ca="1"/>
        <v>44657</v>
      </c>
      <c r="AZ3" vm="60">
        <f ca="1"/>
        <v>44658</v>
      </c>
      <c r="BA3" vm="61">
        <f ca="1"/>
        <v>44659</v>
      </c>
      <c r="BB3" vm="62">
        <f ca="1"/>
        <v>44662</v>
      </c>
      <c r="BC3" vm="63">
        <f ca="1"/>
        <v>44663</v>
      </c>
      <c r="BD3" vm="64">
        <f ca="1"/>
        <v>44664</v>
      </c>
      <c r="BE3" vm="65">
        <f ca="1"/>
        <v>44665</v>
      </c>
      <c r="BF3" vm="66">
        <f ca="1"/>
        <v>44670</v>
      </c>
      <c r="BG3" vm="67">
        <f ca="1"/>
        <v>44671</v>
      </c>
      <c r="BH3" vm="68">
        <f ca="1"/>
        <v>44672</v>
      </c>
      <c r="BI3" vm="69">
        <f ca="1"/>
        <v>44673</v>
      </c>
      <c r="BJ3" vm="70">
        <f ca="1"/>
        <v>44677</v>
      </c>
      <c r="BK3" vm="71">
        <f ca="1"/>
        <v>44678</v>
      </c>
      <c r="BL3" vm="72">
        <f ca="1"/>
        <v>44679</v>
      </c>
      <c r="BM3" vm="73">
        <f ca="1"/>
        <v>44680</v>
      </c>
      <c r="BN3" vm="74">
        <f ca="1"/>
        <v>44683</v>
      </c>
      <c r="BO3" vm="75">
        <f ca="1"/>
        <v>44684</v>
      </c>
      <c r="BP3" vm="76">
        <f ca="1"/>
        <v>44685</v>
      </c>
      <c r="BQ3" vm="77">
        <f ca="1"/>
        <v>44686</v>
      </c>
      <c r="BR3" vm="78">
        <f ca="1"/>
        <v>44687</v>
      </c>
      <c r="BS3" vm="79">
        <f ca="1"/>
        <v>44690</v>
      </c>
      <c r="BT3" vm="80">
        <f ca="1"/>
        <v>44691</v>
      </c>
      <c r="BU3" vm="81">
        <f ca="1"/>
        <v>44692</v>
      </c>
      <c r="BV3" vm="82">
        <f ca="1"/>
        <v>44693</v>
      </c>
      <c r="BW3" vm="83">
        <f ca="1"/>
        <v>44694</v>
      </c>
      <c r="BX3" vm="84">
        <f ca="1"/>
        <v>44697</v>
      </c>
      <c r="BY3" vm="85">
        <f ca="1"/>
        <v>44698</v>
      </c>
      <c r="BZ3" vm="86">
        <f ca="1"/>
        <v>44699</v>
      </c>
      <c r="CA3" vm="87">
        <f ca="1"/>
        <v>44700</v>
      </c>
      <c r="CB3" vm="88">
        <f ca="1"/>
        <v>44701</v>
      </c>
      <c r="CC3" vm="89">
        <f ca="1"/>
        <v>44704</v>
      </c>
      <c r="CD3" vm="90">
        <f ca="1"/>
        <v>44705</v>
      </c>
      <c r="CE3" vm="91">
        <f ca="1"/>
        <v>44706</v>
      </c>
      <c r="CF3" vm="92">
        <f ca="1"/>
        <v>44707</v>
      </c>
      <c r="CG3" vm="93">
        <f ca="1"/>
        <v>44708</v>
      </c>
      <c r="CH3" vm="94">
        <f ca="1"/>
        <v>44711</v>
      </c>
      <c r="CI3" vm="95">
        <f ca="1"/>
        <v>44712</v>
      </c>
      <c r="CJ3" vm="96">
        <f ca="1"/>
        <v>44713</v>
      </c>
      <c r="CK3" vm="97">
        <f ca="1"/>
        <v>44714</v>
      </c>
      <c r="CL3" vm="98">
        <f ca="1"/>
        <v>44715</v>
      </c>
      <c r="CM3" vm="99">
        <f ca="1"/>
        <v>44718</v>
      </c>
      <c r="CN3" vm="100">
        <f ca="1"/>
        <v>44719</v>
      </c>
      <c r="CO3" vm="101">
        <f ca="1"/>
        <v>44720</v>
      </c>
      <c r="CP3" vm="102">
        <f ca="1"/>
        <v>44721</v>
      </c>
      <c r="CQ3" vm="103">
        <f ca="1"/>
        <v>44722</v>
      </c>
      <c r="CR3" vm="104">
        <f ca="1"/>
        <v>44726</v>
      </c>
      <c r="CS3" vm="105">
        <f ca="1"/>
        <v>44727</v>
      </c>
      <c r="CT3" vm="106">
        <f ca="1"/>
        <v>44728</v>
      </c>
      <c r="CU3" vm="107">
        <f ca="1"/>
        <v>44729</v>
      </c>
      <c r="CV3" vm="108">
        <f ca="1"/>
        <v>44732</v>
      </c>
      <c r="CW3" vm="109">
        <f ca="1"/>
        <v>44733</v>
      </c>
      <c r="CX3" vm="110">
        <f ca="1"/>
        <v>44734</v>
      </c>
      <c r="CY3" vm="111">
        <f ca="1"/>
        <v>44735</v>
      </c>
      <c r="CZ3" vm="112">
        <f ca="1"/>
        <v>44736</v>
      </c>
      <c r="DA3" vm="113">
        <f ca="1"/>
        <v>44739</v>
      </c>
      <c r="DB3" vm="114">
        <f ca="1"/>
        <v>44740</v>
      </c>
      <c r="DC3" vm="115">
        <f ca="1"/>
        <v>44741</v>
      </c>
      <c r="DD3" vm="116">
        <f ca="1"/>
        <v>44742</v>
      </c>
      <c r="DE3" vm="117">
        <f ca="1"/>
        <v>44743</v>
      </c>
      <c r="DF3" vm="118">
        <f ca="1"/>
        <v>44746</v>
      </c>
      <c r="DG3" vm="119">
        <f ca="1"/>
        <v>44747</v>
      </c>
      <c r="DH3" vm="120">
        <f ca="1"/>
        <v>44748</v>
      </c>
      <c r="DI3" vm="121">
        <f ca="1"/>
        <v>44749</v>
      </c>
      <c r="DJ3" vm="122">
        <f ca="1"/>
        <v>44750</v>
      </c>
      <c r="DK3" vm="123">
        <f ca="1"/>
        <v>44753</v>
      </c>
      <c r="DL3" vm="124">
        <f ca="1"/>
        <v>44754</v>
      </c>
      <c r="DM3" vm="125">
        <f ca="1"/>
        <v>44755</v>
      </c>
      <c r="DN3" vm="126">
        <f ca="1"/>
        <v>44756</v>
      </c>
      <c r="DO3" vm="127">
        <f ca="1"/>
        <v>44757</v>
      </c>
      <c r="DP3" vm="128">
        <f ca="1"/>
        <v>44760</v>
      </c>
      <c r="DQ3" vm="129">
        <f ca="1"/>
        <v>44761</v>
      </c>
      <c r="DR3" vm="130">
        <f ca="1"/>
        <v>44762</v>
      </c>
      <c r="DS3" vm="131">
        <f ca="1"/>
        <v>44763</v>
      </c>
      <c r="DT3" vm="132">
        <f ca="1"/>
        <v>44764</v>
      </c>
      <c r="DU3" vm="133">
        <f ca="1"/>
        <v>44767</v>
      </c>
      <c r="DV3" vm="134">
        <f ca="1"/>
        <v>44768</v>
      </c>
      <c r="DW3" vm="135">
        <f ca="1"/>
        <v>44769</v>
      </c>
      <c r="DX3" vm="136">
        <f ca="1"/>
        <v>44770</v>
      </c>
      <c r="DY3" vm="137">
        <f ca="1"/>
        <v>44771</v>
      </c>
      <c r="DZ3" vm="138">
        <f ca="1"/>
        <v>44774</v>
      </c>
      <c r="EA3" vm="139">
        <f ca="1"/>
        <v>44775</v>
      </c>
      <c r="EB3" vm="140">
        <f ca="1"/>
        <v>44776</v>
      </c>
      <c r="EC3" vm="141">
        <f ca="1"/>
        <v>44777</v>
      </c>
      <c r="ED3" vm="142">
        <f ca="1"/>
        <v>44778</v>
      </c>
      <c r="EE3" vm="143">
        <f ca="1"/>
        <v>44781</v>
      </c>
      <c r="EF3" vm="144">
        <f ca="1"/>
        <v>44782</v>
      </c>
      <c r="EG3" vm="145">
        <f ca="1"/>
        <v>44783</v>
      </c>
      <c r="EH3" vm="146">
        <f ca="1"/>
        <v>44784</v>
      </c>
      <c r="EI3" vm="147">
        <f ca="1"/>
        <v>44785</v>
      </c>
      <c r="EJ3" vm="148">
        <f ca="1"/>
        <v>44788</v>
      </c>
      <c r="EK3" vm="149">
        <f ca="1"/>
        <v>44789</v>
      </c>
      <c r="EL3" vm="150">
        <f ca="1"/>
        <v>44790</v>
      </c>
      <c r="EM3" vm="151">
        <f ca="1"/>
        <v>44791</v>
      </c>
      <c r="EN3" vm="152">
        <f ca="1"/>
        <v>44792</v>
      </c>
      <c r="EO3" vm="153">
        <f ca="1"/>
        <v>44795</v>
      </c>
      <c r="EP3" vm="154">
        <f ca="1"/>
        <v>44796</v>
      </c>
      <c r="EQ3" vm="155">
        <f ca="1"/>
        <v>44797</v>
      </c>
      <c r="ER3" vm="156">
        <f ca="1"/>
        <v>44798</v>
      </c>
      <c r="ES3" vm="157">
        <f ca="1"/>
        <v>44799</v>
      </c>
      <c r="ET3" vm="158">
        <f ca="1"/>
        <v>44802</v>
      </c>
      <c r="EU3" vm="159">
        <f ca="1"/>
        <v>44803</v>
      </c>
      <c r="EV3" vm="160">
        <f ca="1"/>
        <v>44804</v>
      </c>
      <c r="EW3" vm="161">
        <f ca="1"/>
        <v>44805</v>
      </c>
      <c r="EX3" vm="162">
        <f ca="1"/>
        <v>44806</v>
      </c>
      <c r="EY3" vm="163">
        <f ca="1"/>
        <v>44809</v>
      </c>
      <c r="EZ3" vm="164">
        <f ca="1"/>
        <v>44810</v>
      </c>
      <c r="FA3" vm="165">
        <f ca="1"/>
        <v>44811</v>
      </c>
      <c r="FB3" vm="166">
        <f ca="1"/>
        <v>44812</v>
      </c>
      <c r="FC3" vm="167">
        <f ca="1"/>
        <v>44813</v>
      </c>
      <c r="FD3" vm="168">
        <f ca="1"/>
        <v>44816</v>
      </c>
      <c r="FE3" vm="169">
        <f ca="1"/>
        <v>44817</v>
      </c>
      <c r="FF3" vm="170">
        <f ca="1"/>
        <v>44818</v>
      </c>
      <c r="FG3" vm="171">
        <f ca="1"/>
        <v>44819</v>
      </c>
      <c r="FH3" vm="172">
        <f ca="1"/>
        <v>44820</v>
      </c>
      <c r="FI3" vm="173">
        <f ca="1"/>
        <v>44823</v>
      </c>
      <c r="FJ3" vm="174">
        <f ca="1"/>
        <v>44824</v>
      </c>
      <c r="FK3" vm="175">
        <f ca="1"/>
        <v>44825</v>
      </c>
      <c r="FL3" vm="176">
        <f ca="1"/>
        <v>44827</v>
      </c>
      <c r="FM3" vm="177">
        <f ca="1"/>
        <v>44830</v>
      </c>
      <c r="FN3" vm="178">
        <f ca="1"/>
        <v>44831</v>
      </c>
      <c r="FO3" vm="179">
        <f ca="1"/>
        <v>44832</v>
      </c>
      <c r="FP3" vm="180">
        <f ca="1"/>
        <v>44833</v>
      </c>
      <c r="FQ3" vm="181">
        <f ca="1"/>
        <v>44834</v>
      </c>
      <c r="FR3" vm="182">
        <f ca="1"/>
        <v>44837</v>
      </c>
      <c r="FS3" vm="183">
        <f ca="1"/>
        <v>44838</v>
      </c>
      <c r="FT3" vm="184">
        <f ca="1"/>
        <v>44839</v>
      </c>
      <c r="FU3" vm="185">
        <f ca="1"/>
        <v>44840</v>
      </c>
      <c r="FV3" vm="186">
        <f ca="1"/>
        <v>44841</v>
      </c>
      <c r="FW3" vm="187">
        <f ca="1"/>
        <v>44844</v>
      </c>
      <c r="FX3" vm="188">
        <f ca="1"/>
        <v>44845</v>
      </c>
      <c r="FY3" vm="189">
        <f ca="1"/>
        <v>44846</v>
      </c>
      <c r="FZ3" vm="190">
        <f ca="1"/>
        <v>44847</v>
      </c>
      <c r="GA3" vm="191">
        <f ca="1"/>
        <v>44848</v>
      </c>
      <c r="GB3" vm="192">
        <f ca="1"/>
        <v>44851</v>
      </c>
      <c r="GC3" vm="193">
        <f ca="1"/>
        <v>44852</v>
      </c>
      <c r="GD3" vm="194">
        <f ca="1"/>
        <v>44853</v>
      </c>
      <c r="GE3" vm="195">
        <f ca="1"/>
        <v>44854</v>
      </c>
      <c r="GF3" vm="196">
        <f ca="1"/>
        <v>44855</v>
      </c>
      <c r="GG3" vm="197">
        <f ca="1"/>
        <v>44858</v>
      </c>
      <c r="GH3" vm="198">
        <f ca="1"/>
        <v>44859</v>
      </c>
      <c r="GI3" vm="199">
        <f ca="1"/>
        <v>44860</v>
      </c>
      <c r="GJ3" vm="200">
        <f ca="1"/>
        <v>44861</v>
      </c>
      <c r="GK3" vm="201">
        <f ca="1"/>
        <v>44862</v>
      </c>
      <c r="GL3" vm="202">
        <f ca="1"/>
        <v>44865</v>
      </c>
      <c r="GM3" vm="203">
        <f ca="1"/>
        <v>44866</v>
      </c>
      <c r="GN3" vm="204">
        <f ca="1"/>
        <v>44867</v>
      </c>
      <c r="GO3" vm="205">
        <f ca="1"/>
        <v>44868</v>
      </c>
      <c r="GP3" vm="206">
        <f ca="1"/>
        <v>44869</v>
      </c>
      <c r="GQ3" vm="207">
        <f ca="1"/>
        <v>44872</v>
      </c>
      <c r="GR3" vm="208">
        <f ca="1"/>
        <v>44873</v>
      </c>
      <c r="GS3" vm="209">
        <f ca="1"/>
        <v>44874</v>
      </c>
      <c r="GT3" vm="210">
        <f ca="1"/>
        <v>44875</v>
      </c>
      <c r="GU3" vm="211">
        <f ca="1"/>
        <v>44876</v>
      </c>
      <c r="GV3" vm="212">
        <f ca="1"/>
        <v>44879</v>
      </c>
      <c r="GW3" vm="213">
        <f ca="1"/>
        <v>44880</v>
      </c>
      <c r="GX3" vm="214">
        <f ca="1"/>
        <v>44881</v>
      </c>
      <c r="GY3" vm="215">
        <f ca="1"/>
        <v>44882</v>
      </c>
      <c r="GZ3" vm="216">
        <f ca="1"/>
        <v>44883</v>
      </c>
      <c r="HA3" vm="217">
        <f ca="1"/>
        <v>44886</v>
      </c>
      <c r="HB3" vm="218">
        <f ca="1"/>
        <v>44887</v>
      </c>
      <c r="HC3" vm="219">
        <f ca="1"/>
        <v>44888</v>
      </c>
      <c r="HD3" vm="220">
        <f ca="1"/>
        <v>44889</v>
      </c>
      <c r="HE3" vm="221">
        <f ca="1"/>
        <v>44890</v>
      </c>
      <c r="HF3" vm="222">
        <f ca="1"/>
        <v>44893</v>
      </c>
      <c r="HG3" vm="223">
        <f ca="1"/>
        <v>44894</v>
      </c>
      <c r="HH3" vm="224">
        <f ca="1"/>
        <v>44895</v>
      </c>
      <c r="HI3" vm="225">
        <f ca="1"/>
        <v>44896</v>
      </c>
      <c r="HJ3" vm="226">
        <f ca="1"/>
        <v>44897</v>
      </c>
      <c r="HK3" vm="227">
        <f ca="1"/>
        <v>44900</v>
      </c>
      <c r="HL3" vm="228">
        <f ca="1"/>
        <v>44901</v>
      </c>
      <c r="HM3" vm="229">
        <f ca="1"/>
        <v>44902</v>
      </c>
      <c r="HN3" vm="230">
        <f ca="1"/>
        <v>44903</v>
      </c>
      <c r="HO3" vm="231">
        <f ca="1"/>
        <v>44904</v>
      </c>
      <c r="HP3" vm="232">
        <f ca="1"/>
        <v>44907</v>
      </c>
      <c r="HQ3" vm="233">
        <f ca="1"/>
        <v>44908</v>
      </c>
      <c r="HR3" vm="234">
        <f ca="1"/>
        <v>44909</v>
      </c>
      <c r="HS3" vm="235">
        <f ca="1"/>
        <v>44910</v>
      </c>
      <c r="HT3" vm="236">
        <f ca="1"/>
        <v>44911</v>
      </c>
      <c r="HU3" vm="237">
        <f ca="1"/>
        <v>44914</v>
      </c>
      <c r="HV3" vm="238">
        <f ca="1"/>
        <v>44915</v>
      </c>
      <c r="HW3" vm="239">
        <f ca="1"/>
        <v>44916</v>
      </c>
      <c r="HX3" vm="240">
        <f ca="1"/>
        <v>44917</v>
      </c>
      <c r="HY3" vm="241">
        <f ca="1"/>
        <v>44918</v>
      </c>
      <c r="HZ3" vm="242">
        <f ca="1"/>
        <v>44923</v>
      </c>
      <c r="IA3" vm="243">
        <f ca="1"/>
        <v>44924</v>
      </c>
      <c r="IB3" vm="244">
        <f ca="1"/>
        <v>44925</v>
      </c>
      <c r="IC3" vm="245">
        <f ca="1"/>
        <v>44929</v>
      </c>
      <c r="ID3" vm="246">
        <f ca="1"/>
        <v>44930</v>
      </c>
      <c r="IE3" vm="247">
        <f ca="1"/>
        <v>44931</v>
      </c>
      <c r="IF3" vm="248">
        <f ca="1"/>
        <v>44932</v>
      </c>
      <c r="IG3" vm="249">
        <f ca="1"/>
        <v>44935</v>
      </c>
      <c r="IH3" vm="250">
        <f ca="1"/>
        <v>44936</v>
      </c>
      <c r="II3" vm="251">
        <f ca="1"/>
        <v>44937</v>
      </c>
      <c r="IJ3" vm="252">
        <f ca="1"/>
        <v>44938</v>
      </c>
      <c r="IK3" vm="253">
        <f ca="1"/>
        <v>44939</v>
      </c>
      <c r="IL3" vm="254">
        <f ca="1"/>
        <v>44942</v>
      </c>
      <c r="IM3" vm="255">
        <f ca="1"/>
        <v>44943</v>
      </c>
      <c r="IN3" vm="256">
        <f ca="1"/>
        <v>44944</v>
      </c>
      <c r="IO3" vm="257">
        <f ca="1"/>
        <v>44945</v>
      </c>
      <c r="IP3" vm="258">
        <f ca="1"/>
        <v>44946</v>
      </c>
      <c r="IQ3" vm="259">
        <f ca="1"/>
        <v>44949</v>
      </c>
      <c r="IR3" vm="260">
        <f ca="1"/>
        <v>44950</v>
      </c>
      <c r="IS3" vm="261">
        <f ca="1"/>
        <v>44951</v>
      </c>
    </row>
    <row r="4" spans="1:253" x14ac:dyDescent="0.2">
      <c r="A4" t="e" cm="1" vm="2">
        <f t="array" ref="A4:A8">_xlfn.ANCHORARRAY(Dashboard!B6)</f>
        <v>#VALUE!</v>
      </c>
      <c r="B4" vm="262">
        <f ca="1"/>
        <v>81.069999999999993</v>
      </c>
      <c r="C4" vm="263">
        <f ca="1"/>
        <v>83.38</v>
      </c>
      <c r="D4" vm="264">
        <f ca="1"/>
        <v>83.19</v>
      </c>
      <c r="E4" vm="265">
        <f ca="1"/>
        <v>83.73</v>
      </c>
      <c r="F4" vm="266">
        <f ca="1"/>
        <v>84.44</v>
      </c>
      <c r="G4" vm="267">
        <f ca="1"/>
        <v>84.31</v>
      </c>
      <c r="H4" vm="268">
        <f ca="1"/>
        <v>84.56</v>
      </c>
      <c r="I4" vm="269">
        <f ca="1"/>
        <v>84.24</v>
      </c>
      <c r="J4" vm="270">
        <f ca="1"/>
        <v>85.79</v>
      </c>
      <c r="K4" vm="271">
        <f ca="1"/>
        <v>86.71</v>
      </c>
      <c r="L4" vm="272">
        <f ca="1"/>
        <v>83.41</v>
      </c>
      <c r="M4" vm="273">
        <f ca="1"/>
        <v>82.3</v>
      </c>
      <c r="N4" vm="274">
        <f ca="1"/>
        <v>82.92</v>
      </c>
      <c r="O4" vm="275">
        <f ca="1"/>
        <v>82.15</v>
      </c>
      <c r="P4" vm="276">
        <f ca="1"/>
        <v>82.03</v>
      </c>
      <c r="Q4" vm="277">
        <f ca="1"/>
        <v>82.04</v>
      </c>
      <c r="R4" vm="278">
        <f ca="1"/>
        <v>81.91</v>
      </c>
      <c r="S4" vm="279">
        <f ca="1"/>
        <v>83.49</v>
      </c>
      <c r="T4" vm="280">
        <f ca="1"/>
        <v>82.93</v>
      </c>
      <c r="U4" vm="281">
        <f ca="1"/>
        <v>84.89</v>
      </c>
      <c r="V4" vm="282">
        <f ca="1"/>
        <v>82.41</v>
      </c>
      <c r="W4" vm="283">
        <f ca="1"/>
        <v>82.27</v>
      </c>
      <c r="X4" vm="284">
        <f ca="1"/>
        <v>82.33</v>
      </c>
      <c r="Y4" vm="285">
        <f ca="1"/>
        <v>82.22</v>
      </c>
      <c r="Z4" vm="286">
        <f ca="1"/>
        <v>82.65</v>
      </c>
      <c r="AA4" vm="287">
        <f ca="1"/>
        <v>80.08</v>
      </c>
      <c r="AB4" vm="288">
        <f ca="1"/>
        <v>79.59</v>
      </c>
      <c r="AC4" vm="289">
        <f ca="1"/>
        <v>79.44</v>
      </c>
      <c r="AD4" vm="290">
        <f ca="1"/>
        <v>79.39</v>
      </c>
      <c r="AE4" vm="291">
        <f ca="1"/>
        <v>79.47</v>
      </c>
      <c r="AF4" vm="292">
        <f ca="1"/>
        <v>80.37</v>
      </c>
      <c r="AG4" vm="293">
        <f ca="1"/>
        <v>79</v>
      </c>
      <c r="AH4" vm="294">
        <f ca="1"/>
        <v>80.900000000000006</v>
      </c>
      <c r="AI4" vm="295">
        <f ca="1"/>
        <v>79.66</v>
      </c>
      <c r="AJ4" vm="296">
        <f ca="1"/>
        <v>82.32</v>
      </c>
      <c r="AK4" vm="297">
        <f ca="1"/>
        <v>80.89</v>
      </c>
      <c r="AL4" vm="298">
        <f ca="1"/>
        <v>82.1</v>
      </c>
      <c r="AM4" vm="299">
        <f ca="1"/>
        <v>81.790000000000006</v>
      </c>
      <c r="AN4" vm="300">
        <f ca="1"/>
        <v>82</v>
      </c>
      <c r="AO4" vm="301">
        <f ca="1"/>
        <v>80.66</v>
      </c>
      <c r="AP4" vm="302">
        <f ca="1"/>
        <v>80.62</v>
      </c>
      <c r="AQ4" vm="303">
        <f ca="1"/>
        <v>80.489999999999995</v>
      </c>
      <c r="AR4" vm="304">
        <f ca="1"/>
        <v>80.83</v>
      </c>
      <c r="AS4" vm="305">
        <f ca="1"/>
        <v>80.39</v>
      </c>
      <c r="AT4" vm="306">
        <f ca="1"/>
        <v>81.55</v>
      </c>
      <c r="AU4" vm="307">
        <f ca="1"/>
        <v>81.8</v>
      </c>
      <c r="AV4" vm="308">
        <f ca="1"/>
        <v>81.150000000000006</v>
      </c>
      <c r="AW4" vm="309">
        <f ca="1"/>
        <v>82.39</v>
      </c>
      <c r="AX4" vm="310">
        <f ca="1"/>
        <v>82.55</v>
      </c>
      <c r="AY4" vm="311">
        <f ca="1"/>
        <v>82.69</v>
      </c>
      <c r="AZ4" vm="300">
        <f ca="1"/>
        <v>82</v>
      </c>
      <c r="BA4" vm="312">
        <f ca="1"/>
        <v>82.64</v>
      </c>
      <c r="BB4" vm="311">
        <f ca="1"/>
        <v>82.69</v>
      </c>
      <c r="BC4" vm="313">
        <f ca="1"/>
        <v>82.5</v>
      </c>
      <c r="BD4" vm="314">
        <f ca="1"/>
        <v>82.44</v>
      </c>
      <c r="BE4" vm="315">
        <f ca="1"/>
        <v>82.23</v>
      </c>
      <c r="BF4" vm="316">
        <f ca="1"/>
        <v>82.37</v>
      </c>
      <c r="BG4" vm="317">
        <f ca="1"/>
        <v>82.72</v>
      </c>
      <c r="BH4" vm="318">
        <f ca="1"/>
        <v>83.63</v>
      </c>
      <c r="BI4" vm="319">
        <f ca="1"/>
        <v>82.53</v>
      </c>
      <c r="BJ4" vm="298">
        <f ca="1"/>
        <v>82.1</v>
      </c>
      <c r="BK4" vm="320">
        <f ca="1"/>
        <v>82.2</v>
      </c>
      <c r="BL4" vm="321">
        <f ca="1"/>
        <v>84.75</v>
      </c>
      <c r="BM4" vm="322">
        <f ca="1"/>
        <v>86.67</v>
      </c>
      <c r="BN4" vm="323">
        <f ca="1"/>
        <v>85.96</v>
      </c>
      <c r="BO4" vm="324">
        <f ca="1"/>
        <v>86.34</v>
      </c>
      <c r="BP4" vm="325">
        <f ca="1"/>
        <v>86.57</v>
      </c>
      <c r="BQ4" vm="326">
        <f ca="1"/>
        <v>85.52</v>
      </c>
      <c r="BR4" vm="327">
        <f ca="1"/>
        <v>84.54</v>
      </c>
      <c r="BS4" vm="328">
        <f ca="1"/>
        <v>83.51</v>
      </c>
      <c r="BT4" vm="329">
        <f ca="1"/>
        <v>81.510000000000005</v>
      </c>
      <c r="BU4" vm="330">
        <f ca="1"/>
        <v>82.13</v>
      </c>
      <c r="BV4" vm="331">
        <f ca="1"/>
        <v>80.510000000000005</v>
      </c>
      <c r="BW4" vm="332">
        <f ca="1"/>
        <v>82.07</v>
      </c>
      <c r="BX4" vm="333">
        <f ca="1"/>
        <v>81.86</v>
      </c>
      <c r="BY4" vm="285">
        <f ca="1"/>
        <v>82.22</v>
      </c>
      <c r="BZ4" vm="284">
        <f ca="1"/>
        <v>82.33</v>
      </c>
      <c r="CA4" vm="334">
        <f ca="1"/>
        <v>81.06</v>
      </c>
      <c r="CB4" vm="335">
        <f ca="1"/>
        <v>83.01</v>
      </c>
      <c r="CC4" vm="336">
        <f ca="1"/>
        <v>83.57</v>
      </c>
      <c r="CD4" vm="313">
        <f ca="1"/>
        <v>82.5</v>
      </c>
      <c r="CE4" vm="337">
        <f ca="1"/>
        <v>82.75</v>
      </c>
      <c r="CF4" vm="338">
        <f ca="1"/>
        <v>81.99</v>
      </c>
      <c r="CG4" vm="339">
        <f ca="1"/>
        <v>81.56</v>
      </c>
      <c r="CH4" vm="340">
        <f ca="1"/>
        <v>82.71</v>
      </c>
      <c r="CI4" vm="341">
        <f ca="1"/>
        <v>80.8</v>
      </c>
      <c r="CJ4" vm="342">
        <f ca="1"/>
        <v>81.430000000000007</v>
      </c>
      <c r="CK4" vm="343">
        <f ca="1"/>
        <v>80.650000000000006</v>
      </c>
      <c r="CL4" vm="344">
        <f ca="1"/>
        <v>81.2</v>
      </c>
      <c r="CM4" vm="345">
        <f ca="1"/>
        <v>79.97</v>
      </c>
      <c r="CN4" vm="346">
        <f ca="1"/>
        <v>77.400000000000006</v>
      </c>
      <c r="CO4" vm="347">
        <f ca="1"/>
        <v>79.099999999999994</v>
      </c>
      <c r="CP4" vm="348">
        <f ca="1"/>
        <v>79.12</v>
      </c>
      <c r="CQ4" vm="349">
        <f ca="1"/>
        <v>78.459999999999994</v>
      </c>
      <c r="CR4" vm="350">
        <f ca="1"/>
        <v>77.52</v>
      </c>
      <c r="CS4" vm="351">
        <f ca="1"/>
        <v>76.739999999999995</v>
      </c>
      <c r="CT4" vm="346">
        <f ca="1"/>
        <v>77.400000000000006</v>
      </c>
      <c r="CU4" vm="352">
        <f ca="1"/>
        <v>77.87</v>
      </c>
      <c r="CV4" vm="353">
        <f ca="1"/>
        <v>78.17</v>
      </c>
      <c r="CW4" vm="354">
        <f ca="1"/>
        <v>78.52</v>
      </c>
      <c r="CX4" vm="355">
        <f ca="1"/>
        <v>79.709999999999994</v>
      </c>
      <c r="CY4" vm="306">
        <f ca="1"/>
        <v>81.55</v>
      </c>
      <c r="CZ4" vm="277">
        <f ca="1"/>
        <v>82.04</v>
      </c>
      <c r="DA4" vm="356">
        <f ca="1"/>
        <v>81.47</v>
      </c>
      <c r="DB4" vm="357">
        <f ca="1"/>
        <v>82.02</v>
      </c>
      <c r="DC4" vm="358">
        <f ca="1"/>
        <v>83</v>
      </c>
      <c r="DD4" vm="359">
        <f ca="1"/>
        <v>81.709999999999994</v>
      </c>
      <c r="DE4" vm="360">
        <f ca="1"/>
        <v>81.58</v>
      </c>
      <c r="DF4" vm="361">
        <f ca="1"/>
        <v>82.42</v>
      </c>
      <c r="DG4" vm="362">
        <f ca="1"/>
        <v>82.82</v>
      </c>
      <c r="DH4" vm="363">
        <f ca="1"/>
        <v>84.37</v>
      </c>
      <c r="DI4" vm="364">
        <f ca="1"/>
        <v>85.78</v>
      </c>
      <c r="DJ4" vm="365">
        <f ca="1"/>
        <v>85.14</v>
      </c>
      <c r="DK4" vm="366">
        <f ca="1"/>
        <v>83.59</v>
      </c>
      <c r="DL4" vm="268">
        <f ca="1"/>
        <v>84.56</v>
      </c>
      <c r="DM4" vm="367">
        <f ca="1"/>
        <v>85.11</v>
      </c>
      <c r="DN4" vm="368">
        <f ca="1"/>
        <v>84.91</v>
      </c>
      <c r="DO4" vm="369">
        <f ca="1"/>
        <v>85.42</v>
      </c>
      <c r="DP4" vm="370">
        <f ca="1"/>
        <v>84.59</v>
      </c>
      <c r="DQ4" vm="371">
        <f ca="1"/>
        <v>84.74</v>
      </c>
      <c r="DR4" vm="372">
        <f ca="1"/>
        <v>86.45</v>
      </c>
      <c r="DS4" vm="373">
        <f ca="1"/>
        <v>86.02</v>
      </c>
      <c r="DT4" vm="374">
        <f ca="1"/>
        <v>86.5</v>
      </c>
      <c r="DU4" vm="375">
        <f ca="1"/>
        <v>86.92</v>
      </c>
      <c r="DV4" vm="376">
        <f ca="1"/>
        <v>86.35</v>
      </c>
      <c r="DW4" vm="377">
        <f ca="1"/>
        <v>86.59</v>
      </c>
      <c r="DX4" vm="378">
        <f ca="1"/>
        <v>87.01</v>
      </c>
      <c r="DY4" vm="379">
        <f ca="1"/>
        <v>88.26</v>
      </c>
      <c r="DZ4" vm="380">
        <f ca="1"/>
        <v>88.55</v>
      </c>
      <c r="EA4" vm="381">
        <f ca="1"/>
        <v>90.52</v>
      </c>
      <c r="EB4" vm="382">
        <f ca="1"/>
        <v>87.45</v>
      </c>
      <c r="EC4" vm="383">
        <f ca="1"/>
        <v>87.3</v>
      </c>
      <c r="ED4" vm="384">
        <f ca="1"/>
        <v>85.73</v>
      </c>
      <c r="EE4" vm="385">
        <f ca="1"/>
        <v>84.26</v>
      </c>
      <c r="EF4" vm="386">
        <f ca="1"/>
        <v>84.66</v>
      </c>
      <c r="EG4" vm="387">
        <f ca="1"/>
        <v>83.92</v>
      </c>
      <c r="EH4" vm="388">
        <f ca="1"/>
        <v>84.19</v>
      </c>
      <c r="EI4" vm="389">
        <f ca="1"/>
        <v>82.57</v>
      </c>
      <c r="EJ4" vm="390">
        <f ca="1"/>
        <v>83.06</v>
      </c>
      <c r="EK4" vm="269">
        <f ca="1"/>
        <v>84.24</v>
      </c>
      <c r="EL4" vm="391">
        <f ca="1"/>
        <v>84.64</v>
      </c>
      <c r="EM4" vm="392">
        <f ca="1"/>
        <v>81.27</v>
      </c>
      <c r="EN4" vm="300">
        <f ca="1"/>
        <v>82</v>
      </c>
      <c r="EO4" vm="393">
        <f ca="1"/>
        <v>81.819999999999993</v>
      </c>
      <c r="EP4" vm="394">
        <f ca="1"/>
        <v>80.91</v>
      </c>
      <c r="EQ4" vm="395">
        <f ca="1"/>
        <v>79.790000000000006</v>
      </c>
      <c r="ER4" vm="396">
        <f ca="1"/>
        <v>79.41</v>
      </c>
      <c r="ES4" vm="397">
        <f ca="1"/>
        <v>79.900000000000006</v>
      </c>
      <c r="ET4" vm="398">
        <f ca="1"/>
        <v>78.239999999999995</v>
      </c>
      <c r="EU4" vm="399">
        <f ca="1"/>
        <v>78.39</v>
      </c>
      <c r="EV4" vm="400">
        <f ca="1"/>
        <v>78.45</v>
      </c>
      <c r="EW4" vm="401">
        <f ca="1"/>
        <v>78.3</v>
      </c>
      <c r="EX4" vm="402">
        <f ca="1"/>
        <v>78</v>
      </c>
      <c r="EY4" vm="403">
        <f ca="1"/>
        <v>77.11</v>
      </c>
      <c r="EZ4" vm="404">
        <f ca="1"/>
        <v>75.23</v>
      </c>
      <c r="FA4" vm="405">
        <f ca="1"/>
        <v>75.540000000000006</v>
      </c>
      <c r="FB4" vm="406">
        <f ca="1"/>
        <v>74.930000000000007</v>
      </c>
      <c r="FC4" vm="407">
        <f ca="1"/>
        <v>74.400000000000006</v>
      </c>
      <c r="FD4" vm="408">
        <f ca="1"/>
        <v>75.31</v>
      </c>
      <c r="FE4" vm="409">
        <f ca="1"/>
        <v>75.25</v>
      </c>
      <c r="FF4" vm="410">
        <f ca="1"/>
        <v>72.78</v>
      </c>
      <c r="FG4" vm="411">
        <f ca="1"/>
        <v>74.02</v>
      </c>
      <c r="FH4" vm="412">
        <f ca="1"/>
        <v>72.099999999999994</v>
      </c>
      <c r="FI4" vm="413">
        <f ca="1"/>
        <v>72.319999999999993</v>
      </c>
      <c r="FJ4" vm="414">
        <f ca="1"/>
        <v>72.349999999999994</v>
      </c>
      <c r="FK4" vm="415">
        <f ca="1"/>
        <v>71.989999999999995</v>
      </c>
      <c r="FL4" vm="416">
        <f ca="1"/>
        <v>71.59</v>
      </c>
      <c r="FM4" vm="417">
        <f ca="1"/>
        <v>71.75</v>
      </c>
      <c r="FN4" vm="418">
        <f ca="1"/>
        <v>70.28</v>
      </c>
      <c r="FO4" vm="419">
        <f ca="1"/>
        <v>71.430000000000007</v>
      </c>
      <c r="FP4" vm="420">
        <f ca="1"/>
        <v>73.14</v>
      </c>
      <c r="FQ4" vm="421">
        <f ca="1"/>
        <v>71.760000000000005</v>
      </c>
      <c r="FR4" vm="422">
        <f ca="1"/>
        <v>71.319999999999993</v>
      </c>
      <c r="FS4" vm="423">
        <f ca="1"/>
        <v>71.680000000000007</v>
      </c>
      <c r="FT4" vm="424">
        <f ca="1"/>
        <v>72.739999999999995</v>
      </c>
      <c r="FU4" vm="425">
        <f ca="1"/>
        <v>72.11</v>
      </c>
      <c r="FV4" vm="426">
        <f ca="1"/>
        <v>70.73</v>
      </c>
      <c r="FW4" vm="427">
        <f ca="1"/>
        <v>67.319999999999993</v>
      </c>
      <c r="FX4" vm="428">
        <f ca="1"/>
        <v>67.64</v>
      </c>
      <c r="FY4" vm="429">
        <f ca="1"/>
        <v>66.42</v>
      </c>
      <c r="FZ4" vm="430">
        <f ca="1"/>
        <v>65.989999999999995</v>
      </c>
      <c r="GA4" vm="431">
        <f ca="1"/>
        <v>68.05</v>
      </c>
      <c r="GB4" vm="432">
        <f ca="1"/>
        <v>67.13</v>
      </c>
      <c r="GC4" vm="433">
        <f ca="1"/>
        <v>67.540000000000006</v>
      </c>
      <c r="GD4" vm="434">
        <f ca="1"/>
        <v>67.08</v>
      </c>
      <c r="GE4" vm="435">
        <f ca="1"/>
        <v>66.38</v>
      </c>
      <c r="GF4" vm="436">
        <f ca="1"/>
        <v>65.58</v>
      </c>
      <c r="GG4" vm="437">
        <f ca="1"/>
        <v>66.39</v>
      </c>
      <c r="GH4" vm="438">
        <f ca="1"/>
        <v>66.28</v>
      </c>
      <c r="GI4" vm="439">
        <f ca="1"/>
        <v>66.349999999999994</v>
      </c>
      <c r="GJ4" vm="440">
        <f ca="1"/>
        <v>66.7</v>
      </c>
      <c r="GK4" vm="441">
        <f ca="1"/>
        <v>65.25</v>
      </c>
      <c r="GL4" vm="442">
        <f ca="1"/>
        <v>67.7</v>
      </c>
      <c r="GM4" vm="443">
        <f ca="1"/>
        <v>67.12</v>
      </c>
      <c r="GN4" vm="444">
        <f ca="1"/>
        <v>67.53</v>
      </c>
      <c r="GO4" vm="445">
        <f ca="1"/>
        <v>66.569999999999993</v>
      </c>
      <c r="GP4" vm="446">
        <f ca="1"/>
        <v>67.739999999999995</v>
      </c>
      <c r="GQ4" vm="447">
        <f ca="1"/>
        <v>68.16</v>
      </c>
      <c r="GR4" vm="448">
        <f ca="1"/>
        <v>68.88</v>
      </c>
      <c r="GS4" vm="449">
        <f ca="1"/>
        <v>69.5</v>
      </c>
      <c r="GT4" vm="450">
        <f ca="1"/>
        <v>68.98</v>
      </c>
      <c r="GU4" vm="451">
        <f ca="1"/>
        <v>71.27</v>
      </c>
      <c r="GV4" vm="452">
        <f ca="1"/>
        <v>70.540000000000006</v>
      </c>
      <c r="GW4" vm="453">
        <f ca="1"/>
        <v>71.12</v>
      </c>
      <c r="GX4" vm="454">
        <f ca="1"/>
        <v>71.13</v>
      </c>
      <c r="GY4" vm="455">
        <f ca="1"/>
        <v>71</v>
      </c>
      <c r="GZ4" vm="456">
        <f ca="1"/>
        <v>72.8</v>
      </c>
      <c r="HA4" vm="457">
        <f ca="1"/>
        <v>71.489999999999995</v>
      </c>
      <c r="HB4" vm="458">
        <f ca="1"/>
        <v>71.290000000000006</v>
      </c>
      <c r="HC4" vm="459">
        <f ca="1"/>
        <v>71.569999999999993</v>
      </c>
      <c r="HD4" vm="460">
        <f ca="1"/>
        <v>71.47</v>
      </c>
      <c r="HE4" vm="461">
        <f ca="1"/>
        <v>72.44</v>
      </c>
      <c r="HF4" vm="462">
        <f ca="1"/>
        <v>72.709999999999994</v>
      </c>
      <c r="HG4" vm="463">
        <f ca="1"/>
        <v>69.33</v>
      </c>
      <c r="HH4" vm="464">
        <f ca="1"/>
        <v>70.47</v>
      </c>
      <c r="HI4" vm="465">
        <f ca="1"/>
        <v>70.58</v>
      </c>
      <c r="HJ4" vm="466">
        <f ca="1"/>
        <v>70.56</v>
      </c>
      <c r="HK4" vm="467">
        <f ca="1"/>
        <v>70.19</v>
      </c>
      <c r="HL4" vm="468">
        <f ca="1"/>
        <v>68.44</v>
      </c>
      <c r="HM4" vm="469">
        <f ca="1"/>
        <v>68.25</v>
      </c>
      <c r="HN4" vm="470">
        <f ca="1"/>
        <v>68.14</v>
      </c>
      <c r="HO4" vm="471">
        <f ca="1"/>
        <v>68.010000000000005</v>
      </c>
      <c r="HP4" vm="472">
        <f ca="1"/>
        <v>68.08</v>
      </c>
      <c r="HQ4" vm="473">
        <f ca="1"/>
        <v>69</v>
      </c>
      <c r="HR4" vm="474">
        <f ca="1"/>
        <v>69.14</v>
      </c>
      <c r="HS4" vm="475">
        <f ca="1"/>
        <v>68.75</v>
      </c>
      <c r="HT4" vm="476">
        <f ca="1"/>
        <v>68.27</v>
      </c>
      <c r="HU4" vm="477">
        <f ca="1"/>
        <v>67.2</v>
      </c>
      <c r="HV4" vm="478">
        <f ca="1"/>
        <v>66.89</v>
      </c>
      <c r="HW4" vm="479">
        <f ca="1"/>
        <v>66.72</v>
      </c>
      <c r="HX4" vm="480">
        <f ca="1"/>
        <v>67.900000000000006</v>
      </c>
      <c r="HY4" vm="481">
        <f ca="1"/>
        <v>67.61</v>
      </c>
      <c r="HZ4" vm="471">
        <f ca="1"/>
        <v>68.010000000000005</v>
      </c>
      <c r="IA4" vm="482">
        <f ca="1"/>
        <v>67.81</v>
      </c>
      <c r="IB4" vm="483">
        <f ca="1"/>
        <v>68.02</v>
      </c>
      <c r="IC4" vm="484">
        <f ca="1"/>
        <v>67.16</v>
      </c>
      <c r="ID4" vm="485">
        <f ca="1"/>
        <v>67.87</v>
      </c>
      <c r="IE4" vm="486">
        <f ca="1"/>
        <v>67.73</v>
      </c>
      <c r="IF4" vm="487">
        <f ca="1"/>
        <v>66.63</v>
      </c>
      <c r="IG4" vm="488">
        <f ca="1"/>
        <v>66.34</v>
      </c>
      <c r="IH4" vm="438">
        <f ca="1"/>
        <v>66.28</v>
      </c>
      <c r="II4" vm="489">
        <f ca="1"/>
        <v>66.2</v>
      </c>
      <c r="IJ4" vm="490">
        <f ca="1"/>
        <v>67.989999999999995</v>
      </c>
      <c r="IK4" vm="491">
        <f ca="1"/>
        <v>67.72</v>
      </c>
      <c r="IL4" vm="492">
        <f ca="1"/>
        <v>68.510000000000005</v>
      </c>
      <c r="IM4" vm="493">
        <f ca="1"/>
        <v>69.22</v>
      </c>
      <c r="IN4" vm="494">
        <f ca="1"/>
        <v>69.06</v>
      </c>
      <c r="IO4" vm="495">
        <f ca="1"/>
        <v>69.290000000000006</v>
      </c>
      <c r="IP4" vm="475">
        <f ca="1"/>
        <v>68.75</v>
      </c>
      <c r="IQ4" vm="496">
        <f ca="1"/>
        <v>69.19</v>
      </c>
      <c r="IR4" vm="497">
        <f ca="1"/>
        <v>69.05</v>
      </c>
      <c r="IS4" vm="498">
        <f ca="1"/>
        <v>68.569999999999993</v>
      </c>
    </row>
    <row r="5" spans="1:253" x14ac:dyDescent="0.2">
      <c r="A5" t="e" vm="3">
        <v>#VALUE!</v>
      </c>
      <c r="B5" cm="1" vm="499">
        <f t="array" aca="1" ref="B5:IS5" ca="1">TRANSPOSE(_xlfn.STOCKHISTORY(Dashboard!B7,TODAY()-365,TODAY(),0,0,1))</f>
        <v>1.35</v>
      </c>
      <c r="C5" vm="500">
        <f ca="1"/>
        <v>1.33</v>
      </c>
      <c r="D5" vm="501">
        <f ca="1"/>
        <v>1.39</v>
      </c>
      <c r="E5" vm="502">
        <f ca="1"/>
        <v>1.4550000000000001</v>
      </c>
      <c r="F5" vm="503">
        <f ca="1"/>
        <v>1.49</v>
      </c>
      <c r="G5" vm="504">
        <f ca="1"/>
        <v>1.42</v>
      </c>
      <c r="H5" vm="505">
        <f ca="1"/>
        <v>1.44</v>
      </c>
      <c r="I5" vm="506">
        <f ca="1"/>
        <v>1.45</v>
      </c>
      <c r="J5" vm="507">
        <f ca="1"/>
        <v>1.4</v>
      </c>
      <c r="K5" vm="507">
        <f ca="1"/>
        <v>1.4</v>
      </c>
      <c r="L5" vm="508">
        <f ca="1"/>
        <v>1.415</v>
      </c>
      <c r="M5" vm="509">
        <f ca="1"/>
        <v>1.375</v>
      </c>
      <c r="N5" vm="510">
        <f ca="1"/>
        <v>1.31</v>
      </c>
      <c r="O5" vm="510">
        <f ca="1"/>
        <v>1.31</v>
      </c>
      <c r="P5" vm="511">
        <f ca="1"/>
        <v>1.34</v>
      </c>
      <c r="Q5" vm="500">
        <f ca="1"/>
        <v>1.33</v>
      </c>
      <c r="R5" vm="511">
        <f ca="1"/>
        <v>1.34</v>
      </c>
      <c r="S5" vm="510">
        <f ca="1"/>
        <v>1.31</v>
      </c>
      <c r="T5" vm="512">
        <f ca="1"/>
        <v>1.26</v>
      </c>
      <c r="U5" vm="513">
        <f ca="1"/>
        <v>1.24</v>
      </c>
      <c r="V5" vm="514">
        <f ca="1"/>
        <v>1.2150000000000001</v>
      </c>
      <c r="W5" vm="515">
        <f ca="1"/>
        <v>1.29</v>
      </c>
      <c r="X5" vm="515">
        <f ca="1"/>
        <v>1.29</v>
      </c>
      <c r="Y5" vm="516">
        <f ca="1"/>
        <v>1.2749999999999999</v>
      </c>
      <c r="Z5" vm="516">
        <f ca="1"/>
        <v>1.2749999999999999</v>
      </c>
      <c r="AA5" vm="514">
        <f ca="1"/>
        <v>1.2150000000000001</v>
      </c>
      <c r="AB5" vm="517">
        <f ca="1"/>
        <v>1.1850000000000001</v>
      </c>
      <c r="AC5" vm="518">
        <f ca="1"/>
        <v>1.105</v>
      </c>
      <c r="AD5" vm="519">
        <f ca="1"/>
        <v>1.08</v>
      </c>
      <c r="AE5" vm="519">
        <f ca="1"/>
        <v>1.08</v>
      </c>
      <c r="AF5" vm="520">
        <f ca="1"/>
        <v>1.19</v>
      </c>
      <c r="AG5" vm="521">
        <f ca="1"/>
        <v>1.155</v>
      </c>
      <c r="AH5" vm="522">
        <f ca="1"/>
        <v>1.165</v>
      </c>
      <c r="AI5" vm="523">
        <f ca="1"/>
        <v>1.2</v>
      </c>
      <c r="AJ5" vm="524">
        <f ca="1"/>
        <v>1.2050000000000001</v>
      </c>
      <c r="AK5" vm="510">
        <f ca="1"/>
        <v>1.31</v>
      </c>
      <c r="AL5" vm="525">
        <f ca="1"/>
        <v>1.2549999999999999</v>
      </c>
      <c r="AM5" vm="526">
        <f ca="1"/>
        <v>1.23</v>
      </c>
      <c r="AN5" vm="512">
        <f ca="1"/>
        <v>1.26</v>
      </c>
      <c r="AO5" vm="515">
        <f ca="1"/>
        <v>1.29</v>
      </c>
      <c r="AP5" vm="512">
        <f ca="1"/>
        <v>1.26</v>
      </c>
      <c r="AQ5" vm="526">
        <f ca="1"/>
        <v>1.23</v>
      </c>
      <c r="AR5" vm="527">
        <f ca="1"/>
        <v>1.28</v>
      </c>
      <c r="AS5" vm="507">
        <f ca="1"/>
        <v>1.4</v>
      </c>
      <c r="AT5" vm="528">
        <f ca="1"/>
        <v>1.46</v>
      </c>
      <c r="AU5" vm="529">
        <f ca="1"/>
        <v>1.4450000000000001</v>
      </c>
      <c r="AV5" vm="507">
        <f ca="1"/>
        <v>1.4</v>
      </c>
      <c r="AW5" vm="501">
        <f ca="1"/>
        <v>1.39</v>
      </c>
      <c r="AX5" vm="530">
        <f ca="1"/>
        <v>1.43</v>
      </c>
      <c r="AY5" vm="507">
        <f ca="1"/>
        <v>1.4</v>
      </c>
      <c r="AZ5" vm="500">
        <f ca="1"/>
        <v>1.33</v>
      </c>
      <c r="BA5" vm="531">
        <f ca="1"/>
        <v>1.3</v>
      </c>
      <c r="BB5" vm="515">
        <f ca="1"/>
        <v>1.29</v>
      </c>
      <c r="BC5" vm="527">
        <f ca="1"/>
        <v>1.28</v>
      </c>
      <c r="BD5" vm="531">
        <f ca="1"/>
        <v>1.3</v>
      </c>
      <c r="BE5" vm="532">
        <f ca="1"/>
        <v>1.335</v>
      </c>
      <c r="BF5" vm="533">
        <f ca="1"/>
        <v>1.3149999999999999</v>
      </c>
      <c r="BG5" vm="533">
        <f ca="1"/>
        <v>1.3149999999999999</v>
      </c>
      <c r="BH5" vm="513">
        <f ca="1"/>
        <v>1.24</v>
      </c>
      <c r="BI5" vm="520">
        <f ca="1"/>
        <v>1.19</v>
      </c>
      <c r="BJ5" vm="523">
        <f ca="1"/>
        <v>1.2</v>
      </c>
      <c r="BK5" vm="534">
        <f ca="1"/>
        <v>1.1950000000000001</v>
      </c>
      <c r="BL5" vm="535">
        <f ca="1"/>
        <v>1.21</v>
      </c>
      <c r="BM5" vm="523">
        <f ca="1"/>
        <v>1.2</v>
      </c>
      <c r="BN5" vm="536">
        <f ca="1"/>
        <v>1.1299999999999999</v>
      </c>
      <c r="BO5" vm="537">
        <f ca="1"/>
        <v>1.1100000000000001</v>
      </c>
      <c r="BP5" vm="538">
        <f ca="1"/>
        <v>1.07</v>
      </c>
      <c r="BQ5" vm="539">
        <f ca="1"/>
        <v>1.1000000000000001</v>
      </c>
      <c r="BR5" vm="519">
        <f ca="1"/>
        <v>1.08</v>
      </c>
      <c r="BS5" vm="540">
        <f ca="1"/>
        <v>1.0149999999999999</v>
      </c>
      <c r="BT5" vm="541">
        <f ca="1"/>
        <v>1.0649999999999999</v>
      </c>
      <c r="BU5" vm="539">
        <f ca="1"/>
        <v>1.1000000000000001</v>
      </c>
      <c r="BV5" vm="542">
        <f ca="1"/>
        <v>1.0349999999999999</v>
      </c>
      <c r="BW5" vm="541">
        <f ca="1"/>
        <v>1.0649999999999999</v>
      </c>
      <c r="BX5" vm="538">
        <f ca="1"/>
        <v>1.07</v>
      </c>
      <c r="BY5" vm="538">
        <f ca="1"/>
        <v>1.07</v>
      </c>
      <c r="BZ5" vm="543">
        <f ca="1"/>
        <v>1.1200000000000001</v>
      </c>
      <c r="CA5" vm="544">
        <f ca="1"/>
        <v>1.1399999999999999</v>
      </c>
      <c r="CB5" vm="543">
        <f ca="1"/>
        <v>1.1200000000000001</v>
      </c>
      <c r="CC5" vm="545">
        <f ca="1"/>
        <v>1.135</v>
      </c>
      <c r="CD5" vm="520">
        <f ca="1"/>
        <v>1.19</v>
      </c>
      <c r="CE5" vm="546">
        <f ca="1"/>
        <v>1.1499999999999999</v>
      </c>
      <c r="CF5" vm="547">
        <f ca="1"/>
        <v>1.0249999999999999</v>
      </c>
      <c r="CG5" vm="548">
        <f ca="1"/>
        <v>0.98</v>
      </c>
      <c r="CH5" vm="549">
        <f ca="1"/>
        <v>0.94499999999999995</v>
      </c>
      <c r="CI5" vm="550">
        <f ca="1"/>
        <v>0.86</v>
      </c>
      <c r="CJ5" vm="551">
        <f ca="1"/>
        <v>0.82499999999999996</v>
      </c>
      <c r="CK5" vm="552">
        <f ca="1"/>
        <v>0.76</v>
      </c>
      <c r="CL5" vm="553">
        <f ca="1"/>
        <v>0.8</v>
      </c>
      <c r="CM5" vm="554">
        <f ca="1"/>
        <v>0.71499999999999997</v>
      </c>
      <c r="CN5" vm="555">
        <f ca="1"/>
        <v>0.77500000000000002</v>
      </c>
      <c r="CO5" vm="556">
        <f ca="1"/>
        <v>0.84</v>
      </c>
      <c r="CP5" vm="557">
        <f ca="1"/>
        <v>0.79500000000000004</v>
      </c>
      <c r="CQ5" vm="557">
        <f ca="1"/>
        <v>0.79500000000000004</v>
      </c>
      <c r="CR5" vm="558">
        <f ca="1"/>
        <v>0.73</v>
      </c>
      <c r="CS5" vm="559">
        <f ca="1"/>
        <v>0.75</v>
      </c>
      <c r="CT5" vm="559">
        <f ca="1"/>
        <v>0.75</v>
      </c>
      <c r="CU5" vm="558">
        <f ca="1"/>
        <v>0.73</v>
      </c>
      <c r="CV5" vm="560">
        <f ca="1"/>
        <v>0.755</v>
      </c>
      <c r="CW5" vm="561">
        <f ca="1"/>
        <v>0.83</v>
      </c>
      <c r="CX5" vm="559">
        <f ca="1"/>
        <v>0.75</v>
      </c>
      <c r="CY5" vm="552">
        <f ca="1"/>
        <v>0.76</v>
      </c>
      <c r="CZ5" vm="560">
        <f ca="1"/>
        <v>0.755</v>
      </c>
      <c r="DA5" vm="552">
        <f ca="1"/>
        <v>0.76</v>
      </c>
      <c r="DB5" vm="560">
        <f ca="1"/>
        <v>0.755</v>
      </c>
      <c r="DC5" vm="562">
        <f ca="1"/>
        <v>0.76500000000000001</v>
      </c>
      <c r="DD5" vm="551">
        <f ca="1"/>
        <v>0.82499999999999996</v>
      </c>
      <c r="DE5" vm="556">
        <f ca="1"/>
        <v>0.84</v>
      </c>
      <c r="DF5" vm="556">
        <f ca="1"/>
        <v>0.84</v>
      </c>
      <c r="DG5" vm="563">
        <f ca="1"/>
        <v>0.84499999999999997</v>
      </c>
      <c r="DH5" vm="564">
        <f ca="1"/>
        <v>0.92</v>
      </c>
      <c r="DI5" vm="564">
        <f ca="1"/>
        <v>0.92</v>
      </c>
      <c r="DJ5" vm="565">
        <f ca="1"/>
        <v>0.9</v>
      </c>
      <c r="DK5" vm="565">
        <f ca="1"/>
        <v>0.9</v>
      </c>
      <c r="DL5" vm="565">
        <f ca="1"/>
        <v>0.9</v>
      </c>
      <c r="DM5" vm="565">
        <f ca="1"/>
        <v>0.9</v>
      </c>
      <c r="DN5" vm="566">
        <f ca="1"/>
        <v>0.91</v>
      </c>
      <c r="DO5" vm="567">
        <f ca="1"/>
        <v>0.95</v>
      </c>
      <c r="DP5" vm="568">
        <f ca="1"/>
        <v>1.0049999999999999</v>
      </c>
      <c r="DQ5" vm="569">
        <f ca="1"/>
        <v>0.995</v>
      </c>
      <c r="DR5" vm="569">
        <f ca="1"/>
        <v>0.995</v>
      </c>
      <c r="DS5" vm="570">
        <f ca="1"/>
        <v>1</v>
      </c>
      <c r="DT5" vm="548">
        <f ca="1"/>
        <v>0.98</v>
      </c>
      <c r="DU5" vm="567">
        <f ca="1"/>
        <v>0.95</v>
      </c>
      <c r="DV5" vm="571">
        <f ca="1"/>
        <v>0.91500000000000004</v>
      </c>
      <c r="DW5" vm="567">
        <f ca="1"/>
        <v>0.95</v>
      </c>
      <c r="DX5" vm="570">
        <f ca="1"/>
        <v>1</v>
      </c>
      <c r="DY5" vm="570">
        <f ca="1"/>
        <v>1</v>
      </c>
      <c r="DZ5" vm="572">
        <f ca="1"/>
        <v>0.99</v>
      </c>
      <c r="EA5" vm="570">
        <f ca="1"/>
        <v>1</v>
      </c>
      <c r="EB5" vm="569">
        <f ca="1"/>
        <v>0.995</v>
      </c>
      <c r="EC5" vm="572">
        <f ca="1"/>
        <v>0.99</v>
      </c>
      <c r="ED5" vm="573">
        <f ca="1"/>
        <v>0.98499999999999999</v>
      </c>
      <c r="EE5" vm="573">
        <f ca="1"/>
        <v>0.98499999999999999</v>
      </c>
      <c r="EF5" vm="574">
        <f ca="1"/>
        <v>0.94</v>
      </c>
      <c r="EG5" vm="548">
        <f ca="1"/>
        <v>0.98</v>
      </c>
      <c r="EH5" vm="572">
        <f ca="1"/>
        <v>0.99</v>
      </c>
      <c r="EI5" vm="575">
        <f ca="1"/>
        <v>0.97</v>
      </c>
      <c r="EJ5" vm="569">
        <f ca="1"/>
        <v>0.995</v>
      </c>
      <c r="EK5" vm="576">
        <f ca="1"/>
        <v>1.03</v>
      </c>
      <c r="EL5" vm="577">
        <f ca="1"/>
        <v>1.05</v>
      </c>
      <c r="EM5" vm="519">
        <f ca="1"/>
        <v>1.08</v>
      </c>
      <c r="EN5" vm="519">
        <f ca="1"/>
        <v>1.08</v>
      </c>
      <c r="EO5" vm="547">
        <f ca="1"/>
        <v>1.0249999999999999</v>
      </c>
      <c r="EP5" vm="542">
        <f ca="1"/>
        <v>1.0349999999999999</v>
      </c>
      <c r="EQ5" vm="578">
        <f ca="1"/>
        <v>1.01</v>
      </c>
      <c r="ER5" vm="572">
        <f ca="1"/>
        <v>0.99</v>
      </c>
      <c r="ES5" vm="572">
        <f ca="1"/>
        <v>0.99</v>
      </c>
      <c r="ET5" vm="579">
        <f ca="1"/>
        <v>0.96499999999999997</v>
      </c>
      <c r="EU5" vm="547">
        <f ca="1"/>
        <v>1.0249999999999999</v>
      </c>
      <c r="EV5" vm="578">
        <f ca="1"/>
        <v>1.01</v>
      </c>
      <c r="EW5" vm="572">
        <f ca="1"/>
        <v>0.99</v>
      </c>
      <c r="EX5" vm="579">
        <f ca="1"/>
        <v>0.96499999999999997</v>
      </c>
      <c r="EY5" vm="575">
        <f ca="1"/>
        <v>0.97</v>
      </c>
      <c r="EZ5" vm="580">
        <f ca="1"/>
        <v>0.96</v>
      </c>
      <c r="FA5" vm="581">
        <f ca="1"/>
        <v>0.93500000000000005</v>
      </c>
      <c r="FB5" vm="580">
        <f ca="1"/>
        <v>0.96</v>
      </c>
      <c r="FC5" vm="582">
        <f ca="1"/>
        <v>0.93</v>
      </c>
      <c r="FD5" vm="565">
        <f ca="1"/>
        <v>0.9</v>
      </c>
      <c r="FE5" vm="565">
        <f ca="1"/>
        <v>0.9</v>
      </c>
      <c r="FF5" vm="566">
        <f ca="1"/>
        <v>0.91</v>
      </c>
      <c r="FG5" vm="581">
        <f ca="1"/>
        <v>0.93500000000000005</v>
      </c>
      <c r="FH5" vm="571">
        <f ca="1"/>
        <v>0.91500000000000004</v>
      </c>
      <c r="FI5" vm="583">
        <f ca="1"/>
        <v>0.88</v>
      </c>
      <c r="FJ5" vm="584">
        <f ca="1"/>
        <v>0.85499999999999998</v>
      </c>
      <c r="FK5" vm="571">
        <f ca="1"/>
        <v>0.91500000000000004</v>
      </c>
      <c r="FL5" vm="571">
        <f ca="1"/>
        <v>0.91500000000000004</v>
      </c>
      <c r="FM5" vm="563">
        <f ca="1"/>
        <v>0.84499999999999997</v>
      </c>
      <c r="FN5" vm="585">
        <f ca="1"/>
        <v>0.85</v>
      </c>
      <c r="FO5" vm="561">
        <f ca="1"/>
        <v>0.83</v>
      </c>
      <c r="FP5" vm="586">
        <f ca="1"/>
        <v>0.82</v>
      </c>
      <c r="FQ5" vm="561">
        <f ca="1"/>
        <v>0.83</v>
      </c>
      <c r="FR5" vm="556">
        <f ca="1"/>
        <v>0.84</v>
      </c>
      <c r="FS5" vm="587">
        <f ca="1"/>
        <v>0.80500000000000005</v>
      </c>
      <c r="FT5" vm="588">
        <f ca="1"/>
        <v>0.875</v>
      </c>
      <c r="FU5" vm="589">
        <f ca="1"/>
        <v>0.86499999999999999</v>
      </c>
      <c r="FV5" vm="588">
        <f ca="1"/>
        <v>0.875</v>
      </c>
      <c r="FW5" vm="588">
        <f ca="1"/>
        <v>0.875</v>
      </c>
      <c r="FX5" vm="588">
        <f ca="1"/>
        <v>0.875</v>
      </c>
      <c r="FY5" vm="590">
        <f ca="1"/>
        <v>0.83499999999999996</v>
      </c>
      <c r="FZ5" vm="561">
        <f ca="1"/>
        <v>0.83</v>
      </c>
      <c r="GA5" vm="591">
        <f ca="1"/>
        <v>0.81</v>
      </c>
      <c r="GB5" vm="586">
        <f ca="1"/>
        <v>0.82</v>
      </c>
      <c r="GC5" vm="561">
        <f ca="1"/>
        <v>0.83</v>
      </c>
      <c r="GD5" vm="585">
        <f ca="1"/>
        <v>0.85</v>
      </c>
      <c r="GE5" vm="561">
        <f ca="1"/>
        <v>0.83</v>
      </c>
      <c r="GF5" vm="584">
        <f ca="1"/>
        <v>0.85499999999999998</v>
      </c>
      <c r="GG5" vm="583">
        <f ca="1"/>
        <v>0.88</v>
      </c>
      <c r="GH5" vm="589">
        <f ca="1"/>
        <v>0.86499999999999999</v>
      </c>
      <c r="GI5" vm="585">
        <f ca="1"/>
        <v>0.85</v>
      </c>
      <c r="GJ5" vm="585">
        <f ca="1"/>
        <v>0.85</v>
      </c>
      <c r="GK5" vm="591">
        <f ca="1"/>
        <v>0.81</v>
      </c>
      <c r="GL5" vm="590">
        <f ca="1"/>
        <v>0.83499999999999996</v>
      </c>
      <c r="GM5" vm="592">
        <f ca="1"/>
        <v>0.87</v>
      </c>
      <c r="GN5" vm="583">
        <f ca="1"/>
        <v>0.88</v>
      </c>
      <c r="GO5" vm="588">
        <f ca="1"/>
        <v>0.875</v>
      </c>
      <c r="GP5" vm="589">
        <f ca="1"/>
        <v>0.86499999999999999</v>
      </c>
      <c r="GQ5" vm="584">
        <f ca="1"/>
        <v>0.85499999999999998</v>
      </c>
      <c r="GR5" vm="586">
        <f ca="1"/>
        <v>0.82</v>
      </c>
      <c r="GS5" vm="586">
        <f ca="1"/>
        <v>0.82</v>
      </c>
      <c r="GT5" vm="561">
        <f ca="1"/>
        <v>0.83</v>
      </c>
      <c r="GU5" vm="590">
        <f ca="1"/>
        <v>0.83499999999999996</v>
      </c>
      <c r="GV5" vm="593">
        <f ca="1"/>
        <v>0.82750000000000001</v>
      </c>
      <c r="GW5" vm="550">
        <f ca="1"/>
        <v>0.86</v>
      </c>
      <c r="GX5" vm="581">
        <f ca="1"/>
        <v>0.93500000000000005</v>
      </c>
      <c r="GY5" vm="574">
        <f ca="1"/>
        <v>0.94</v>
      </c>
      <c r="GZ5" vm="585">
        <f ca="1"/>
        <v>0.85</v>
      </c>
      <c r="HA5" vm="583">
        <f ca="1"/>
        <v>0.88</v>
      </c>
      <c r="HB5" vm="594">
        <f ca="1"/>
        <v>0.88500000000000001</v>
      </c>
      <c r="HC5" vm="592">
        <f ca="1"/>
        <v>0.87</v>
      </c>
      <c r="HD5" vm="595">
        <f ca="1"/>
        <v>0.81499999999999995</v>
      </c>
      <c r="HE5" vm="587">
        <f ca="1"/>
        <v>0.80500000000000005</v>
      </c>
      <c r="HF5" vm="591">
        <f ca="1"/>
        <v>0.81</v>
      </c>
      <c r="HG5" vm="586">
        <f ca="1"/>
        <v>0.82</v>
      </c>
      <c r="HH5" vm="586">
        <f ca="1"/>
        <v>0.82</v>
      </c>
      <c r="HI5" vm="553">
        <f ca="1"/>
        <v>0.8</v>
      </c>
      <c r="HJ5" vm="596">
        <f ca="1"/>
        <v>0.79</v>
      </c>
      <c r="HK5" vm="557">
        <f ca="1"/>
        <v>0.79500000000000004</v>
      </c>
      <c r="HL5" vm="591">
        <f ca="1"/>
        <v>0.81</v>
      </c>
      <c r="HM5" vm="597">
        <f ca="1"/>
        <v>0.78500000000000003</v>
      </c>
      <c r="HN5" vm="598">
        <f ca="1"/>
        <v>0.77</v>
      </c>
      <c r="HO5" vm="559">
        <f ca="1"/>
        <v>0.75</v>
      </c>
      <c r="HP5" vm="599">
        <f ca="1"/>
        <v>0.72</v>
      </c>
      <c r="HQ5" vm="600">
        <f ca="1"/>
        <v>0.71</v>
      </c>
      <c r="HR5" vm="600">
        <f ca="1"/>
        <v>0.71</v>
      </c>
      <c r="HS5" vm="601">
        <f ca="1"/>
        <v>0.74</v>
      </c>
      <c r="HT5" vm="598">
        <f ca="1"/>
        <v>0.77</v>
      </c>
      <c r="HU5" vm="558">
        <f ca="1"/>
        <v>0.73</v>
      </c>
      <c r="HV5" vm="602">
        <f ca="1"/>
        <v>0.73499999999999999</v>
      </c>
      <c r="HW5" vm="603">
        <f ca="1"/>
        <v>0.745</v>
      </c>
      <c r="HX5" vm="602">
        <f ca="1"/>
        <v>0.73499999999999999</v>
      </c>
      <c r="HY5" vm="602">
        <f ca="1"/>
        <v>0.73499999999999999</v>
      </c>
      <c r="HZ5" vm="601">
        <f ca="1"/>
        <v>0.74</v>
      </c>
      <c r="IA5" vm="599">
        <f ca="1"/>
        <v>0.72</v>
      </c>
      <c r="IB5" vm="558">
        <f ca="1"/>
        <v>0.73</v>
      </c>
      <c r="IC5" vm="601">
        <f ca="1"/>
        <v>0.74</v>
      </c>
      <c r="ID5" vm="601">
        <f ca="1"/>
        <v>0.74</v>
      </c>
      <c r="IE5" vm="562">
        <f ca="1"/>
        <v>0.76500000000000001</v>
      </c>
      <c r="IF5" vm="559">
        <f ca="1"/>
        <v>0.75</v>
      </c>
      <c r="IG5" vm="552">
        <f ca="1"/>
        <v>0.76</v>
      </c>
      <c r="IH5" vm="559">
        <f ca="1"/>
        <v>0.75</v>
      </c>
      <c r="II5" vm="552">
        <f ca="1"/>
        <v>0.76</v>
      </c>
      <c r="IJ5" vm="598">
        <f ca="1"/>
        <v>0.77</v>
      </c>
      <c r="IK5" vm="552">
        <f ca="1"/>
        <v>0.76</v>
      </c>
      <c r="IL5" vm="552">
        <f ca="1"/>
        <v>0.76</v>
      </c>
      <c r="IM5" vm="552">
        <f ca="1"/>
        <v>0.76</v>
      </c>
      <c r="IN5" vm="602">
        <f ca="1"/>
        <v>0.73499999999999999</v>
      </c>
      <c r="IO5" vm="559">
        <f ca="1"/>
        <v>0.75</v>
      </c>
      <c r="IP5" vm="602">
        <f ca="1"/>
        <v>0.73499999999999999</v>
      </c>
      <c r="IQ5" vm="601">
        <f ca="1"/>
        <v>0.74</v>
      </c>
      <c r="IR5" vm="558">
        <f ca="1"/>
        <v>0.73</v>
      </c>
      <c r="IS5" vm="604">
        <f ca="1"/>
        <v>0.70499999999999996</v>
      </c>
    </row>
    <row r="6" spans="1:253" x14ac:dyDescent="0.2">
      <c r="A6" t="e" vm="4">
        <v>#VALUE!</v>
      </c>
      <c r="B6" cm="1" vm="605">
        <f t="array" aca="1" ref="B6:IS6" ca="1">TRANSPOSE(_xlfn.STOCKHISTORY(Dashboard!B8,TODAY()-365,TODAY(),0,0,1))</f>
        <v>93.78</v>
      </c>
      <c r="C6" vm="606">
        <f ca="1"/>
        <v>95.67</v>
      </c>
      <c r="D6" vm="607">
        <f ca="1"/>
        <v>93.74</v>
      </c>
      <c r="E6" vm="608">
        <f ca="1"/>
        <v>93.93</v>
      </c>
      <c r="F6" vm="609">
        <f ca="1"/>
        <v>94.74</v>
      </c>
      <c r="G6" vm="610">
        <f ca="1"/>
        <v>93.44</v>
      </c>
      <c r="H6" vm="611">
        <f ca="1"/>
        <v>94.1</v>
      </c>
      <c r="I6" vm="612">
        <f ca="1"/>
        <v>94</v>
      </c>
      <c r="J6" vm="613">
        <f ca="1"/>
        <v>94.3</v>
      </c>
      <c r="K6" vm="614">
        <f ca="1"/>
        <v>99.56</v>
      </c>
      <c r="L6" vm="615">
        <f ca="1"/>
        <v>100.78</v>
      </c>
      <c r="M6" vm="616">
        <f ca="1"/>
        <v>98.55</v>
      </c>
      <c r="N6" vm="617">
        <f ca="1"/>
        <v>100.04</v>
      </c>
      <c r="O6" vm="618">
        <f ca="1"/>
        <v>99.49</v>
      </c>
      <c r="P6" vm="619">
        <f ca="1"/>
        <v>98.57</v>
      </c>
      <c r="Q6" vm="620">
        <f ca="1"/>
        <v>98.81</v>
      </c>
      <c r="R6" vm="621">
        <f ca="1"/>
        <v>97.75</v>
      </c>
      <c r="S6" vm="622">
        <f ca="1"/>
        <v>98.09</v>
      </c>
      <c r="T6" vm="623">
        <f ca="1"/>
        <v>96.04</v>
      </c>
      <c r="U6" vm="624">
        <f ca="1"/>
        <v>96.69</v>
      </c>
      <c r="V6" vm="625">
        <f ca="1"/>
        <v>94.71</v>
      </c>
      <c r="W6" vm="626">
        <f ca="1"/>
        <v>93.88</v>
      </c>
      <c r="X6" vm="627">
        <f ca="1"/>
        <v>93.46</v>
      </c>
      <c r="Y6" vm="628">
        <f ca="1"/>
        <v>94.82</v>
      </c>
      <c r="Z6" vm="629">
        <f ca="1"/>
        <v>94.7</v>
      </c>
      <c r="AA6" vm="630">
        <f ca="1"/>
        <v>94.51</v>
      </c>
      <c r="AB6" vm="631">
        <f ca="1"/>
        <v>94.6</v>
      </c>
      <c r="AC6" vm="632">
        <f ca="1"/>
        <v>94.64</v>
      </c>
      <c r="AD6" vm="633">
        <f ca="1"/>
        <v>95.59</v>
      </c>
      <c r="AE6" vm="634">
        <f ca="1"/>
        <v>97.41</v>
      </c>
      <c r="AF6" vm="635">
        <f ca="1"/>
        <v>99.74</v>
      </c>
      <c r="AG6" vm="636">
        <f ca="1"/>
        <v>99.38</v>
      </c>
      <c r="AH6" vm="637">
        <f ca="1"/>
        <v>102</v>
      </c>
      <c r="AI6" vm="638">
        <f ca="1"/>
        <v>103.78</v>
      </c>
      <c r="AJ6" vm="639">
        <f ca="1"/>
        <v>104.76</v>
      </c>
      <c r="AK6" vm="640">
        <f ca="1"/>
        <v>106.15</v>
      </c>
      <c r="AL6" vm="641">
        <f ca="1"/>
        <v>106.29</v>
      </c>
      <c r="AM6" vm="642">
        <f ca="1"/>
        <v>105.7</v>
      </c>
      <c r="AN6" vm="643">
        <f ca="1"/>
        <v>106.07</v>
      </c>
      <c r="AO6" vm="644">
        <f ca="1"/>
        <v>107.45</v>
      </c>
      <c r="AP6" vm="645">
        <f ca="1"/>
        <v>107.35</v>
      </c>
      <c r="AQ6" vm="646">
        <f ca="1"/>
        <v>105.92</v>
      </c>
      <c r="AR6" vm="647">
        <f ca="1"/>
        <v>106.14</v>
      </c>
      <c r="AS6" vm="648">
        <f ca="1"/>
        <v>106.37</v>
      </c>
      <c r="AT6" vm="649">
        <f ca="1"/>
        <v>107.07</v>
      </c>
      <c r="AU6" vm="650">
        <f ca="1"/>
        <v>105.77</v>
      </c>
      <c r="AV6" vm="651">
        <f ca="1"/>
        <v>104.53</v>
      </c>
      <c r="AW6" vm="652">
        <f ca="1"/>
        <v>103.72</v>
      </c>
      <c r="AX6" vm="653">
        <f ca="1"/>
        <v>104.36</v>
      </c>
      <c r="AY6" vm="654">
        <f ca="1"/>
        <v>105.71</v>
      </c>
      <c r="AZ6" vm="655">
        <f ca="1"/>
        <v>105.24</v>
      </c>
      <c r="BA6" vm="656">
        <f ca="1"/>
        <v>105.38</v>
      </c>
      <c r="BB6" vm="657">
        <f ca="1"/>
        <v>106.88</v>
      </c>
      <c r="BC6" vm="658">
        <f ca="1"/>
        <v>106.71</v>
      </c>
      <c r="BD6" vm="659">
        <f ca="1"/>
        <v>106.55</v>
      </c>
      <c r="BE6" vm="660">
        <f ca="1"/>
        <v>106.5</v>
      </c>
      <c r="BF6" vm="661">
        <f ca="1"/>
        <v>107.01</v>
      </c>
      <c r="BG6" vm="662">
        <f ca="1"/>
        <v>107.24</v>
      </c>
      <c r="BH6" vm="663">
        <f ca="1"/>
        <v>108.35</v>
      </c>
      <c r="BI6" vm="664">
        <f ca="1"/>
        <v>105.37</v>
      </c>
      <c r="BJ6" vm="665">
        <f ca="1"/>
        <v>104.75</v>
      </c>
      <c r="BK6" vm="666">
        <f ca="1"/>
        <v>103</v>
      </c>
      <c r="BL6" vm="667">
        <f ca="1"/>
        <v>103.23</v>
      </c>
      <c r="BM6" vm="668">
        <f ca="1"/>
        <v>103.88</v>
      </c>
      <c r="BN6" vm="669">
        <f ca="1"/>
        <v>102.97</v>
      </c>
      <c r="BO6" vm="670">
        <f ca="1"/>
        <v>102.26</v>
      </c>
      <c r="BP6" vm="671">
        <f ca="1"/>
        <v>102.98</v>
      </c>
      <c r="BQ6" vm="672">
        <f ca="1"/>
        <v>103.71</v>
      </c>
      <c r="BR6" vm="673">
        <f ca="1"/>
        <v>102.4</v>
      </c>
      <c r="BS6" vm="674">
        <f ca="1"/>
        <v>102.66</v>
      </c>
      <c r="BT6" vm="675">
        <f ca="1"/>
        <v>101.7</v>
      </c>
      <c r="BU6" vm="676">
        <f ca="1"/>
        <v>101.51</v>
      </c>
      <c r="BV6" vm="677">
        <f ca="1"/>
        <v>102.15</v>
      </c>
      <c r="BW6" vm="678">
        <f ca="1"/>
        <v>102.28</v>
      </c>
      <c r="BX6" vm="679">
        <f ca="1"/>
        <v>103.33</v>
      </c>
      <c r="BY6" vm="680">
        <f ca="1"/>
        <v>105.12</v>
      </c>
      <c r="BZ6" vm="681">
        <f ca="1"/>
        <v>104.8</v>
      </c>
      <c r="CA6" vm="682">
        <f ca="1"/>
        <v>103.8</v>
      </c>
      <c r="CB6" vm="683">
        <f ca="1"/>
        <v>104.6</v>
      </c>
      <c r="CC6" vm="684">
        <f ca="1"/>
        <v>104.5</v>
      </c>
      <c r="CD6" vm="685">
        <f ca="1"/>
        <v>105.09</v>
      </c>
      <c r="CE6" vm="686">
        <f ca="1"/>
        <v>106.17</v>
      </c>
      <c r="CF6" vm="687">
        <f ca="1"/>
        <v>105.43</v>
      </c>
      <c r="CG6" vm="688">
        <f ca="1"/>
        <v>106.63</v>
      </c>
      <c r="CH6" vm="689">
        <f ca="1"/>
        <v>106.56</v>
      </c>
      <c r="CI6" vm="653">
        <f ca="1"/>
        <v>104.36</v>
      </c>
      <c r="CJ6" vm="658">
        <f ca="1"/>
        <v>106.71</v>
      </c>
      <c r="CK6" vm="690">
        <f ca="1"/>
        <v>105.44</v>
      </c>
      <c r="CL6" vm="691">
        <f ca="1"/>
        <v>105.2</v>
      </c>
      <c r="CM6" vm="692">
        <f ca="1"/>
        <v>104.68</v>
      </c>
      <c r="CN6" vm="693">
        <f ca="1"/>
        <v>101.96</v>
      </c>
      <c r="CO6" vm="694">
        <f ca="1"/>
        <v>97.47</v>
      </c>
      <c r="CP6" vm="695">
        <f ca="1"/>
        <v>94.95</v>
      </c>
      <c r="CQ6" vm="605">
        <f ca="1"/>
        <v>93.78</v>
      </c>
      <c r="CR6" vm="696">
        <f ca="1"/>
        <v>91.2</v>
      </c>
      <c r="CS6" vm="697">
        <f ca="1"/>
        <v>90.62</v>
      </c>
      <c r="CT6" vm="698">
        <f ca="1"/>
        <v>90.47</v>
      </c>
      <c r="CU6" vm="699">
        <f ca="1"/>
        <v>87.26</v>
      </c>
      <c r="CV6" vm="700">
        <f ca="1"/>
        <v>87.55</v>
      </c>
      <c r="CW6" vm="701">
        <f ca="1"/>
        <v>89.67</v>
      </c>
      <c r="CX6" vm="702">
        <f ca="1"/>
        <v>89.57</v>
      </c>
      <c r="CY6" vm="703">
        <f ca="1"/>
        <v>89.75</v>
      </c>
      <c r="CZ6" vm="704">
        <f ca="1"/>
        <v>90.16</v>
      </c>
      <c r="DA6" vm="607">
        <f ca="1"/>
        <v>93.74</v>
      </c>
      <c r="DB6" vm="705">
        <f ca="1"/>
        <v>93.54</v>
      </c>
      <c r="DC6" vm="706">
        <f ca="1"/>
        <v>93</v>
      </c>
      <c r="DD6" vm="707">
        <f ca="1"/>
        <v>90.38</v>
      </c>
      <c r="DE6" vm="708">
        <f ca="1"/>
        <v>90.7</v>
      </c>
      <c r="DF6" vm="709">
        <f ca="1"/>
        <v>91.45</v>
      </c>
      <c r="DG6" vm="710">
        <f ca="1"/>
        <v>91.23</v>
      </c>
      <c r="DH6" vm="711">
        <f ca="1"/>
        <v>92</v>
      </c>
      <c r="DI6" vm="712">
        <f ca="1"/>
        <v>93.08</v>
      </c>
      <c r="DJ6" vm="713">
        <f ca="1"/>
        <v>92.59</v>
      </c>
      <c r="DK6" vm="714">
        <f ca="1"/>
        <v>92.55</v>
      </c>
      <c r="DL6" vm="715">
        <f ca="1"/>
        <v>93.63</v>
      </c>
      <c r="DM6" vm="716">
        <f ca="1"/>
        <v>94.63</v>
      </c>
      <c r="DN6" vm="717">
        <f ca="1"/>
        <v>93.22</v>
      </c>
      <c r="DO6" vm="718">
        <f ca="1"/>
        <v>93.27</v>
      </c>
      <c r="DP6" vm="719">
        <f ca="1"/>
        <v>94.24</v>
      </c>
      <c r="DQ6" vm="695">
        <f ca="1"/>
        <v>94.95</v>
      </c>
      <c r="DR6" vm="720">
        <f ca="1"/>
        <v>96.02</v>
      </c>
      <c r="DS6" vm="721">
        <f ca="1"/>
        <v>97.62</v>
      </c>
      <c r="DT6" vm="722">
        <f ca="1"/>
        <v>97.8</v>
      </c>
      <c r="DU6" vm="723">
        <f ca="1"/>
        <v>97.07</v>
      </c>
      <c r="DV6" vm="724">
        <f ca="1"/>
        <v>96.73</v>
      </c>
      <c r="DW6" vm="725">
        <f ca="1"/>
        <v>98.9</v>
      </c>
      <c r="DX6" vm="726">
        <f ca="1"/>
        <v>99.89</v>
      </c>
      <c r="DY6" vm="727">
        <f ca="1"/>
        <v>100.77</v>
      </c>
      <c r="DZ6" vm="728">
        <f ca="1"/>
        <v>101.08</v>
      </c>
      <c r="EA6" vm="729">
        <f ca="1"/>
        <v>101.97</v>
      </c>
      <c r="EB6" vm="730">
        <f ca="1"/>
        <v>100.47</v>
      </c>
      <c r="EC6" vm="731">
        <f ca="1"/>
        <v>101.8</v>
      </c>
      <c r="ED6" vm="732">
        <f ca="1"/>
        <v>101.41</v>
      </c>
      <c r="EE6" vm="733">
        <f ca="1"/>
        <v>102.6</v>
      </c>
      <c r="EF6" vm="734">
        <f ca="1"/>
        <v>101.28</v>
      </c>
      <c r="EG6" vm="735">
        <f ca="1"/>
        <v>101</v>
      </c>
      <c r="EH6" vm="736">
        <f ca="1"/>
        <v>100.85</v>
      </c>
      <c r="EI6" vm="737">
        <f ca="1"/>
        <v>100.34</v>
      </c>
      <c r="EJ6" vm="738">
        <f ca="1"/>
        <v>100.46</v>
      </c>
      <c r="EK6" vm="739">
        <f ca="1"/>
        <v>101.46</v>
      </c>
      <c r="EL6" vm="740">
        <f ca="1"/>
        <v>99.62</v>
      </c>
      <c r="EM6" vm="741">
        <f ca="1"/>
        <v>100.99</v>
      </c>
      <c r="EN6" vm="742">
        <f ca="1"/>
        <v>99.95</v>
      </c>
      <c r="EO6" vm="743">
        <f ca="1"/>
        <v>98.96</v>
      </c>
      <c r="EP6" vm="744">
        <f ca="1"/>
        <v>97.02</v>
      </c>
      <c r="EQ6" vm="745">
        <f ca="1"/>
        <v>97.2</v>
      </c>
      <c r="ER6" vm="746">
        <f ca="1"/>
        <v>97.82</v>
      </c>
      <c r="ES6" vm="747">
        <f ca="1"/>
        <v>98.31</v>
      </c>
      <c r="ET6" vm="748">
        <f ca="1"/>
        <v>96.28</v>
      </c>
      <c r="EU6" vm="749">
        <f ca="1"/>
        <v>96.55</v>
      </c>
      <c r="EV6" vm="694">
        <f ca="1"/>
        <v>97.47</v>
      </c>
      <c r="EW6" vm="750">
        <f ca="1"/>
        <v>96.05</v>
      </c>
      <c r="EX6" vm="751">
        <f ca="1"/>
        <v>96.95</v>
      </c>
      <c r="EY6" vm="752">
        <f ca="1"/>
        <v>96.51</v>
      </c>
      <c r="EZ6" vm="753">
        <f ca="1"/>
        <v>96.11</v>
      </c>
      <c r="FA6" vm="611">
        <f ca="1"/>
        <v>94.1</v>
      </c>
      <c r="FB6" vm="754">
        <f ca="1"/>
        <v>95.21</v>
      </c>
      <c r="FC6" vm="755">
        <f ca="1"/>
        <v>95.53</v>
      </c>
      <c r="FD6" vm="748">
        <f ca="1"/>
        <v>96.28</v>
      </c>
      <c r="FE6" vm="756">
        <f ca="1"/>
        <v>97.94</v>
      </c>
      <c r="FF6" vm="757">
        <f ca="1"/>
        <v>94.46</v>
      </c>
      <c r="FG6" vm="758">
        <f ca="1"/>
        <v>95.06</v>
      </c>
      <c r="FH6" vm="759">
        <f ca="1"/>
        <v>94.23</v>
      </c>
      <c r="FI6" vm="760">
        <f ca="1"/>
        <v>94.66</v>
      </c>
      <c r="FJ6" vm="761">
        <f ca="1"/>
        <v>96.53</v>
      </c>
      <c r="FK6" vm="762">
        <f ca="1"/>
        <v>95.45</v>
      </c>
      <c r="FL6" vm="763">
        <f ca="1"/>
        <v>93.64</v>
      </c>
      <c r="FM6" vm="764">
        <f ca="1"/>
        <v>93.61</v>
      </c>
      <c r="FN6" vm="765">
        <f ca="1"/>
        <v>93.43</v>
      </c>
      <c r="FO6" vm="766">
        <f ca="1"/>
        <v>92.54</v>
      </c>
      <c r="FP6" vm="767">
        <f ca="1"/>
        <v>93.12</v>
      </c>
      <c r="FQ6" vm="708">
        <f ca="1"/>
        <v>90.7</v>
      </c>
      <c r="FR6" vm="768">
        <f ca="1"/>
        <v>90.61</v>
      </c>
      <c r="FS6" vm="769">
        <f ca="1"/>
        <v>94.79</v>
      </c>
      <c r="FT6" vm="770">
        <f ca="1"/>
        <v>97.29</v>
      </c>
      <c r="FU6" vm="771">
        <f ca="1"/>
        <v>96.88</v>
      </c>
      <c r="FV6" vm="772">
        <f ca="1"/>
        <v>96.42</v>
      </c>
      <c r="FW6" vm="773">
        <f ca="1"/>
        <v>94.96</v>
      </c>
      <c r="FX6" vm="612">
        <f ca="1"/>
        <v>94</v>
      </c>
      <c r="FY6" vm="774">
        <f ca="1"/>
        <v>96.29</v>
      </c>
      <c r="FZ6" vm="775">
        <f ca="1"/>
        <v>98.13</v>
      </c>
      <c r="GA6" vm="725">
        <f ca="1"/>
        <v>98.9</v>
      </c>
      <c r="GB6" vm="622">
        <f ca="1"/>
        <v>98.09</v>
      </c>
      <c r="GC6" vm="776">
        <f ca="1"/>
        <v>99.78</v>
      </c>
      <c r="GD6" vm="777">
        <f ca="1"/>
        <v>100.48</v>
      </c>
      <c r="GE6" vm="727">
        <f ca="1"/>
        <v>100.77</v>
      </c>
      <c r="GF6" vm="778">
        <f ca="1"/>
        <v>99.28</v>
      </c>
      <c r="GG6" vm="777">
        <f ca="1"/>
        <v>100.48</v>
      </c>
      <c r="GH6" vm="779">
        <f ca="1"/>
        <v>101.78</v>
      </c>
      <c r="GI6" vm="637">
        <f ca="1"/>
        <v>102</v>
      </c>
      <c r="GJ6" vm="780">
        <f ca="1"/>
        <v>102.42</v>
      </c>
      <c r="GK6" vm="781">
        <f ca="1"/>
        <v>103.22</v>
      </c>
      <c r="GL6" vm="692">
        <f ca="1"/>
        <v>104.68</v>
      </c>
      <c r="GM6" vm="782">
        <f ca="1"/>
        <v>106.05</v>
      </c>
      <c r="GN6" vm="783">
        <f ca="1"/>
        <v>105.97</v>
      </c>
      <c r="GO6" vm="684">
        <f ca="1"/>
        <v>104.5</v>
      </c>
      <c r="GP6" vm="784">
        <f ca="1"/>
        <v>103.05</v>
      </c>
      <c r="GQ6" vm="785">
        <f ca="1"/>
        <v>103.08</v>
      </c>
      <c r="GR6" vm="786">
        <f ca="1"/>
        <v>104.48</v>
      </c>
      <c r="GS6" vm="787">
        <f ca="1"/>
        <v>104.77</v>
      </c>
      <c r="GT6" vm="788">
        <f ca="1"/>
        <v>104.04</v>
      </c>
      <c r="GU6" vm="789">
        <f ca="1"/>
        <v>105.81</v>
      </c>
      <c r="GV6" vm="790">
        <f ca="1"/>
        <v>105.1</v>
      </c>
      <c r="GW6" vm="791">
        <f ca="1"/>
        <v>106.48</v>
      </c>
      <c r="GX6" vm="792">
        <f ca="1"/>
        <v>104.58</v>
      </c>
      <c r="GY6" vm="793">
        <f ca="1"/>
        <v>105.64</v>
      </c>
      <c r="GZ6" vm="794">
        <f ca="1"/>
        <v>105.82</v>
      </c>
      <c r="HA6" vm="795">
        <f ca="1"/>
        <v>106.58</v>
      </c>
      <c r="HB6" vm="796">
        <f ca="1"/>
        <v>107.5</v>
      </c>
      <c r="HC6" vm="797">
        <f ca="1"/>
        <v>108.07</v>
      </c>
      <c r="HD6" vm="798">
        <f ca="1"/>
        <v>108.01</v>
      </c>
      <c r="HE6" vm="799">
        <f ca="1"/>
        <v>109.2</v>
      </c>
      <c r="HF6" vm="800">
        <f ca="1"/>
        <v>108.48</v>
      </c>
      <c r="HG6" vm="801">
        <f ca="1"/>
        <v>108.09</v>
      </c>
      <c r="HH6" vm="802">
        <f ca="1"/>
        <v>107.86</v>
      </c>
      <c r="HI6" vm="803">
        <f ca="1"/>
        <v>108.42</v>
      </c>
      <c r="HJ6" vm="804">
        <f ca="1"/>
        <v>106.95</v>
      </c>
      <c r="HK6" vm="805">
        <f ca="1"/>
        <v>106.94</v>
      </c>
      <c r="HL6" vm="806">
        <f ca="1"/>
        <v>106.44</v>
      </c>
      <c r="HM6" vm="807">
        <f ca="1"/>
        <v>105.55</v>
      </c>
      <c r="HN6" vm="808">
        <f ca="1"/>
        <v>105.35</v>
      </c>
      <c r="HO6" vm="809">
        <f ca="1"/>
        <v>104.98</v>
      </c>
      <c r="HP6" vm="810">
        <f ca="1"/>
        <v>105.39</v>
      </c>
      <c r="HQ6" vm="806">
        <f ca="1"/>
        <v>106.44</v>
      </c>
      <c r="HR6" vm="811">
        <f ca="1"/>
        <v>106.92</v>
      </c>
      <c r="HS6" vm="812">
        <f ca="1"/>
        <v>106.8</v>
      </c>
      <c r="HT6" vm="813">
        <f ca="1"/>
        <v>105.98</v>
      </c>
      <c r="HU6" vm="814">
        <f ca="1"/>
        <v>105.63</v>
      </c>
      <c r="HV6" vm="815">
        <f ca="1"/>
        <v>105.33</v>
      </c>
      <c r="HW6" vm="816">
        <f ca="1"/>
        <v>104.73</v>
      </c>
      <c r="HX6" vm="817">
        <f ca="1"/>
        <v>105.62</v>
      </c>
      <c r="HY6" vm="818">
        <f ca="1"/>
        <v>104.82</v>
      </c>
      <c r="HZ6" vm="819">
        <f ca="1"/>
        <v>103.1</v>
      </c>
      <c r="IA6" vm="820">
        <f ca="1"/>
        <v>102.08</v>
      </c>
      <c r="IB6" vm="733">
        <f ca="1"/>
        <v>102.6</v>
      </c>
      <c r="IC6" vm="821">
        <f ca="1"/>
        <v>101.05</v>
      </c>
      <c r="ID6" vm="822">
        <f ca="1"/>
        <v>103.14</v>
      </c>
      <c r="IE6" vm="823">
        <f ca="1"/>
        <v>103.32</v>
      </c>
      <c r="IF6" vm="824">
        <f ca="1"/>
        <v>103.18</v>
      </c>
      <c r="IG6" vm="823">
        <f ca="1"/>
        <v>103.32</v>
      </c>
      <c r="IH6" vm="823">
        <f ca="1"/>
        <v>103.32</v>
      </c>
      <c r="II6" vm="825">
        <f ca="1"/>
        <v>103.53</v>
      </c>
      <c r="IJ6" vm="826">
        <f ca="1"/>
        <v>105.18</v>
      </c>
      <c r="IK6" vm="660">
        <f ca="1"/>
        <v>106.5</v>
      </c>
      <c r="IL6" vm="645">
        <f ca="1"/>
        <v>107.35</v>
      </c>
      <c r="IM6" vm="827">
        <f ca="1"/>
        <v>107.44</v>
      </c>
      <c r="IN6" vm="828">
        <f ca="1"/>
        <v>107.65</v>
      </c>
      <c r="IO6" vm="829">
        <f ca="1"/>
        <v>108.74</v>
      </c>
      <c r="IP6" vm="830">
        <f ca="1"/>
        <v>108.66</v>
      </c>
      <c r="IQ6" vm="831">
        <f ca="1"/>
        <v>108.61</v>
      </c>
      <c r="IR6" vm="832">
        <f ca="1"/>
        <v>108.05</v>
      </c>
      <c r="IS6" vm="833">
        <f ca="1"/>
        <v>108.83</v>
      </c>
    </row>
    <row r="7" spans="1:253" x14ac:dyDescent="0.2">
      <c r="A7" t="e" vm="5">
        <v>#VALUE!</v>
      </c>
      <c r="B7" cm="1" vm="834">
        <f t="array" aca="1" ref="B7:IS7" ca="1">TRANSPOSE(_xlfn.STOCKHISTORY(Dashboard!B9,TODAY()-365,TODAY(),0,0,1))</f>
        <v>1.83</v>
      </c>
      <c r="C7" vm="835">
        <f ca="1"/>
        <v>1.86</v>
      </c>
      <c r="D7" vm="836">
        <f ca="1"/>
        <v>2.08</v>
      </c>
      <c r="E7" vm="837">
        <f ca="1"/>
        <v>2.16</v>
      </c>
      <c r="F7" vm="838">
        <f ca="1"/>
        <v>2.31</v>
      </c>
      <c r="G7" vm="839">
        <f ca="1"/>
        <v>2.2000000000000002</v>
      </c>
      <c r="H7" vm="840">
        <f ca="1"/>
        <v>2.2400000000000002</v>
      </c>
      <c r="I7" vm="841">
        <f ca="1"/>
        <v>2.2599999999999998</v>
      </c>
      <c r="J7" vm="842">
        <f ca="1"/>
        <v>2.15</v>
      </c>
      <c r="K7" vm="843">
        <f ca="1"/>
        <v>2.33</v>
      </c>
      <c r="L7" vm="844">
        <f ca="1"/>
        <v>2.27</v>
      </c>
      <c r="M7" vm="839">
        <f ca="1"/>
        <v>2.2000000000000002</v>
      </c>
      <c r="N7" vm="842">
        <f ca="1"/>
        <v>2.15</v>
      </c>
      <c r="O7" vm="845">
        <f ca="1"/>
        <v>2.11</v>
      </c>
      <c r="P7" vm="846">
        <f ca="1"/>
        <v>2.13</v>
      </c>
      <c r="Q7" vm="847">
        <f ca="1"/>
        <v>2.1800000000000002</v>
      </c>
      <c r="R7" vm="845">
        <f ca="1"/>
        <v>2.11</v>
      </c>
      <c r="S7" vm="848">
        <f ca="1"/>
        <v>2</v>
      </c>
      <c r="T7" vm="849">
        <f ca="1"/>
        <v>1.89</v>
      </c>
      <c r="U7" vm="850">
        <f ca="1"/>
        <v>1.97</v>
      </c>
      <c r="V7" vm="851">
        <f ca="1"/>
        <v>1.855</v>
      </c>
      <c r="W7" vm="836">
        <f ca="1"/>
        <v>2.08</v>
      </c>
      <c r="X7" vm="852">
        <f ca="1"/>
        <v>1.84</v>
      </c>
      <c r="Y7" vm="853">
        <f ca="1"/>
        <v>1.885</v>
      </c>
      <c r="Z7" vm="854">
        <f ca="1"/>
        <v>1.82</v>
      </c>
      <c r="AA7" vm="855">
        <f ca="1"/>
        <v>1.77</v>
      </c>
      <c r="AB7" vm="856">
        <f ca="1"/>
        <v>1.73</v>
      </c>
      <c r="AC7" vm="857">
        <f ca="1"/>
        <v>1.7150000000000001</v>
      </c>
      <c r="AD7" vm="858">
        <f ca="1"/>
        <v>1.65</v>
      </c>
      <c r="AE7" vm="859">
        <f ca="1"/>
        <v>1.81</v>
      </c>
      <c r="AF7" vm="850">
        <f ca="1"/>
        <v>1.97</v>
      </c>
      <c r="AG7" vm="860">
        <f ca="1"/>
        <v>1.94</v>
      </c>
      <c r="AH7" vm="851">
        <f ca="1"/>
        <v>1.855</v>
      </c>
      <c r="AI7" vm="861">
        <f ca="1"/>
        <v>1.92</v>
      </c>
      <c r="AJ7" vm="862">
        <f ca="1"/>
        <v>2.35</v>
      </c>
      <c r="AK7" vm="863">
        <f ca="1"/>
        <v>2.5099999999999998</v>
      </c>
      <c r="AL7" vm="864">
        <f ca="1"/>
        <v>2.72</v>
      </c>
      <c r="AM7" vm="865">
        <f ca="1"/>
        <v>2.98</v>
      </c>
      <c r="AN7" vm="866">
        <f ca="1"/>
        <v>3.14</v>
      </c>
      <c r="AO7" vm="867">
        <f ca="1"/>
        <v>3.28</v>
      </c>
      <c r="AP7" vm="868">
        <f ca="1"/>
        <v>2.89</v>
      </c>
      <c r="AQ7" vm="869">
        <f ca="1"/>
        <v>2.93</v>
      </c>
      <c r="AR7" vm="870">
        <f ca="1"/>
        <v>2.75</v>
      </c>
      <c r="AS7" vm="871">
        <f ca="1"/>
        <v>2.86</v>
      </c>
      <c r="AT7" vm="872">
        <f ca="1"/>
        <v>2.96</v>
      </c>
      <c r="AU7" vm="873">
        <f ca="1"/>
        <v>2.87</v>
      </c>
      <c r="AV7" vm="874">
        <f ca="1"/>
        <v>2.7</v>
      </c>
      <c r="AW7" vm="875">
        <f ca="1"/>
        <v>2.74</v>
      </c>
      <c r="AX7" vm="876">
        <f ca="1"/>
        <v>2.85</v>
      </c>
      <c r="AY7" vm="877">
        <f ca="1"/>
        <v>2.79</v>
      </c>
      <c r="AZ7" vm="870">
        <f ca="1"/>
        <v>2.75</v>
      </c>
      <c r="BA7" vm="878">
        <f ca="1"/>
        <v>2.65</v>
      </c>
      <c r="BB7" vm="879">
        <f ca="1"/>
        <v>2.4500000000000002</v>
      </c>
      <c r="BC7" vm="880">
        <f ca="1"/>
        <v>2.4300000000000002</v>
      </c>
      <c r="BD7" vm="881">
        <f ca="1"/>
        <v>2.37</v>
      </c>
      <c r="BE7" vm="862">
        <f ca="1"/>
        <v>2.35</v>
      </c>
      <c r="BF7" vm="882">
        <f ca="1"/>
        <v>2.25</v>
      </c>
      <c r="BG7" vm="883">
        <f ca="1"/>
        <v>2.3199999999999998</v>
      </c>
      <c r="BH7" vm="844">
        <f ca="1"/>
        <v>2.27</v>
      </c>
      <c r="BI7" vm="884">
        <f ca="1"/>
        <v>2.23</v>
      </c>
      <c r="BJ7" vm="837">
        <f ca="1"/>
        <v>2.16</v>
      </c>
      <c r="BK7" vm="885">
        <f ca="1"/>
        <v>2.09</v>
      </c>
      <c r="BL7" vm="845">
        <f ca="1"/>
        <v>2.11</v>
      </c>
      <c r="BM7" vm="886">
        <f ca="1"/>
        <v>2.2200000000000002</v>
      </c>
      <c r="BN7" vm="887">
        <f ca="1"/>
        <v>2.12</v>
      </c>
      <c r="BO7" vm="888">
        <f ca="1"/>
        <v>2.0699999999999998</v>
      </c>
      <c r="BP7" vm="889">
        <f ca="1"/>
        <v>2.02</v>
      </c>
      <c r="BQ7" vm="837">
        <f ca="1"/>
        <v>2.16</v>
      </c>
      <c r="BR7" vm="888">
        <f ca="1"/>
        <v>2.0699999999999998</v>
      </c>
      <c r="BS7" vm="860">
        <f ca="1"/>
        <v>1.94</v>
      </c>
      <c r="BT7" vm="848">
        <f ca="1"/>
        <v>2</v>
      </c>
      <c r="BU7" vm="890">
        <f ca="1"/>
        <v>1.925</v>
      </c>
      <c r="BV7" vm="849">
        <f ca="1"/>
        <v>1.89</v>
      </c>
      <c r="BW7" vm="891">
        <f ca="1"/>
        <v>1.87</v>
      </c>
      <c r="BX7" vm="892">
        <f ca="1"/>
        <v>1.96</v>
      </c>
      <c r="BY7" vm="860">
        <f ca="1"/>
        <v>1.94</v>
      </c>
      <c r="BZ7" vm="889">
        <f ca="1"/>
        <v>2.02</v>
      </c>
      <c r="CA7" vm="893">
        <f ca="1"/>
        <v>1.9550000000000001</v>
      </c>
      <c r="CB7" vm="893">
        <f ca="1"/>
        <v>1.9550000000000001</v>
      </c>
      <c r="CC7" vm="894">
        <f ca="1"/>
        <v>1.95</v>
      </c>
      <c r="CD7" vm="851">
        <f ca="1"/>
        <v>1.855</v>
      </c>
      <c r="CE7" vm="855">
        <f ca="1"/>
        <v>1.77</v>
      </c>
      <c r="CF7" vm="851">
        <f ca="1"/>
        <v>1.855</v>
      </c>
      <c r="CG7" vm="895">
        <f ca="1"/>
        <v>1.93</v>
      </c>
      <c r="CH7" vm="895">
        <f ca="1"/>
        <v>1.93</v>
      </c>
      <c r="CI7" vm="889">
        <f ca="1"/>
        <v>2.02</v>
      </c>
      <c r="CJ7" vm="891">
        <f ca="1"/>
        <v>1.87</v>
      </c>
      <c r="CK7" vm="835">
        <f ca="1"/>
        <v>1.86</v>
      </c>
      <c r="CL7" vm="896">
        <f ca="1"/>
        <v>1.9</v>
      </c>
      <c r="CM7" vm="834">
        <f ca="1"/>
        <v>1.83</v>
      </c>
      <c r="CN7" vm="897">
        <f ca="1"/>
        <v>1.7549999999999999</v>
      </c>
      <c r="CO7" vm="898">
        <f ca="1"/>
        <v>1.845</v>
      </c>
      <c r="CP7" vm="899">
        <f ca="1"/>
        <v>1.9350000000000001</v>
      </c>
      <c r="CQ7" vm="852">
        <f ca="1"/>
        <v>1.84</v>
      </c>
      <c r="CR7" vm="900">
        <f ca="1"/>
        <v>1.71</v>
      </c>
      <c r="CS7" vm="901">
        <f ca="1"/>
        <v>1.62</v>
      </c>
      <c r="CT7" vm="902">
        <f ca="1"/>
        <v>1.645</v>
      </c>
      <c r="CU7" vm="902">
        <f ca="1"/>
        <v>1.645</v>
      </c>
      <c r="CV7" vm="903">
        <f ca="1"/>
        <v>1.595</v>
      </c>
      <c r="CW7" vm="904">
        <f ca="1"/>
        <v>1.5549999999999999</v>
      </c>
      <c r="CX7" vm="505">
        <f ca="1"/>
        <v>1.44</v>
      </c>
      <c r="CY7" vm="504">
        <f ca="1"/>
        <v>1.42</v>
      </c>
      <c r="CZ7" vm="905">
        <f ca="1"/>
        <v>1.5049999999999999</v>
      </c>
      <c r="DA7" vm="906">
        <f ca="1"/>
        <v>1.54</v>
      </c>
      <c r="DB7" t="e" vm="907">
        <f ca="1"/>
        <v>#N/A</v>
      </c>
      <c r="DC7" vm="544">
        <f ca="1"/>
        <v>1.1399999999999999</v>
      </c>
      <c r="DD7" vm="908">
        <f ca="1"/>
        <v>1.04</v>
      </c>
      <c r="DE7" vm="578">
        <f ca="1"/>
        <v>1.01</v>
      </c>
      <c r="DF7" vm="548">
        <f ca="1"/>
        <v>0.98</v>
      </c>
      <c r="DG7" vm="570">
        <f ca="1"/>
        <v>1</v>
      </c>
      <c r="DH7" vm="519">
        <f ca="1"/>
        <v>1.08</v>
      </c>
      <c r="DI7" vm="540">
        <f ca="1"/>
        <v>1.0149999999999999</v>
      </c>
      <c r="DJ7" vm="568">
        <f ca="1"/>
        <v>1.0049999999999999</v>
      </c>
      <c r="DK7" vm="579">
        <f ca="1"/>
        <v>0.96499999999999997</v>
      </c>
      <c r="DL7" vm="566">
        <f ca="1"/>
        <v>0.91</v>
      </c>
      <c r="DM7" vm="566">
        <f ca="1"/>
        <v>0.91</v>
      </c>
      <c r="DN7" vm="564">
        <f ca="1"/>
        <v>0.92</v>
      </c>
      <c r="DO7" vm="595">
        <f ca="1"/>
        <v>0.81499999999999995</v>
      </c>
      <c r="DP7" vm="909">
        <f ca="1"/>
        <v>0.89500000000000002</v>
      </c>
      <c r="DQ7" vm="563">
        <f ca="1"/>
        <v>0.84499999999999997</v>
      </c>
      <c r="DR7" vm="585">
        <f ca="1"/>
        <v>0.85</v>
      </c>
      <c r="DS7" vm="909">
        <f ca="1"/>
        <v>0.89500000000000002</v>
      </c>
      <c r="DT7" vm="588">
        <f ca="1"/>
        <v>0.875</v>
      </c>
      <c r="DU7" vm="563">
        <f ca="1"/>
        <v>0.84499999999999997</v>
      </c>
      <c r="DV7" vm="590">
        <f ca="1"/>
        <v>0.83499999999999996</v>
      </c>
      <c r="DW7" vm="551">
        <f ca="1"/>
        <v>0.82499999999999996</v>
      </c>
      <c r="DX7" vm="910">
        <f ca="1"/>
        <v>0.89</v>
      </c>
      <c r="DY7" vm="566">
        <f ca="1"/>
        <v>0.91</v>
      </c>
      <c r="DZ7" vm="910">
        <f ca="1"/>
        <v>0.89</v>
      </c>
      <c r="EA7" vm="565">
        <f ca="1"/>
        <v>0.9</v>
      </c>
      <c r="EB7" vm="582">
        <f ca="1"/>
        <v>0.93</v>
      </c>
      <c r="EC7" vm="911">
        <f ca="1"/>
        <v>0.95499999999999996</v>
      </c>
      <c r="ED7" vm="567">
        <f ca="1"/>
        <v>0.95</v>
      </c>
      <c r="EE7" vm="570">
        <f ca="1"/>
        <v>1</v>
      </c>
      <c r="EF7" vm="518">
        <f ca="1"/>
        <v>1.105</v>
      </c>
      <c r="EG7" vm="912">
        <f ca="1"/>
        <v>1.02</v>
      </c>
      <c r="EH7" vm="518">
        <f ca="1"/>
        <v>1.105</v>
      </c>
      <c r="EI7" vm="913">
        <f ca="1"/>
        <v>0.97499999999999998</v>
      </c>
      <c r="EJ7" vm="582">
        <f ca="1"/>
        <v>0.93</v>
      </c>
      <c r="EK7" vm="585">
        <f ca="1"/>
        <v>0.85</v>
      </c>
      <c r="EL7" vm="587">
        <f ca="1"/>
        <v>0.80500000000000005</v>
      </c>
      <c r="EM7" vm="552">
        <f ca="1"/>
        <v>0.76</v>
      </c>
      <c r="EN7" vm="560">
        <f ca="1"/>
        <v>0.755</v>
      </c>
      <c r="EO7" vm="601">
        <f ca="1"/>
        <v>0.74</v>
      </c>
      <c r="EP7" vm="914">
        <f ca="1"/>
        <v>0.78</v>
      </c>
      <c r="EQ7" vm="558">
        <f ca="1"/>
        <v>0.73</v>
      </c>
      <c r="ER7" vm="552">
        <f ca="1"/>
        <v>0.76</v>
      </c>
      <c r="ES7" vm="555">
        <f ca="1"/>
        <v>0.77500000000000002</v>
      </c>
      <c r="ET7" vm="554">
        <f ca="1"/>
        <v>0.71499999999999997</v>
      </c>
      <c r="EU7" vm="554">
        <f ca="1"/>
        <v>0.71499999999999997</v>
      </c>
      <c r="EV7" vm="599">
        <f ca="1"/>
        <v>0.72</v>
      </c>
      <c r="EW7" t="e" vm="907">
        <f ca="1"/>
        <v>#N/A</v>
      </c>
      <c r="EX7" t="e" vm="907">
        <f ca="1"/>
        <v>#N/A</v>
      </c>
      <c r="EY7" t="e" vm="907">
        <f ca="1"/>
        <v>#N/A</v>
      </c>
      <c r="EZ7" t="e" vm="907">
        <f ca="1"/>
        <v>#N/A</v>
      </c>
      <c r="FA7" t="e" vm="907">
        <f ca="1"/>
        <v>#N/A</v>
      </c>
      <c r="FB7" vm="915">
        <f ca="1"/>
        <v>0.48</v>
      </c>
      <c r="FC7" vm="916">
        <f ca="1"/>
        <v>0.47</v>
      </c>
      <c r="FD7" vm="917">
        <f ca="1"/>
        <v>0.49</v>
      </c>
      <c r="FE7" vm="918">
        <f ca="1"/>
        <v>0.5</v>
      </c>
      <c r="FF7" vm="919">
        <f ca="1"/>
        <v>0.51</v>
      </c>
      <c r="FG7" vm="920">
        <f ca="1"/>
        <v>0.55000000000000004</v>
      </c>
      <c r="FH7" vm="921">
        <f ca="1"/>
        <v>0.55500000000000005</v>
      </c>
      <c r="FI7" vm="918">
        <f ca="1"/>
        <v>0.5</v>
      </c>
      <c r="FJ7" vm="922">
        <f ca="1"/>
        <v>0.505</v>
      </c>
      <c r="FK7" vm="915">
        <f ca="1"/>
        <v>0.48</v>
      </c>
      <c r="FL7" vm="923">
        <f ca="1"/>
        <v>0.46500000000000002</v>
      </c>
      <c r="FM7" vm="917">
        <f ca="1"/>
        <v>0.49</v>
      </c>
      <c r="FN7" vm="924">
        <f ca="1"/>
        <v>0.53</v>
      </c>
      <c r="FO7" vm="925">
        <f ca="1"/>
        <v>0.51500000000000001</v>
      </c>
      <c r="FP7" vm="926">
        <f ca="1"/>
        <v>0.54</v>
      </c>
      <c r="FQ7" vm="924">
        <f ca="1"/>
        <v>0.53</v>
      </c>
      <c r="FR7" vm="919">
        <f ca="1"/>
        <v>0.51</v>
      </c>
      <c r="FS7" vm="927">
        <f ca="1"/>
        <v>0.495</v>
      </c>
      <c r="FT7" vm="925">
        <f ca="1"/>
        <v>0.51500000000000001</v>
      </c>
      <c r="FU7" vm="928">
        <f ca="1"/>
        <v>0.52</v>
      </c>
      <c r="FV7" vm="919">
        <f ca="1"/>
        <v>0.51</v>
      </c>
      <c r="FW7" vm="919">
        <f ca="1"/>
        <v>0.51</v>
      </c>
      <c r="FX7" vm="922">
        <f ca="1"/>
        <v>0.505</v>
      </c>
      <c r="FY7" vm="918">
        <f ca="1"/>
        <v>0.5</v>
      </c>
      <c r="FZ7" vm="924">
        <f ca="1"/>
        <v>0.53</v>
      </c>
      <c r="GA7" vm="922">
        <f ca="1"/>
        <v>0.505</v>
      </c>
      <c r="GB7" vm="929">
        <f ca="1"/>
        <v>0.53500000000000003</v>
      </c>
      <c r="GC7" vm="926">
        <f ca="1"/>
        <v>0.54</v>
      </c>
      <c r="GD7" vm="930">
        <f ca="1"/>
        <v>0.58499999999999996</v>
      </c>
      <c r="GE7" vm="926">
        <f ca="1"/>
        <v>0.54</v>
      </c>
      <c r="GF7" vm="926">
        <f ca="1"/>
        <v>0.54</v>
      </c>
      <c r="GG7" vm="926">
        <f ca="1"/>
        <v>0.54</v>
      </c>
      <c r="GH7" vm="925">
        <f ca="1"/>
        <v>0.51500000000000001</v>
      </c>
      <c r="GI7" vm="924">
        <f ca="1"/>
        <v>0.53</v>
      </c>
      <c r="GJ7" vm="924">
        <f ca="1"/>
        <v>0.53</v>
      </c>
      <c r="GK7" vm="928">
        <f ca="1"/>
        <v>0.52</v>
      </c>
      <c r="GL7" vm="919">
        <f ca="1"/>
        <v>0.51</v>
      </c>
      <c r="GM7" vm="928">
        <f ca="1"/>
        <v>0.52</v>
      </c>
      <c r="GN7" vm="920">
        <f ca="1"/>
        <v>0.55000000000000004</v>
      </c>
      <c r="GO7" vm="929">
        <f ca="1"/>
        <v>0.53500000000000003</v>
      </c>
      <c r="GP7" vm="929">
        <f ca="1"/>
        <v>0.53500000000000003</v>
      </c>
      <c r="GQ7" vm="931">
        <f ca="1"/>
        <v>0.52500000000000002</v>
      </c>
      <c r="GR7" vm="928">
        <f ca="1"/>
        <v>0.52</v>
      </c>
      <c r="GS7" vm="931">
        <f ca="1"/>
        <v>0.52500000000000002</v>
      </c>
      <c r="GT7" vm="931">
        <f ca="1"/>
        <v>0.52500000000000002</v>
      </c>
      <c r="GU7" vm="931">
        <f ca="1"/>
        <v>0.52500000000000002</v>
      </c>
      <c r="GV7" vm="929">
        <f ca="1"/>
        <v>0.53500000000000003</v>
      </c>
      <c r="GW7" vm="931">
        <f ca="1"/>
        <v>0.52500000000000002</v>
      </c>
      <c r="GX7" vm="928">
        <f ca="1"/>
        <v>0.52</v>
      </c>
      <c r="GY7" vm="924">
        <f ca="1"/>
        <v>0.53</v>
      </c>
      <c r="GZ7" vm="926">
        <f ca="1"/>
        <v>0.54</v>
      </c>
      <c r="HA7" vm="920">
        <f ca="1"/>
        <v>0.55000000000000004</v>
      </c>
      <c r="HB7" vm="932">
        <f ca="1"/>
        <v>0.61</v>
      </c>
      <c r="HC7" vm="933">
        <f ca="1"/>
        <v>0.59499999999999997</v>
      </c>
      <c r="HD7" vm="934">
        <f ca="1"/>
        <v>0.60499999999999998</v>
      </c>
      <c r="HE7" vm="935">
        <f ca="1"/>
        <v>0.66500000000000004</v>
      </c>
      <c r="HF7" vm="936">
        <f ca="1"/>
        <v>0.56000000000000005</v>
      </c>
      <c r="HG7" vm="937">
        <f ca="1"/>
        <v>0.59</v>
      </c>
      <c r="HH7" vm="938">
        <f ca="1"/>
        <v>0.65500000000000003</v>
      </c>
      <c r="HI7" vm="939">
        <f ca="1"/>
        <v>0.66</v>
      </c>
      <c r="HJ7" vm="939">
        <f ca="1"/>
        <v>0.66</v>
      </c>
      <c r="HK7" vm="940">
        <f ca="1"/>
        <v>0.63</v>
      </c>
      <c r="HL7" vm="941">
        <f ca="1"/>
        <v>0.61499999999999999</v>
      </c>
      <c r="HM7" vm="934">
        <f ca="1"/>
        <v>0.60499999999999998</v>
      </c>
      <c r="HN7" vm="933">
        <f ca="1"/>
        <v>0.59499999999999997</v>
      </c>
      <c r="HO7" vm="937">
        <f ca="1"/>
        <v>0.59</v>
      </c>
      <c r="HP7" vm="942">
        <f ca="1"/>
        <v>0.56499999999999995</v>
      </c>
      <c r="HQ7" vm="943">
        <f ca="1"/>
        <v>0.57999999999999996</v>
      </c>
      <c r="HR7" vm="920">
        <f ca="1"/>
        <v>0.55000000000000004</v>
      </c>
      <c r="HS7" vm="926">
        <f ca="1"/>
        <v>0.54</v>
      </c>
      <c r="HT7" vm="928">
        <f ca="1"/>
        <v>0.52</v>
      </c>
      <c r="HU7" vm="918">
        <f ca="1"/>
        <v>0.5</v>
      </c>
      <c r="HV7" vm="944">
        <f ca="1"/>
        <v>0.47499999999999998</v>
      </c>
      <c r="HW7" vm="915">
        <f ca="1"/>
        <v>0.48</v>
      </c>
      <c r="HX7" vm="915">
        <f ca="1"/>
        <v>0.48</v>
      </c>
      <c r="HY7" vm="919">
        <f ca="1"/>
        <v>0.51</v>
      </c>
      <c r="HZ7" vm="918">
        <f ca="1"/>
        <v>0.5</v>
      </c>
      <c r="IA7" vm="927">
        <f ca="1"/>
        <v>0.495</v>
      </c>
      <c r="IB7" vm="945">
        <f ca="1"/>
        <v>0.48499999999999999</v>
      </c>
      <c r="IC7" vm="915">
        <f ca="1"/>
        <v>0.48</v>
      </c>
      <c r="ID7" vm="916">
        <f ca="1"/>
        <v>0.47</v>
      </c>
      <c r="IE7" vm="915">
        <f ca="1"/>
        <v>0.48</v>
      </c>
      <c r="IF7" vm="915">
        <f ca="1"/>
        <v>0.48</v>
      </c>
      <c r="IG7" vm="922">
        <f ca="1"/>
        <v>0.505</v>
      </c>
      <c r="IH7" vm="924">
        <f ca="1"/>
        <v>0.53</v>
      </c>
      <c r="II7" vm="929">
        <f ca="1"/>
        <v>0.53500000000000003</v>
      </c>
      <c r="IJ7" vm="946">
        <f ca="1"/>
        <v>0.54500000000000004</v>
      </c>
      <c r="IK7" vm="926">
        <f ca="1"/>
        <v>0.54</v>
      </c>
      <c r="IL7" vm="943">
        <f ca="1"/>
        <v>0.57999999999999996</v>
      </c>
      <c r="IM7" vm="947">
        <f ca="1"/>
        <v>0.69</v>
      </c>
      <c r="IN7" vm="948">
        <f ca="1"/>
        <v>0.72499999999999998</v>
      </c>
      <c r="IO7" vm="596">
        <f ca="1"/>
        <v>0.79</v>
      </c>
      <c r="IP7" vm="949">
        <f ca="1"/>
        <v>0.7</v>
      </c>
      <c r="IQ7" vm="600">
        <f ca="1"/>
        <v>0.71</v>
      </c>
      <c r="IR7" vm="947">
        <f ca="1"/>
        <v>0.69</v>
      </c>
      <c r="IS7" vm="950">
        <f ca="1"/>
        <v>0.67</v>
      </c>
    </row>
    <row r="8" spans="1:253" x14ac:dyDescent="0.2">
      <c r="A8" t="e" vm="6">
        <v>#VALUE!</v>
      </c>
      <c r="B8" cm="1" vm="951">
        <f t="array" aca="1" ref="B8:IS8" ca="1">TRANSPOSE(_xlfn.STOCKHISTORY(Dashboard!B10,TODAY()-365,TODAY(),0,0,1))</f>
        <v>27.25</v>
      </c>
      <c r="C8" vm="952">
        <f ca="1"/>
        <v>27.65</v>
      </c>
      <c r="D8" vm="953">
        <f ca="1"/>
        <v>27.13</v>
      </c>
      <c r="E8" vm="954">
        <f ca="1"/>
        <v>27.64</v>
      </c>
      <c r="F8" vm="955">
        <f ca="1"/>
        <v>27.87</v>
      </c>
      <c r="G8" vm="956">
        <f ca="1"/>
        <v>27.91</v>
      </c>
      <c r="H8" vm="956">
        <f ca="1"/>
        <v>27.91</v>
      </c>
      <c r="I8" vm="957">
        <f ca="1"/>
        <v>27.57</v>
      </c>
      <c r="J8" vm="958">
        <f ca="1"/>
        <v>27.73</v>
      </c>
      <c r="K8" vm="959">
        <f ca="1"/>
        <v>28.39</v>
      </c>
      <c r="L8" vm="960">
        <f ca="1"/>
        <v>29.67</v>
      </c>
      <c r="M8" vm="961">
        <f ca="1"/>
        <v>29.84</v>
      </c>
      <c r="N8" vm="962">
        <f ca="1"/>
        <v>30.43</v>
      </c>
      <c r="O8" vm="963">
        <f ca="1"/>
        <v>30.42</v>
      </c>
      <c r="P8" vm="964">
        <f ca="1"/>
        <v>30.64</v>
      </c>
      <c r="Q8" vm="965">
        <f ca="1"/>
        <v>30.85</v>
      </c>
      <c r="R8" vm="966">
        <f ca="1"/>
        <v>30.58</v>
      </c>
      <c r="S8" vm="967">
        <f ca="1"/>
        <v>30.75</v>
      </c>
      <c r="T8" vm="968">
        <f ca="1"/>
        <v>30.27</v>
      </c>
      <c r="U8" vm="969">
        <f ca="1"/>
        <v>30.13</v>
      </c>
      <c r="V8" vm="970">
        <f ca="1"/>
        <v>29.38</v>
      </c>
      <c r="W8" vm="971">
        <f ca="1"/>
        <v>28.91</v>
      </c>
      <c r="X8" vm="972">
        <f ca="1"/>
        <v>28.94</v>
      </c>
      <c r="Y8" vm="973">
        <f ca="1"/>
        <v>29.37</v>
      </c>
      <c r="Z8" vm="974">
        <f ca="1"/>
        <v>29</v>
      </c>
      <c r="AA8" vm="975">
        <f ca="1"/>
        <v>29.11</v>
      </c>
      <c r="AB8" vm="976">
        <f ca="1"/>
        <v>28.89</v>
      </c>
      <c r="AC8" vm="977">
        <f ca="1"/>
        <v>28.44</v>
      </c>
      <c r="AD8" vm="978">
        <f ca="1"/>
        <v>28.49</v>
      </c>
      <c r="AE8" vm="979">
        <f ca="1"/>
        <v>28.98</v>
      </c>
      <c r="AF8" vm="980">
        <f ca="1"/>
        <v>29.99</v>
      </c>
      <c r="AG8" vm="981">
        <f ca="1"/>
        <v>29.94</v>
      </c>
      <c r="AH8" vm="982">
        <f ca="1"/>
        <v>30.38</v>
      </c>
      <c r="AI8" vm="964">
        <f ca="1"/>
        <v>30.64</v>
      </c>
      <c r="AJ8" vm="967">
        <f ca="1"/>
        <v>30.75</v>
      </c>
      <c r="AK8" vm="983">
        <f ca="1"/>
        <v>31.14</v>
      </c>
      <c r="AL8" vm="984">
        <f ca="1"/>
        <v>31.21</v>
      </c>
      <c r="AM8" vm="985">
        <f ca="1"/>
        <v>30.9</v>
      </c>
      <c r="AN8" vm="986">
        <f ca="1"/>
        <v>31.23</v>
      </c>
      <c r="AO8" vm="987">
        <f ca="1"/>
        <v>31.72</v>
      </c>
      <c r="AP8" vm="988">
        <f ca="1"/>
        <v>31.79</v>
      </c>
      <c r="AQ8" vm="989">
        <f ca="1"/>
        <v>31.66</v>
      </c>
      <c r="AR8" vm="990">
        <f ca="1"/>
        <v>31.91</v>
      </c>
      <c r="AS8" vm="991">
        <f ca="1"/>
        <v>32.1</v>
      </c>
      <c r="AT8" vm="992">
        <f ca="1"/>
        <v>32.369999999999997</v>
      </c>
      <c r="AU8" vm="993">
        <f ca="1"/>
        <v>32.35</v>
      </c>
      <c r="AV8" vm="994">
        <f ca="1"/>
        <v>32.33</v>
      </c>
      <c r="AW8" vm="995">
        <f ca="1"/>
        <v>32.07</v>
      </c>
      <c r="AX8" vm="996">
        <f ca="1"/>
        <v>32.18</v>
      </c>
      <c r="AY8" vm="997">
        <f ca="1"/>
        <v>32.56</v>
      </c>
      <c r="AZ8" vm="998">
        <f ca="1"/>
        <v>32.47</v>
      </c>
      <c r="BA8" vm="998">
        <f ca="1"/>
        <v>32.47</v>
      </c>
      <c r="BB8" vm="999">
        <f ca="1"/>
        <v>32.96</v>
      </c>
      <c r="BC8" vm="1000">
        <f ca="1"/>
        <v>32.94</v>
      </c>
      <c r="BD8" vm="1001">
        <f ca="1"/>
        <v>33.07</v>
      </c>
      <c r="BE8" vm="1002">
        <f ca="1"/>
        <v>32.85</v>
      </c>
      <c r="BF8" vm="1003">
        <f ca="1"/>
        <v>33.25</v>
      </c>
      <c r="BG8" vm="1004">
        <f ca="1"/>
        <v>33.270000000000003</v>
      </c>
      <c r="BH8" vm="1005">
        <f ca="1"/>
        <v>33.6</v>
      </c>
      <c r="BI8" vm="1006">
        <f ca="1"/>
        <v>33.14</v>
      </c>
      <c r="BJ8" vm="1007">
        <f ca="1"/>
        <v>32.74</v>
      </c>
      <c r="BK8" vm="1008">
        <f ca="1"/>
        <v>32.200000000000003</v>
      </c>
      <c r="BL8" vm="1009">
        <f ca="1"/>
        <v>32.19</v>
      </c>
      <c r="BM8" vm="1010">
        <f ca="1"/>
        <v>32.630000000000003</v>
      </c>
      <c r="BN8" vm="1011">
        <f ca="1"/>
        <v>32.32</v>
      </c>
      <c r="BO8" vm="1012">
        <f ca="1"/>
        <v>32.11</v>
      </c>
      <c r="BP8" vm="1013">
        <f ca="1"/>
        <v>32.44</v>
      </c>
      <c r="BQ8" vm="1014">
        <f ca="1"/>
        <v>32.25</v>
      </c>
      <c r="BR8" vm="1015">
        <f ca="1"/>
        <v>31.62</v>
      </c>
      <c r="BS8" vm="1016">
        <f ca="1"/>
        <v>31.68</v>
      </c>
      <c r="BT8" vm="1017">
        <f ca="1"/>
        <v>31.78</v>
      </c>
      <c r="BU8" vm="1018">
        <f ca="1"/>
        <v>30.53</v>
      </c>
      <c r="BV8" vm="1019">
        <f ca="1"/>
        <v>30.82</v>
      </c>
      <c r="BW8" vm="983">
        <f ca="1"/>
        <v>31.14</v>
      </c>
      <c r="BX8" vm="1020">
        <f ca="1"/>
        <v>31.32</v>
      </c>
      <c r="BY8" vm="1021">
        <f ca="1"/>
        <v>31.48</v>
      </c>
      <c r="BZ8" vm="1022">
        <f ca="1"/>
        <v>31.28</v>
      </c>
      <c r="CA8" vm="1023">
        <f ca="1"/>
        <v>30.86</v>
      </c>
      <c r="CB8" vm="1024">
        <f ca="1"/>
        <v>31.07</v>
      </c>
      <c r="CC8" vm="1025">
        <f ca="1"/>
        <v>30.78</v>
      </c>
      <c r="CD8" vm="1026">
        <f ca="1"/>
        <v>31.09</v>
      </c>
      <c r="CE8" vm="989">
        <f ca="1"/>
        <v>31.66</v>
      </c>
      <c r="CF8" vm="1027">
        <f ca="1"/>
        <v>31.57</v>
      </c>
      <c r="CG8" vm="1016">
        <f ca="1"/>
        <v>31.68</v>
      </c>
      <c r="CH8" vm="1028">
        <f ca="1"/>
        <v>31.85</v>
      </c>
      <c r="CI8" vm="1029">
        <f ca="1"/>
        <v>31.26</v>
      </c>
      <c r="CJ8" vm="1030">
        <f ca="1"/>
        <v>31.55</v>
      </c>
      <c r="CK8" vm="1031">
        <f ca="1"/>
        <v>31.3</v>
      </c>
      <c r="CL8" vm="1022">
        <f ca="1"/>
        <v>31.28</v>
      </c>
      <c r="CM8" vm="1032">
        <f ca="1"/>
        <v>31.11</v>
      </c>
      <c r="CN8" vm="1033">
        <f ca="1"/>
        <v>30.1</v>
      </c>
      <c r="CO8" vm="971">
        <f ca="1"/>
        <v>28.91</v>
      </c>
      <c r="CP8" vm="1034">
        <f ca="1"/>
        <v>28.25</v>
      </c>
      <c r="CQ8" vm="1035">
        <f ca="1"/>
        <v>28.06</v>
      </c>
      <c r="CR8" vm="1036">
        <f ca="1"/>
        <v>26.84</v>
      </c>
      <c r="CS8" vm="1037">
        <f ca="1"/>
        <v>26.33</v>
      </c>
      <c r="CT8" vm="1038">
        <f ca="1"/>
        <v>26.36</v>
      </c>
      <c r="CU8" vm="1039">
        <f ca="1"/>
        <v>25.92</v>
      </c>
      <c r="CV8" vm="1040">
        <f ca="1"/>
        <v>26.06</v>
      </c>
      <c r="CW8" vm="1041">
        <f ca="1"/>
        <v>27.05</v>
      </c>
      <c r="CX8" vm="1042">
        <f ca="1"/>
        <v>26.99</v>
      </c>
      <c r="CY8" vm="953">
        <f ca="1"/>
        <v>27.13</v>
      </c>
      <c r="CZ8" vm="1043">
        <f ca="1"/>
        <v>27.02</v>
      </c>
      <c r="DA8" vm="1044">
        <f ca="1"/>
        <v>27.93</v>
      </c>
      <c r="DB8" vm="1045">
        <f ca="1"/>
        <v>27.79</v>
      </c>
      <c r="DC8" vm="1046">
        <f ca="1"/>
        <v>28.07</v>
      </c>
      <c r="DD8" vm="1047">
        <f ca="1"/>
        <v>27.39</v>
      </c>
      <c r="DE8" vm="1048">
        <f ca="1"/>
        <v>27.51</v>
      </c>
      <c r="DF8" vm="1049">
        <f ca="1"/>
        <v>27.74</v>
      </c>
      <c r="DG8" vm="952">
        <f ca="1"/>
        <v>27.65</v>
      </c>
      <c r="DH8" vm="1050">
        <f ca="1"/>
        <v>28.15</v>
      </c>
      <c r="DI8" vm="1050">
        <f ca="1"/>
        <v>28.15</v>
      </c>
      <c r="DJ8" vm="1051">
        <f ca="1"/>
        <v>28.11</v>
      </c>
      <c r="DK8" vm="1052">
        <f ca="1"/>
        <v>27.77</v>
      </c>
      <c r="DL8" vm="1053">
        <f ca="1"/>
        <v>28.13</v>
      </c>
      <c r="DM8" vm="1054">
        <f ca="1"/>
        <v>28.45</v>
      </c>
      <c r="DN8" vm="1055">
        <f ca="1"/>
        <v>28.3</v>
      </c>
      <c r="DO8" vm="1054">
        <f ca="1"/>
        <v>28.45</v>
      </c>
      <c r="DP8" vm="974">
        <f ca="1"/>
        <v>29</v>
      </c>
      <c r="DQ8" vm="1056">
        <f ca="1"/>
        <v>29.42</v>
      </c>
      <c r="DR8" vm="1057">
        <f ca="1"/>
        <v>29.65</v>
      </c>
      <c r="DS8" vm="1058">
        <f ca="1"/>
        <v>29.66</v>
      </c>
      <c r="DT8" vm="1059">
        <f ca="1"/>
        <v>29.88</v>
      </c>
      <c r="DU8" vm="1060">
        <f ca="1"/>
        <v>29.87</v>
      </c>
      <c r="DV8" vm="1061">
        <f ca="1"/>
        <v>29.72</v>
      </c>
      <c r="DW8" vm="969">
        <f ca="1"/>
        <v>30.13</v>
      </c>
      <c r="DX8" vm="1062">
        <f ca="1"/>
        <v>30.33</v>
      </c>
      <c r="DY8" vm="1063">
        <f ca="1"/>
        <v>30.6</v>
      </c>
      <c r="DZ8" vm="966">
        <f ca="1"/>
        <v>30.58</v>
      </c>
      <c r="EA8" vm="1064">
        <f ca="1"/>
        <v>30.96</v>
      </c>
      <c r="EB8" vm="1025">
        <f ca="1"/>
        <v>30.78</v>
      </c>
      <c r="EC8" vm="985">
        <f ca="1"/>
        <v>30.9</v>
      </c>
      <c r="ED8" vm="1065">
        <f ca="1"/>
        <v>30.91</v>
      </c>
      <c r="EE8" vm="1066">
        <f ca="1"/>
        <v>30.71</v>
      </c>
      <c r="EF8" vm="1067">
        <f ca="1"/>
        <v>29.81</v>
      </c>
      <c r="EG8" vm="1068">
        <f ca="1"/>
        <v>30.22</v>
      </c>
      <c r="EH8" vm="1018">
        <f ca="1"/>
        <v>30.53</v>
      </c>
      <c r="EI8" vm="1025">
        <f ca="1"/>
        <v>30.78</v>
      </c>
      <c r="EJ8" vm="1069">
        <f ca="1"/>
        <v>30.81</v>
      </c>
      <c r="EK8" vm="1070">
        <f ca="1"/>
        <v>31.04</v>
      </c>
      <c r="EL8" vm="1020">
        <f ca="1"/>
        <v>31.32</v>
      </c>
      <c r="EM8" vm="1071">
        <f ca="1"/>
        <v>31.42</v>
      </c>
      <c r="EN8" vm="1072">
        <f ca="1"/>
        <v>30.92</v>
      </c>
      <c r="EO8" vm="1073">
        <f ca="1"/>
        <v>30.54</v>
      </c>
      <c r="EP8" vm="981">
        <f ca="1"/>
        <v>29.94</v>
      </c>
      <c r="EQ8" vm="1074">
        <f ca="1"/>
        <v>30.01</v>
      </c>
      <c r="ER8" vm="1075">
        <f ca="1"/>
        <v>30.3</v>
      </c>
      <c r="ES8" vm="1076">
        <f ca="1"/>
        <v>30.61</v>
      </c>
      <c r="ET8" vm="961">
        <f ca="1"/>
        <v>29.84</v>
      </c>
      <c r="EU8" vm="980">
        <f ca="1"/>
        <v>29.99</v>
      </c>
      <c r="EV8" vm="1077">
        <f ca="1"/>
        <v>30.59</v>
      </c>
      <c r="EW8" vm="1075">
        <f ca="1"/>
        <v>30.3</v>
      </c>
      <c r="EX8" vm="1073">
        <f ca="1"/>
        <v>30.54</v>
      </c>
      <c r="EY8" vm="1078">
        <f ca="1"/>
        <v>30.34</v>
      </c>
      <c r="EZ8" vm="1079">
        <f ca="1"/>
        <v>30.24</v>
      </c>
      <c r="FA8" vm="1080">
        <f ca="1"/>
        <v>29.31</v>
      </c>
      <c r="FB8" vm="1081">
        <f ca="1"/>
        <v>29.62</v>
      </c>
      <c r="FC8" vm="1082">
        <f ca="1"/>
        <v>29.85</v>
      </c>
      <c r="FD8" vm="980">
        <f ca="1"/>
        <v>29.99</v>
      </c>
      <c r="FE8" vm="1083">
        <f ca="1"/>
        <v>30.28</v>
      </c>
      <c r="FF8" vm="1084">
        <f ca="1"/>
        <v>29.35</v>
      </c>
      <c r="FG8" vm="1085">
        <f ca="1"/>
        <v>29.82</v>
      </c>
      <c r="FH8" vm="1086">
        <f ca="1"/>
        <v>29.96</v>
      </c>
      <c r="FI8" vm="1087">
        <f ca="1"/>
        <v>29.7</v>
      </c>
      <c r="FJ8" vm="1068">
        <f ca="1"/>
        <v>30.22</v>
      </c>
      <c r="FK8" vm="1085">
        <f ca="1"/>
        <v>29.82</v>
      </c>
      <c r="FL8" vm="1084">
        <f ca="1"/>
        <v>29.35</v>
      </c>
      <c r="FM8" vm="1084">
        <f ca="1"/>
        <v>29.35</v>
      </c>
      <c r="FN8" vm="1088">
        <f ca="1"/>
        <v>29.25</v>
      </c>
      <c r="FO8" vm="1089">
        <f ca="1"/>
        <v>28.99</v>
      </c>
      <c r="FP8" vm="1090">
        <f ca="1"/>
        <v>29.27</v>
      </c>
      <c r="FQ8" vm="1091">
        <f ca="1"/>
        <v>28.81</v>
      </c>
      <c r="FR8" vm="1092">
        <f ca="1"/>
        <v>28.73</v>
      </c>
      <c r="FS8" vm="1060">
        <f ca="1"/>
        <v>29.87</v>
      </c>
      <c r="FT8" vm="1093">
        <f ca="1"/>
        <v>30.51</v>
      </c>
      <c r="FU8" vm="968">
        <f ca="1"/>
        <v>30.27</v>
      </c>
      <c r="FV8" vm="1094">
        <f ca="1"/>
        <v>30.14</v>
      </c>
      <c r="FW8" vm="1095">
        <f ca="1"/>
        <v>29.64</v>
      </c>
      <c r="FX8" vm="1096">
        <f ca="1"/>
        <v>29.49</v>
      </c>
      <c r="FY8" vm="1059">
        <f ca="1"/>
        <v>29.88</v>
      </c>
      <c r="FZ8" vm="1077">
        <f ca="1"/>
        <v>30.59</v>
      </c>
      <c r="GA8" vm="1097">
        <f ca="1"/>
        <v>31.08</v>
      </c>
      <c r="GB8" vm="1025">
        <f ca="1"/>
        <v>30.78</v>
      </c>
      <c r="GC8" vm="986">
        <f ca="1"/>
        <v>31.23</v>
      </c>
      <c r="GD8" vm="989">
        <f ca="1"/>
        <v>31.66</v>
      </c>
      <c r="GE8" vm="1098">
        <f ca="1"/>
        <v>31.89</v>
      </c>
      <c r="GF8" vm="1099">
        <f ca="1"/>
        <v>31.4</v>
      </c>
      <c r="GG8" vm="1100">
        <f ca="1"/>
        <v>31.63</v>
      </c>
      <c r="GH8" vm="1101">
        <f ca="1"/>
        <v>31.95</v>
      </c>
      <c r="GI8" vm="995">
        <f ca="1"/>
        <v>32.07</v>
      </c>
      <c r="GJ8" vm="1102">
        <f ca="1"/>
        <v>31.9</v>
      </c>
      <c r="GK8" vm="1103">
        <f ca="1"/>
        <v>32</v>
      </c>
      <c r="GL8" vm="1104">
        <f ca="1"/>
        <v>32.42</v>
      </c>
      <c r="GM8" vm="1105">
        <f ca="1"/>
        <v>32.700000000000003</v>
      </c>
      <c r="GN8" vm="1007">
        <f ca="1"/>
        <v>32.74</v>
      </c>
      <c r="GO8" vm="1106">
        <f ca="1"/>
        <v>32.15</v>
      </c>
      <c r="GP8" vm="1107">
        <f ca="1"/>
        <v>32.119999999999997</v>
      </c>
      <c r="GQ8" vm="1108">
        <f ca="1"/>
        <v>31.73</v>
      </c>
      <c r="GR8" vm="1101">
        <f ca="1"/>
        <v>31.95</v>
      </c>
      <c r="GS8" vm="989">
        <f ca="1"/>
        <v>31.66</v>
      </c>
      <c r="GT8" vm="1109">
        <f ca="1"/>
        <v>31</v>
      </c>
      <c r="GU8" vm="1110">
        <f ca="1"/>
        <v>31.35</v>
      </c>
      <c r="GV8" vm="1029">
        <f ca="1"/>
        <v>31.26</v>
      </c>
      <c r="GW8" vm="1111">
        <f ca="1"/>
        <v>30.49</v>
      </c>
      <c r="GX8" vm="1112">
        <f ca="1"/>
        <v>30.31</v>
      </c>
      <c r="GY8" vm="1063">
        <f ca="1"/>
        <v>30.6</v>
      </c>
      <c r="GZ8" vm="1113">
        <f ca="1"/>
        <v>30.66</v>
      </c>
      <c r="HA8" vm="1114">
        <f ca="1"/>
        <v>30.83</v>
      </c>
      <c r="HB8" vm="1115">
        <f ca="1"/>
        <v>30.97</v>
      </c>
      <c r="HC8" vm="1031">
        <f ca="1"/>
        <v>31.3</v>
      </c>
      <c r="HD8" vm="986">
        <f ca="1"/>
        <v>31.23</v>
      </c>
      <c r="HE8" vm="1116">
        <f ca="1"/>
        <v>31.49</v>
      </c>
      <c r="HF8" vm="1117">
        <f ca="1"/>
        <v>31.59</v>
      </c>
      <c r="HG8" vm="1118">
        <f ca="1"/>
        <v>31.69</v>
      </c>
      <c r="HH8" vm="1119">
        <f ca="1"/>
        <v>31.54</v>
      </c>
      <c r="HI8" vm="1016">
        <f ca="1"/>
        <v>31.68</v>
      </c>
      <c r="HJ8" vm="1120">
        <f ca="1"/>
        <v>31.38</v>
      </c>
      <c r="HK8" vm="1029">
        <f ca="1"/>
        <v>31.26</v>
      </c>
      <c r="HL8" vm="1121">
        <f ca="1"/>
        <v>31.03</v>
      </c>
      <c r="HM8" vm="1122">
        <f ca="1"/>
        <v>30.65</v>
      </c>
      <c r="HN8" vm="1123">
        <f ca="1"/>
        <v>30.12</v>
      </c>
      <c r="HO8" vm="1124">
        <f ca="1"/>
        <v>30.19</v>
      </c>
      <c r="HP8" vm="1124">
        <f ca="1"/>
        <v>30.19</v>
      </c>
      <c r="HQ8" vm="1125">
        <f ca="1"/>
        <v>30.79</v>
      </c>
      <c r="HR8" vm="1066">
        <f ca="1"/>
        <v>30.71</v>
      </c>
      <c r="HS8" vm="1125">
        <f ca="1"/>
        <v>30.79</v>
      </c>
      <c r="HT8" vm="1126">
        <f ca="1"/>
        <v>30.4</v>
      </c>
      <c r="HU8" vm="1127">
        <f ca="1"/>
        <v>30.26</v>
      </c>
      <c r="HV8" vm="1083">
        <f ca="1"/>
        <v>30.28</v>
      </c>
      <c r="HW8" vm="1127">
        <f ca="1"/>
        <v>30.26</v>
      </c>
      <c r="HX8" vm="1128">
        <f ca="1"/>
        <v>30.52</v>
      </c>
      <c r="HY8" vm="982">
        <f ca="1"/>
        <v>30.38</v>
      </c>
      <c r="HZ8" vm="1068">
        <f ca="1"/>
        <v>30.22</v>
      </c>
      <c r="IA8" vm="1129">
        <f ca="1"/>
        <v>29.92</v>
      </c>
      <c r="IB8" vm="1130">
        <f ca="1"/>
        <v>30.06</v>
      </c>
      <c r="IC8" vm="1056">
        <f ca="1"/>
        <v>29.42</v>
      </c>
      <c r="ID8" vm="1087">
        <f ca="1"/>
        <v>29.7</v>
      </c>
      <c r="IE8" vm="981">
        <f ca="1"/>
        <v>29.94</v>
      </c>
      <c r="IF8" vm="1131">
        <f ca="1"/>
        <v>29.76</v>
      </c>
      <c r="IG8" vm="1132">
        <f ca="1"/>
        <v>30</v>
      </c>
      <c r="IH8" vm="1133">
        <f ca="1"/>
        <v>29.93</v>
      </c>
      <c r="II8" vm="1130">
        <f ca="1"/>
        <v>30.06</v>
      </c>
      <c r="IJ8" vm="1134">
        <f ca="1"/>
        <v>30.8</v>
      </c>
      <c r="IK8" vm="1031">
        <f ca="1"/>
        <v>31.3</v>
      </c>
      <c r="IL8" vm="1135">
        <f ca="1"/>
        <v>31.65</v>
      </c>
      <c r="IM8" vm="1136">
        <f ca="1"/>
        <v>31.67</v>
      </c>
      <c r="IN8" vm="1136">
        <f ca="1"/>
        <v>31.67</v>
      </c>
      <c r="IO8" vm="1137">
        <f ca="1"/>
        <v>31.71</v>
      </c>
      <c r="IP8" vm="1138">
        <f ca="1"/>
        <v>31.6</v>
      </c>
      <c r="IQ8" vm="1139">
        <f ca="1"/>
        <v>31.51</v>
      </c>
      <c r="IR8" vm="1140">
        <f ca="1"/>
        <v>31.34</v>
      </c>
      <c r="IS8" vm="1021">
        <f ca="1"/>
        <v>31.48</v>
      </c>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173A22-D60C-684F-AC10-940F91797BDE}">
  <dimension ref="A1:IT26"/>
  <sheetViews>
    <sheetView workbookViewId="0">
      <selection activeCell="A6" sqref="A6:F26"/>
    </sheetView>
  </sheetViews>
  <sheetFormatPr baseColWidth="10" defaultRowHeight="15" x14ac:dyDescent="0.2"/>
  <cols>
    <col min="2" max="2" width="24.6640625" bestFit="1" customWidth="1"/>
  </cols>
  <sheetData>
    <row r="1" spans="1:254" x14ac:dyDescent="0.2">
      <c r="A1" s="4" t="s">
        <v>6</v>
      </c>
      <c r="B1" t="s">
        <v>17</v>
      </c>
    </row>
    <row r="3" spans="1:254" x14ac:dyDescent="0.2">
      <c r="A3" s="4" t="s">
        <v>19</v>
      </c>
      <c r="B3" s="4" t="s">
        <v>35</v>
      </c>
    </row>
    <row r="4" spans="1:254" x14ac:dyDescent="0.2">
      <c r="A4" t="s">
        <v>0</v>
      </c>
      <c r="B4" t="s">
        <v>20</v>
      </c>
      <c r="C4" cm="1" vm="894">
        <f t="array" aca="1" ref="C4:IT4" ca="1">TRANSPOSE(_xlfn.STOCKHISTORY(A4&amp;":"&amp;B4, TODAY()-365, TODAY(),0,0,1))</f>
        <v>1.95</v>
      </c>
      <c r="D4" vm="1141">
        <f ca="1"/>
        <v>1.9650000000000001</v>
      </c>
      <c r="E4" vm="1142">
        <f ca="1"/>
        <v>2.0099999999999998</v>
      </c>
      <c r="F4" vm="888">
        <f ca="1"/>
        <v>2.0699999999999998</v>
      </c>
      <c r="G4" vm="887">
        <f ca="1"/>
        <v>2.12</v>
      </c>
      <c r="H4" vm="836">
        <f ca="1"/>
        <v>2.08</v>
      </c>
      <c r="I4" vm="1143">
        <f ca="1"/>
        <v>2.06</v>
      </c>
      <c r="J4" vm="1144">
        <f ca="1"/>
        <v>2.0499999999999998</v>
      </c>
      <c r="K4" vm="1143">
        <f ca="1"/>
        <v>2.06</v>
      </c>
      <c r="L4" vm="836">
        <f ca="1"/>
        <v>2.08</v>
      </c>
      <c r="M4" vm="1144">
        <f ca="1"/>
        <v>2.0499999999999998</v>
      </c>
      <c r="N4" vm="889">
        <f ca="1"/>
        <v>2.02</v>
      </c>
      <c r="O4" vm="889">
        <f ca="1"/>
        <v>2.02</v>
      </c>
      <c r="P4" vm="1145">
        <f ca="1"/>
        <v>2.04</v>
      </c>
      <c r="Q4" vm="889">
        <f ca="1"/>
        <v>2.02</v>
      </c>
      <c r="R4" vm="1142">
        <f ca="1"/>
        <v>2.0099999999999998</v>
      </c>
      <c r="S4" vm="889">
        <f ca="1"/>
        <v>2.02</v>
      </c>
      <c r="T4" vm="1146">
        <f ca="1"/>
        <v>1.9750000000000001</v>
      </c>
      <c r="U4" vm="893">
        <f ca="1"/>
        <v>1.9550000000000001</v>
      </c>
      <c r="V4" vm="1145">
        <f ca="1"/>
        <v>2.04</v>
      </c>
      <c r="W4" vm="1147">
        <f ca="1"/>
        <v>1.9450000000000001</v>
      </c>
      <c r="X4" vm="1148">
        <f ca="1"/>
        <v>1.915</v>
      </c>
      <c r="Y4" vm="1148">
        <f ca="1"/>
        <v>1.915</v>
      </c>
      <c r="Z4" vm="895">
        <f ca="1"/>
        <v>1.93</v>
      </c>
      <c r="AA4" vm="1149">
        <f ca="1"/>
        <v>1.905</v>
      </c>
      <c r="AB4" vm="1141">
        <f ca="1"/>
        <v>1.9650000000000001</v>
      </c>
      <c r="AC4" vm="1147">
        <f ca="1"/>
        <v>1.9450000000000001</v>
      </c>
      <c r="AD4" vm="895">
        <f ca="1"/>
        <v>1.93</v>
      </c>
      <c r="AE4" vm="853">
        <f ca="1"/>
        <v>1.885</v>
      </c>
      <c r="AF4" vm="861">
        <f ca="1"/>
        <v>1.92</v>
      </c>
      <c r="AG4" vm="1150">
        <f ca="1"/>
        <v>1.98</v>
      </c>
      <c r="AH4" vm="1146">
        <f ca="1"/>
        <v>1.9750000000000001</v>
      </c>
      <c r="AI4" vm="889">
        <f ca="1"/>
        <v>2.02</v>
      </c>
      <c r="AJ4" vm="1143">
        <f ca="1"/>
        <v>2.06</v>
      </c>
      <c r="AK4" vm="1151">
        <f ca="1"/>
        <v>2.0299999999999998</v>
      </c>
      <c r="AL4" vm="1151">
        <f ca="1"/>
        <v>2.0299999999999998</v>
      </c>
      <c r="AM4" vm="1145">
        <f ca="1"/>
        <v>2.04</v>
      </c>
      <c r="AN4" vm="889">
        <f ca="1"/>
        <v>2.02</v>
      </c>
      <c r="AO4" vm="848">
        <f ca="1"/>
        <v>2</v>
      </c>
      <c r="AP4" vm="1152">
        <f ca="1"/>
        <v>1.7749999999999999</v>
      </c>
      <c r="AQ4" vm="1153">
        <f ca="1"/>
        <v>1.8149999999999999</v>
      </c>
      <c r="AR4" vm="1154">
        <f ca="1"/>
        <v>1.8</v>
      </c>
      <c r="AS4" vm="1155">
        <f ca="1"/>
        <v>1.85</v>
      </c>
      <c r="AT4" vm="896">
        <f ca="1"/>
        <v>1.9</v>
      </c>
      <c r="AU4" vm="835">
        <f ca="1"/>
        <v>1.86</v>
      </c>
      <c r="AV4" vm="849">
        <f ca="1"/>
        <v>1.89</v>
      </c>
      <c r="AW4" vm="1149">
        <f ca="1"/>
        <v>1.905</v>
      </c>
      <c r="AX4" vm="896">
        <f ca="1"/>
        <v>1.9</v>
      </c>
      <c r="AY4" vm="1149">
        <f ca="1"/>
        <v>1.905</v>
      </c>
      <c r="AZ4" vm="1156">
        <f ca="1"/>
        <v>1.88</v>
      </c>
      <c r="BA4" vm="1157">
        <f ca="1"/>
        <v>1.865</v>
      </c>
      <c r="BB4" vm="890">
        <f ca="1"/>
        <v>1.925</v>
      </c>
      <c r="BC4" vm="896">
        <f ca="1"/>
        <v>1.9</v>
      </c>
      <c r="BD4" vm="849">
        <f ca="1"/>
        <v>1.89</v>
      </c>
      <c r="BE4" vm="895">
        <f ca="1"/>
        <v>1.93</v>
      </c>
      <c r="BF4" vm="1150">
        <f ca="1"/>
        <v>1.98</v>
      </c>
      <c r="BG4" vm="1145">
        <f ca="1"/>
        <v>2.04</v>
      </c>
      <c r="BH4" vm="1158">
        <f ca="1"/>
        <v>1.9850000000000001</v>
      </c>
      <c r="BI4" vm="1144">
        <f ca="1"/>
        <v>2.0499999999999998</v>
      </c>
      <c r="BJ4" vm="1151">
        <f ca="1"/>
        <v>2.0299999999999998</v>
      </c>
      <c r="BK4" vm="1159">
        <f ca="1"/>
        <v>1.9950000000000001</v>
      </c>
      <c r="BL4" vm="850">
        <f ca="1"/>
        <v>1.97</v>
      </c>
      <c r="BM4" vm="848">
        <f ca="1"/>
        <v>2</v>
      </c>
      <c r="BN4" vm="889">
        <f ca="1"/>
        <v>2.02</v>
      </c>
      <c r="BO4" vm="1145">
        <f ca="1"/>
        <v>2.04</v>
      </c>
      <c r="BP4" vm="885">
        <f ca="1"/>
        <v>2.09</v>
      </c>
      <c r="BQ4" vm="1143">
        <f ca="1"/>
        <v>2.06</v>
      </c>
      <c r="BR4" vm="1160">
        <f ca="1"/>
        <v>2.1</v>
      </c>
      <c r="BS4" vm="1151">
        <f ca="1"/>
        <v>2.0299999999999998</v>
      </c>
      <c r="BT4" vm="894">
        <f ca="1"/>
        <v>1.95</v>
      </c>
      <c r="BU4" vm="894">
        <f ca="1"/>
        <v>1.95</v>
      </c>
      <c r="BV4" vm="889">
        <f ca="1"/>
        <v>2.02</v>
      </c>
      <c r="BW4" vm="860">
        <f ca="1"/>
        <v>1.94</v>
      </c>
      <c r="BX4" vm="892">
        <f ca="1"/>
        <v>1.96</v>
      </c>
      <c r="BY4" vm="893">
        <f ca="1"/>
        <v>1.9550000000000001</v>
      </c>
      <c r="BZ4" vm="1150">
        <f ca="1"/>
        <v>1.98</v>
      </c>
      <c r="CA4" vm="889">
        <f ca="1"/>
        <v>2.02</v>
      </c>
      <c r="CB4" vm="894">
        <f ca="1"/>
        <v>1.95</v>
      </c>
      <c r="CC4" vm="850">
        <f ca="1"/>
        <v>1.97</v>
      </c>
      <c r="CD4" vm="1158">
        <f ca="1"/>
        <v>1.9850000000000001</v>
      </c>
      <c r="CE4" vm="850">
        <f ca="1"/>
        <v>1.97</v>
      </c>
      <c r="CF4" vm="1150">
        <f ca="1"/>
        <v>1.98</v>
      </c>
      <c r="CG4" vm="1150">
        <f ca="1"/>
        <v>1.98</v>
      </c>
      <c r="CH4" vm="1142">
        <f ca="1"/>
        <v>2.0099999999999998</v>
      </c>
      <c r="CI4" vm="889">
        <f ca="1"/>
        <v>2.02</v>
      </c>
      <c r="CJ4" vm="1150">
        <f ca="1"/>
        <v>1.98</v>
      </c>
      <c r="CK4" vm="848">
        <f ca="1"/>
        <v>2</v>
      </c>
      <c r="CL4" vm="1142">
        <f ca="1"/>
        <v>2.0099999999999998</v>
      </c>
      <c r="CM4" vm="1159">
        <f ca="1"/>
        <v>1.9950000000000001</v>
      </c>
      <c r="CN4" vm="1150">
        <f ca="1"/>
        <v>1.98</v>
      </c>
      <c r="CO4" vm="1147">
        <f ca="1"/>
        <v>1.9450000000000001</v>
      </c>
      <c r="CP4" vm="890">
        <f ca="1"/>
        <v>1.925</v>
      </c>
      <c r="CQ4" vm="895">
        <f ca="1"/>
        <v>1.93</v>
      </c>
      <c r="CR4" vm="860">
        <f ca="1"/>
        <v>1.94</v>
      </c>
      <c r="CS4" vm="1155">
        <f ca="1"/>
        <v>1.85</v>
      </c>
      <c r="CT4" vm="1154">
        <f ca="1"/>
        <v>1.8</v>
      </c>
      <c r="CU4" vm="1155">
        <f ca="1"/>
        <v>1.85</v>
      </c>
      <c r="CV4" vm="851">
        <f ca="1"/>
        <v>1.855</v>
      </c>
      <c r="CW4" vm="854">
        <f ca="1"/>
        <v>1.82</v>
      </c>
      <c r="CX4" vm="1155">
        <f ca="1"/>
        <v>1.85</v>
      </c>
      <c r="CY4" vm="1155">
        <f ca="1"/>
        <v>1.85</v>
      </c>
      <c r="CZ4" vm="898">
        <f ca="1"/>
        <v>1.845</v>
      </c>
      <c r="DA4" vm="1155">
        <f ca="1"/>
        <v>1.85</v>
      </c>
      <c r="DB4" vm="854">
        <f ca="1"/>
        <v>1.82</v>
      </c>
      <c r="DC4" vm="1161">
        <f ca="1"/>
        <v>1.835</v>
      </c>
      <c r="DD4" vm="1162">
        <f ca="1"/>
        <v>1.8049999999999999</v>
      </c>
      <c r="DE4" vm="1154">
        <f ca="1"/>
        <v>1.8</v>
      </c>
      <c r="DF4" vm="882">
        <f ca="1"/>
        <v>2.25</v>
      </c>
      <c r="DG4" vm="1163">
        <f ca="1"/>
        <v>2.38</v>
      </c>
      <c r="DH4" vm="1163">
        <f ca="1"/>
        <v>2.38</v>
      </c>
      <c r="DI4" vm="880">
        <f ca="1"/>
        <v>2.4300000000000002</v>
      </c>
      <c r="DJ4" vm="1164">
        <f ca="1"/>
        <v>2.44</v>
      </c>
      <c r="DK4" vm="1165">
        <f ca="1"/>
        <v>2.5</v>
      </c>
      <c r="DL4" vm="1165">
        <f ca="1"/>
        <v>2.5</v>
      </c>
      <c r="DM4" vm="1165">
        <f ca="1"/>
        <v>2.5</v>
      </c>
      <c r="DN4" vm="863">
        <f ca="1"/>
        <v>2.5099999999999998</v>
      </c>
      <c r="DO4" vm="1165">
        <f ca="1"/>
        <v>2.5</v>
      </c>
      <c r="DP4" vm="1166">
        <f ca="1"/>
        <v>2.56</v>
      </c>
      <c r="DQ4" vm="1167">
        <f ca="1"/>
        <v>2.5499999999999998</v>
      </c>
      <c r="DR4" vm="1168">
        <f ca="1"/>
        <v>2.54</v>
      </c>
      <c r="DS4" vm="1169">
        <f ca="1"/>
        <v>2.4900000000000002</v>
      </c>
      <c r="DT4" vm="1167">
        <f ca="1"/>
        <v>2.5499999999999998</v>
      </c>
      <c r="DU4" vm="1170">
        <f ca="1"/>
        <v>2.5299999999999998</v>
      </c>
      <c r="DV4" vm="1167">
        <f ca="1"/>
        <v>2.5499999999999998</v>
      </c>
      <c r="DW4" vm="1171">
        <f ca="1"/>
        <v>2.57</v>
      </c>
      <c r="DX4" vm="1166">
        <f ca="1"/>
        <v>2.56</v>
      </c>
      <c r="DY4" vm="1172">
        <f ca="1"/>
        <v>2.62</v>
      </c>
      <c r="DZ4" vm="1173">
        <f ca="1"/>
        <v>2.68</v>
      </c>
      <c r="EA4" vm="1174">
        <f ca="1"/>
        <v>2.64</v>
      </c>
      <c r="EB4" vm="1175">
        <f ca="1"/>
        <v>2.66</v>
      </c>
      <c r="EC4" vm="875">
        <f ca="1"/>
        <v>2.74</v>
      </c>
      <c r="ED4" vm="1176">
        <f ca="1"/>
        <v>2.73</v>
      </c>
      <c r="EE4" vm="1174">
        <f ca="1"/>
        <v>2.64</v>
      </c>
      <c r="EF4" vm="878">
        <f ca="1"/>
        <v>2.65</v>
      </c>
      <c r="EG4" vm="1175">
        <f ca="1"/>
        <v>2.66</v>
      </c>
      <c r="EH4" vm="1174">
        <f ca="1"/>
        <v>2.64</v>
      </c>
      <c r="EI4" vm="874">
        <f ca="1"/>
        <v>2.7</v>
      </c>
      <c r="EJ4" vm="1177">
        <f ca="1"/>
        <v>2.69</v>
      </c>
      <c r="EK4" vm="1173">
        <f ca="1"/>
        <v>2.68</v>
      </c>
      <c r="EL4" vm="870">
        <f ca="1"/>
        <v>2.75</v>
      </c>
      <c r="EM4" vm="875">
        <f ca="1"/>
        <v>2.74</v>
      </c>
      <c r="EN4" vm="1178">
        <f ca="1"/>
        <v>2.71</v>
      </c>
      <c r="EO4" vm="1179">
        <f ca="1"/>
        <v>2.76</v>
      </c>
      <c r="EP4" vm="874">
        <f ca="1"/>
        <v>2.7</v>
      </c>
      <c r="EQ4" vm="878">
        <f ca="1"/>
        <v>2.65</v>
      </c>
      <c r="ER4" vm="1172">
        <f ca="1"/>
        <v>2.62</v>
      </c>
      <c r="ES4" vm="1175">
        <f ca="1"/>
        <v>2.66</v>
      </c>
      <c r="ET4" vm="1180">
        <f ca="1"/>
        <v>2.6</v>
      </c>
      <c r="EU4" vm="1167">
        <f ca="1"/>
        <v>2.5499999999999998</v>
      </c>
      <c r="EV4" vm="1167">
        <f ca="1"/>
        <v>2.5499999999999998</v>
      </c>
      <c r="EW4" vm="1171">
        <f ca="1"/>
        <v>2.57</v>
      </c>
      <c r="EX4" vm="1166">
        <f ca="1"/>
        <v>2.56</v>
      </c>
      <c r="EY4" vm="1168">
        <f ca="1"/>
        <v>2.54</v>
      </c>
      <c r="EZ4" vm="1168">
        <f ca="1"/>
        <v>2.54</v>
      </c>
      <c r="FA4" vm="1167">
        <f ca="1"/>
        <v>2.5499999999999998</v>
      </c>
      <c r="FB4" vm="1170">
        <f ca="1"/>
        <v>2.5299999999999998</v>
      </c>
      <c r="FC4" vm="1167">
        <f ca="1"/>
        <v>2.5499999999999998</v>
      </c>
      <c r="FD4" vm="1168">
        <f ca="1"/>
        <v>2.54</v>
      </c>
      <c r="FE4" vm="1166">
        <f ca="1"/>
        <v>2.56</v>
      </c>
      <c r="FF4" vm="1180">
        <f ca="1"/>
        <v>2.6</v>
      </c>
      <c r="FG4" vm="1166">
        <f ca="1"/>
        <v>2.56</v>
      </c>
      <c r="FH4" vm="1181">
        <f ca="1"/>
        <v>2.61</v>
      </c>
      <c r="FI4" vm="1182">
        <f ca="1"/>
        <v>2.59</v>
      </c>
      <c r="FJ4" vm="1183">
        <f ca="1"/>
        <v>2.52</v>
      </c>
      <c r="FK4" vm="879">
        <f ca="1"/>
        <v>2.4500000000000002</v>
      </c>
      <c r="FL4" vm="879">
        <f ca="1"/>
        <v>2.4500000000000002</v>
      </c>
      <c r="FM4" vm="1165">
        <f ca="1"/>
        <v>2.5</v>
      </c>
      <c r="FN4" vm="879">
        <f ca="1"/>
        <v>2.4500000000000002</v>
      </c>
      <c r="FO4" vm="1184">
        <f ca="1"/>
        <v>2.46</v>
      </c>
      <c r="FP4" vm="879">
        <f ca="1"/>
        <v>2.4500000000000002</v>
      </c>
      <c r="FQ4" vm="1185">
        <f ca="1"/>
        <v>2.36</v>
      </c>
      <c r="FR4" vm="1186">
        <f ca="1"/>
        <v>2.2799999999999998</v>
      </c>
      <c r="FS4" vm="882">
        <f ca="1"/>
        <v>2.25</v>
      </c>
      <c r="FT4" vm="838">
        <f ca="1"/>
        <v>2.31</v>
      </c>
      <c r="FU4" vm="838">
        <f ca="1"/>
        <v>2.31</v>
      </c>
      <c r="FV4" vm="1187">
        <f ca="1"/>
        <v>2.4</v>
      </c>
      <c r="FW4" vm="1163">
        <f ca="1"/>
        <v>2.38</v>
      </c>
      <c r="FX4" vm="881">
        <f ca="1"/>
        <v>2.37</v>
      </c>
      <c r="FY4" vm="1188">
        <f ca="1"/>
        <v>2.34</v>
      </c>
      <c r="FZ4" vm="883">
        <f ca="1"/>
        <v>2.3199999999999998</v>
      </c>
      <c r="GA4" vm="1189">
        <f ca="1"/>
        <v>2.29</v>
      </c>
      <c r="GB4" vm="1186">
        <f ca="1"/>
        <v>2.2799999999999998</v>
      </c>
      <c r="GC4" vm="882">
        <f ca="1"/>
        <v>2.25</v>
      </c>
      <c r="GD4" vm="1186">
        <f ca="1"/>
        <v>2.2799999999999998</v>
      </c>
      <c r="GE4" vm="1189">
        <f ca="1"/>
        <v>2.29</v>
      </c>
      <c r="GF4" vm="1190">
        <f ca="1"/>
        <v>2.39</v>
      </c>
      <c r="GG4" vm="1187">
        <f ca="1"/>
        <v>2.4</v>
      </c>
      <c r="GH4" vm="882">
        <f ca="1"/>
        <v>2.25</v>
      </c>
      <c r="GI4" vm="881">
        <f ca="1"/>
        <v>2.37</v>
      </c>
      <c r="GJ4" vm="880">
        <f ca="1"/>
        <v>2.4300000000000002</v>
      </c>
      <c r="GK4" vm="880">
        <f ca="1"/>
        <v>2.4300000000000002</v>
      </c>
      <c r="GL4" vm="1191">
        <f ca="1"/>
        <v>2.42</v>
      </c>
      <c r="GM4" vm="1169">
        <f ca="1"/>
        <v>2.4900000000000002</v>
      </c>
      <c r="GN4" vm="863">
        <f ca="1"/>
        <v>2.5099999999999998</v>
      </c>
      <c r="GO4" vm="1192">
        <f ca="1"/>
        <v>2.48</v>
      </c>
      <c r="GP4" vm="863">
        <f ca="1"/>
        <v>2.5099999999999998</v>
      </c>
      <c r="GQ4" vm="879">
        <f ca="1"/>
        <v>2.4500000000000002</v>
      </c>
      <c r="GR4" vm="1184">
        <f ca="1"/>
        <v>2.46</v>
      </c>
      <c r="GS4" vm="1184">
        <f ca="1"/>
        <v>2.46</v>
      </c>
      <c r="GT4" vm="1184">
        <f ca="1"/>
        <v>2.46</v>
      </c>
      <c r="GU4" vm="879">
        <f ca="1"/>
        <v>2.4500000000000002</v>
      </c>
      <c r="GV4" vm="1192">
        <f ca="1"/>
        <v>2.48</v>
      </c>
      <c r="GW4" vm="880">
        <f ca="1"/>
        <v>2.4300000000000002</v>
      </c>
      <c r="GX4" vm="880">
        <f ca="1"/>
        <v>2.4300000000000002</v>
      </c>
      <c r="GY4" vm="1193">
        <f ca="1"/>
        <v>2.41</v>
      </c>
      <c r="GZ4" vm="1164">
        <f ca="1"/>
        <v>2.44</v>
      </c>
      <c r="HA4" vm="879">
        <f ca="1"/>
        <v>2.4500000000000002</v>
      </c>
      <c r="HB4" vm="1192">
        <f ca="1"/>
        <v>2.48</v>
      </c>
      <c r="HC4" vm="1194">
        <f ca="1"/>
        <v>2.4700000000000002</v>
      </c>
      <c r="HD4" vm="1169">
        <f ca="1"/>
        <v>2.4900000000000002</v>
      </c>
      <c r="HE4" vm="1169">
        <f ca="1"/>
        <v>2.4900000000000002</v>
      </c>
      <c r="HF4" vm="879">
        <f ca="1"/>
        <v>2.4500000000000002</v>
      </c>
      <c r="HG4" vm="1190">
        <f ca="1"/>
        <v>2.39</v>
      </c>
      <c r="HH4" vm="1185">
        <f ca="1"/>
        <v>2.36</v>
      </c>
      <c r="HI4" vm="1164">
        <f ca="1"/>
        <v>2.44</v>
      </c>
      <c r="HJ4" vm="862">
        <f ca="1"/>
        <v>2.35</v>
      </c>
      <c r="HK4" vm="844">
        <f ca="1"/>
        <v>2.27</v>
      </c>
      <c r="HL4" vm="841">
        <f ca="1"/>
        <v>2.2599999999999998</v>
      </c>
      <c r="HM4" vm="1195">
        <f ca="1"/>
        <v>2.17</v>
      </c>
      <c r="HN4" vm="1196">
        <f ca="1"/>
        <v>2.14</v>
      </c>
      <c r="HO4" vm="1196">
        <f ca="1"/>
        <v>2.14</v>
      </c>
      <c r="HP4" vm="887">
        <f ca="1"/>
        <v>2.12</v>
      </c>
      <c r="HQ4" vm="888">
        <f ca="1"/>
        <v>2.0699999999999998</v>
      </c>
      <c r="HR4" vm="1160">
        <f ca="1"/>
        <v>2.1</v>
      </c>
      <c r="HS4" vm="837">
        <f ca="1"/>
        <v>2.16</v>
      </c>
      <c r="HT4" vm="846">
        <f ca="1"/>
        <v>2.13</v>
      </c>
      <c r="HU4" vm="885">
        <f ca="1"/>
        <v>2.09</v>
      </c>
      <c r="HV4" vm="845">
        <f ca="1"/>
        <v>2.11</v>
      </c>
      <c r="HW4" vm="1160">
        <f ca="1"/>
        <v>2.1</v>
      </c>
      <c r="HX4" vm="842">
        <f ca="1"/>
        <v>2.15</v>
      </c>
      <c r="HY4" vm="1195">
        <f ca="1"/>
        <v>2.17</v>
      </c>
      <c r="HZ4" vm="846">
        <f ca="1"/>
        <v>2.13</v>
      </c>
      <c r="IA4" vm="845">
        <f ca="1"/>
        <v>2.11</v>
      </c>
      <c r="IB4" vm="845">
        <f ca="1"/>
        <v>2.11</v>
      </c>
      <c r="IC4" vm="836">
        <f ca="1"/>
        <v>2.08</v>
      </c>
      <c r="ID4" vm="1145">
        <f ca="1"/>
        <v>2.04</v>
      </c>
      <c r="IE4" vm="845">
        <f ca="1"/>
        <v>2.11</v>
      </c>
      <c r="IF4" vm="1160">
        <f ca="1"/>
        <v>2.1</v>
      </c>
      <c r="IG4" vm="1160">
        <f ca="1"/>
        <v>2.1</v>
      </c>
      <c r="IH4" vm="888">
        <f ca="1"/>
        <v>2.0699999999999998</v>
      </c>
      <c r="II4" vm="836">
        <f ca="1"/>
        <v>2.08</v>
      </c>
      <c r="IJ4" vm="1145">
        <f ca="1"/>
        <v>2.04</v>
      </c>
      <c r="IK4" vm="889">
        <f ca="1"/>
        <v>2.02</v>
      </c>
      <c r="IL4" vm="1151">
        <f ca="1"/>
        <v>2.0299999999999998</v>
      </c>
      <c r="IM4" vm="889">
        <f ca="1"/>
        <v>2.02</v>
      </c>
      <c r="IN4" vm="834">
        <f ca="1"/>
        <v>1.83</v>
      </c>
      <c r="IO4" vm="1197">
        <f ca="1"/>
        <v>1.7849999999999999</v>
      </c>
      <c r="IP4" vm="1197">
        <f ca="1"/>
        <v>1.7849999999999999</v>
      </c>
      <c r="IQ4" vm="1198">
        <f ca="1"/>
        <v>1.76</v>
      </c>
      <c r="IR4" vm="1199">
        <f ca="1"/>
        <v>1.7350000000000001</v>
      </c>
      <c r="IS4" vm="1200">
        <f ca="1"/>
        <v>1.7649999999999999</v>
      </c>
      <c r="IT4" vm="1201">
        <f ca="1"/>
        <v>1.6950000000000001</v>
      </c>
    </row>
    <row r="6" spans="1:254" x14ac:dyDescent="0.2">
      <c r="A6" t="str" cm="1">
        <f t="array" aca="1" ref="A6:F26" ca="1">(_xlfn.STOCKHISTORY(A4&amp;":"&amp;B4, TODAY()-30, TODAY(),0,1,0,5,2,3,4,1))</f>
        <v>Date</v>
      </c>
      <c r="B6" t="str">
        <f ca="1"/>
        <v>Volume</v>
      </c>
      <c r="C6" t="str">
        <f ca="1"/>
        <v>Open</v>
      </c>
      <c r="D6" t="str">
        <f ca="1"/>
        <v>High</v>
      </c>
      <c r="E6" t="str">
        <f ca="1"/>
        <v>Low</v>
      </c>
      <c r="F6" t="str">
        <f ca="1"/>
        <v>Close</v>
      </c>
    </row>
    <row r="7" spans="1:254" x14ac:dyDescent="0.2">
      <c r="A7" vm="242">
        <f ca="1"/>
        <v>44923</v>
      </c>
      <c r="B7" vm="1202">
        <f ca="1"/>
        <v>163561</v>
      </c>
      <c r="C7" vm="1196">
        <f ca="1"/>
        <v>2.14</v>
      </c>
      <c r="D7" vm="1196">
        <f ca="1"/>
        <v>2.14</v>
      </c>
      <c r="E7" vm="1160">
        <f ca="1"/>
        <v>2.1</v>
      </c>
      <c r="F7" vm="845">
        <f ca="1"/>
        <v>2.11</v>
      </c>
    </row>
    <row r="8" spans="1:254" x14ac:dyDescent="0.2">
      <c r="A8" vm="243">
        <f ca="1"/>
        <v>44924</v>
      </c>
      <c r="B8" vm="1203">
        <f ca="1"/>
        <v>114420</v>
      </c>
      <c r="C8" vm="1196">
        <f ca="1"/>
        <v>2.14</v>
      </c>
      <c r="D8" vm="842">
        <f ca="1"/>
        <v>2.15</v>
      </c>
      <c r="E8" vm="1160">
        <f ca="1"/>
        <v>2.1</v>
      </c>
      <c r="F8" vm="845">
        <f ca="1"/>
        <v>2.11</v>
      </c>
    </row>
    <row r="9" spans="1:254" x14ac:dyDescent="0.2">
      <c r="A9" vm="244">
        <f ca="1"/>
        <v>44925</v>
      </c>
      <c r="B9" vm="1204">
        <f ca="1"/>
        <v>274815</v>
      </c>
      <c r="C9" vm="845">
        <f ca="1"/>
        <v>2.11</v>
      </c>
      <c r="D9" vm="846">
        <f ca="1"/>
        <v>2.13</v>
      </c>
      <c r="E9" vm="836">
        <f ca="1"/>
        <v>2.08</v>
      </c>
      <c r="F9" vm="836">
        <f ca="1"/>
        <v>2.08</v>
      </c>
    </row>
    <row r="10" spans="1:254" x14ac:dyDescent="0.2">
      <c r="A10" vm="245">
        <f ca="1"/>
        <v>44929</v>
      </c>
      <c r="B10" vm="1205">
        <f ca="1"/>
        <v>379096</v>
      </c>
      <c r="C10" vm="888">
        <f ca="1"/>
        <v>2.0699999999999998</v>
      </c>
      <c r="D10" vm="887">
        <f ca="1"/>
        <v>2.12</v>
      </c>
      <c r="E10" vm="1206">
        <f ca="1"/>
        <v>2.0350000000000001</v>
      </c>
      <c r="F10" vm="1145">
        <f ca="1"/>
        <v>2.04</v>
      </c>
    </row>
    <row r="11" spans="1:254" x14ac:dyDescent="0.2">
      <c r="A11" vm="246">
        <f ca="1"/>
        <v>44930</v>
      </c>
      <c r="B11" vm="1207">
        <f ca="1"/>
        <v>458702</v>
      </c>
      <c r="C11" vm="1144">
        <f ca="1"/>
        <v>2.0499999999999998</v>
      </c>
      <c r="D11" vm="846">
        <f ca="1"/>
        <v>2.13</v>
      </c>
      <c r="E11" vm="1144">
        <f ca="1"/>
        <v>2.0499999999999998</v>
      </c>
      <c r="F11" vm="845">
        <f ca="1"/>
        <v>2.11</v>
      </c>
    </row>
    <row r="12" spans="1:254" x14ac:dyDescent="0.2">
      <c r="A12" vm="247">
        <f ca="1"/>
        <v>44931</v>
      </c>
      <c r="B12" vm="1208">
        <f ca="1"/>
        <v>272035</v>
      </c>
      <c r="C12" vm="845">
        <f ca="1"/>
        <v>2.11</v>
      </c>
      <c r="D12" vm="845">
        <f ca="1"/>
        <v>2.11</v>
      </c>
      <c r="E12" vm="1209">
        <f ca="1"/>
        <v>2.0750000000000002</v>
      </c>
      <c r="F12" vm="1160">
        <f ca="1"/>
        <v>2.1</v>
      </c>
    </row>
    <row r="13" spans="1:254" x14ac:dyDescent="0.2">
      <c r="A13" vm="248">
        <f ca="1"/>
        <v>44932</v>
      </c>
      <c r="B13" vm="1210">
        <f ca="1"/>
        <v>223945</v>
      </c>
      <c r="C13" vm="1160">
        <f ca="1"/>
        <v>2.1</v>
      </c>
      <c r="D13" vm="1211">
        <f ca="1"/>
        <v>2.125</v>
      </c>
      <c r="E13" vm="836">
        <f ca="1"/>
        <v>2.08</v>
      </c>
      <c r="F13" vm="1160">
        <f ca="1"/>
        <v>2.1</v>
      </c>
    </row>
    <row r="14" spans="1:254" x14ac:dyDescent="0.2">
      <c r="A14" vm="249">
        <f ca="1"/>
        <v>44935</v>
      </c>
      <c r="B14" vm="1212">
        <f ca="1"/>
        <v>270921</v>
      </c>
      <c r="C14" vm="887">
        <f ca="1"/>
        <v>2.12</v>
      </c>
      <c r="D14" vm="846">
        <f ca="1"/>
        <v>2.13</v>
      </c>
      <c r="E14" vm="1143">
        <f ca="1"/>
        <v>2.06</v>
      </c>
      <c r="F14" vm="888">
        <f ca="1"/>
        <v>2.0699999999999998</v>
      </c>
    </row>
    <row r="15" spans="1:254" x14ac:dyDescent="0.2">
      <c r="A15" vm="250">
        <f ca="1"/>
        <v>44936</v>
      </c>
      <c r="B15" vm="1213">
        <f ca="1"/>
        <v>363435</v>
      </c>
      <c r="C15" vm="1160">
        <f ca="1"/>
        <v>2.1</v>
      </c>
      <c r="D15" vm="845">
        <f ca="1"/>
        <v>2.11</v>
      </c>
      <c r="E15" vm="1144">
        <f ca="1"/>
        <v>2.0499999999999998</v>
      </c>
      <c r="F15" vm="836">
        <f ca="1"/>
        <v>2.08</v>
      </c>
    </row>
    <row r="16" spans="1:254" x14ac:dyDescent="0.2">
      <c r="A16" vm="251">
        <f ca="1"/>
        <v>44937</v>
      </c>
      <c r="B16" vm="1214">
        <f ca="1"/>
        <v>317437</v>
      </c>
      <c r="C16" vm="836">
        <f ca="1"/>
        <v>2.08</v>
      </c>
      <c r="D16" vm="836">
        <f ca="1"/>
        <v>2.08</v>
      </c>
      <c r="E16" vm="1145">
        <f ca="1"/>
        <v>2.04</v>
      </c>
      <c r="F16" vm="1145">
        <f ca="1"/>
        <v>2.04</v>
      </c>
    </row>
    <row r="17" spans="1:6" x14ac:dyDescent="0.2">
      <c r="A17" vm="252">
        <f ca="1"/>
        <v>44938</v>
      </c>
      <c r="B17" vm="1215">
        <f ca="1"/>
        <v>415764</v>
      </c>
      <c r="C17" vm="1143">
        <f ca="1"/>
        <v>2.06</v>
      </c>
      <c r="D17" vm="1143">
        <f ca="1"/>
        <v>2.06</v>
      </c>
      <c r="E17" vm="889">
        <f ca="1"/>
        <v>2.02</v>
      </c>
      <c r="F17" vm="889">
        <f ca="1"/>
        <v>2.02</v>
      </c>
    </row>
    <row r="18" spans="1:6" x14ac:dyDescent="0.2">
      <c r="A18" vm="253">
        <f ca="1"/>
        <v>44939</v>
      </c>
      <c r="B18" vm="1216">
        <f ca="1"/>
        <v>682482</v>
      </c>
      <c r="C18" vm="1151">
        <f ca="1"/>
        <v>2.0299999999999998</v>
      </c>
      <c r="D18" vm="1144">
        <f ca="1"/>
        <v>2.0499999999999998</v>
      </c>
      <c r="E18" vm="1217">
        <f ca="1"/>
        <v>1.9975000000000001</v>
      </c>
      <c r="F18" vm="1151">
        <f ca="1"/>
        <v>2.0299999999999998</v>
      </c>
    </row>
    <row r="19" spans="1:6" x14ac:dyDescent="0.2">
      <c r="A19" vm="254">
        <f ca="1"/>
        <v>44942</v>
      </c>
      <c r="B19" vm="1218">
        <f ca="1"/>
        <v>638750</v>
      </c>
      <c r="C19" vm="1144">
        <f ca="1"/>
        <v>2.0499999999999998</v>
      </c>
      <c r="D19" vm="1143">
        <f ca="1"/>
        <v>2.06</v>
      </c>
      <c r="E19" vm="889">
        <f ca="1"/>
        <v>2.02</v>
      </c>
      <c r="F19" vm="889">
        <f ca="1"/>
        <v>2.02</v>
      </c>
    </row>
    <row r="20" spans="1:6" x14ac:dyDescent="0.2">
      <c r="A20" vm="255">
        <f ca="1"/>
        <v>44943</v>
      </c>
      <c r="B20" vm="1219">
        <f ca="1"/>
        <v>2052351</v>
      </c>
      <c r="C20" vm="889">
        <f ca="1"/>
        <v>2.02</v>
      </c>
      <c r="D20" vm="1160">
        <f ca="1"/>
        <v>2.1</v>
      </c>
      <c r="E20" vm="1162">
        <f ca="1"/>
        <v>1.8049999999999999</v>
      </c>
      <c r="F20" vm="834">
        <f ca="1"/>
        <v>1.83</v>
      </c>
    </row>
    <row r="21" spans="1:6" x14ac:dyDescent="0.2">
      <c r="A21" vm="256">
        <f ca="1"/>
        <v>44944</v>
      </c>
      <c r="B21" vm="1220">
        <f ca="1"/>
        <v>3501301</v>
      </c>
      <c r="C21" vm="859">
        <f ca="1"/>
        <v>1.81</v>
      </c>
      <c r="D21" vm="854">
        <f ca="1"/>
        <v>1.82</v>
      </c>
      <c r="E21" vm="1221">
        <f ca="1"/>
        <v>1.7250000000000001</v>
      </c>
      <c r="F21" vm="1197">
        <f ca="1"/>
        <v>1.7849999999999999</v>
      </c>
    </row>
    <row r="22" spans="1:6" x14ac:dyDescent="0.2">
      <c r="A22" vm="257">
        <f ca="1"/>
        <v>44945</v>
      </c>
      <c r="B22" vm="1222">
        <f ca="1"/>
        <v>1482210</v>
      </c>
      <c r="C22" vm="834">
        <f ca="1"/>
        <v>1.83</v>
      </c>
      <c r="D22" vm="898">
        <f ca="1"/>
        <v>1.845</v>
      </c>
      <c r="E22" vm="1200">
        <f ca="1"/>
        <v>1.7649999999999999</v>
      </c>
      <c r="F22" vm="1197">
        <f ca="1"/>
        <v>1.7849999999999999</v>
      </c>
    </row>
    <row r="23" spans="1:6" x14ac:dyDescent="0.2">
      <c r="A23" vm="258">
        <f ca="1"/>
        <v>44946</v>
      </c>
      <c r="B23" vm="1223">
        <f ca="1"/>
        <v>1705535</v>
      </c>
      <c r="C23" vm="1224">
        <f ca="1"/>
        <v>1.79</v>
      </c>
      <c r="D23" vm="859">
        <f ca="1"/>
        <v>1.81</v>
      </c>
      <c r="E23" vm="1225">
        <f ca="1"/>
        <v>1.7450000000000001</v>
      </c>
      <c r="F23" vm="1198">
        <f ca="1"/>
        <v>1.76</v>
      </c>
    </row>
    <row r="24" spans="1:6" x14ac:dyDescent="0.2">
      <c r="A24" vm="259">
        <f ca="1"/>
        <v>44949</v>
      </c>
      <c r="B24" vm="1226">
        <f ca="1"/>
        <v>1347584</v>
      </c>
      <c r="C24" vm="1152">
        <f ca="1"/>
        <v>1.7749999999999999</v>
      </c>
      <c r="D24" vm="1227">
        <f ca="1"/>
        <v>1.78</v>
      </c>
      <c r="E24" vm="1221">
        <f ca="1"/>
        <v>1.7250000000000001</v>
      </c>
      <c r="F24" vm="1199">
        <f ca="1"/>
        <v>1.7350000000000001</v>
      </c>
    </row>
    <row r="25" spans="1:6" x14ac:dyDescent="0.2">
      <c r="A25" vm="260">
        <f ca="1"/>
        <v>44950</v>
      </c>
      <c r="B25" vm="1228">
        <f ca="1"/>
        <v>1689127</v>
      </c>
      <c r="C25" vm="1225">
        <f ca="1"/>
        <v>1.7450000000000001</v>
      </c>
      <c r="D25" vm="855">
        <f ca="1"/>
        <v>1.77</v>
      </c>
      <c r="E25" vm="1229">
        <f ca="1"/>
        <v>1.69</v>
      </c>
      <c r="F25" vm="1200">
        <f ca="1"/>
        <v>1.7649999999999999</v>
      </c>
    </row>
    <row r="26" spans="1:6" x14ac:dyDescent="0.2">
      <c r="A26" vm="261">
        <f ca="1"/>
        <v>44951</v>
      </c>
      <c r="B26" vm="1230">
        <f ca="1"/>
        <v>1336960</v>
      </c>
      <c r="C26" vm="1231">
        <f ca="1"/>
        <v>1.75</v>
      </c>
      <c r="D26" vm="1231">
        <f ca="1"/>
        <v>1.75</v>
      </c>
      <c r="E26" vm="1201">
        <f ca="1"/>
        <v>1.6950000000000001</v>
      </c>
      <c r="F26" vm="1201">
        <f ca="1"/>
        <v>1.6950000000000001</v>
      </c>
    </row>
  </sheetData>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8F13E4-FF82-6E40-B343-A0462498EE32}">
  <dimension ref="A1:IT27"/>
  <sheetViews>
    <sheetView workbookViewId="0">
      <selection activeCell="Q23" sqref="Q23"/>
    </sheetView>
  </sheetViews>
  <sheetFormatPr baseColWidth="10" defaultRowHeight="15" x14ac:dyDescent="0.2"/>
  <cols>
    <col min="2" max="2" width="24.1640625" bestFit="1" customWidth="1"/>
  </cols>
  <sheetData>
    <row r="1" spans="1:254" x14ac:dyDescent="0.2">
      <c r="A1" s="4" t="s">
        <v>6</v>
      </c>
      <c r="B1" t="s">
        <v>18</v>
      </c>
    </row>
    <row r="3" spans="1:254" x14ac:dyDescent="0.2">
      <c r="A3" s="4" t="s">
        <v>19</v>
      </c>
      <c r="B3" s="4" t="s">
        <v>35</v>
      </c>
    </row>
    <row r="4" spans="1:254" x14ac:dyDescent="0.2">
      <c r="A4" t="s">
        <v>0</v>
      </c>
      <c r="B4" t="s">
        <v>21</v>
      </c>
      <c r="C4" cm="1" vm="1232">
        <f t="array" aca="1" ref="C4:IT4" ca="1">TRANSPOSE(_xlfn.STOCKHISTORY(A4&amp;":"&amp;B4, TODAY()-365, TODAY(),0,0,1))</f>
        <v>5.68</v>
      </c>
      <c r="D4" vm="1233">
        <f ca="1"/>
        <v>5.95</v>
      </c>
      <c r="E4" vm="1234">
        <f ca="1"/>
        <v>5.87</v>
      </c>
      <c r="F4" vm="1235">
        <f ca="1"/>
        <v>6.21</v>
      </c>
      <c r="G4" vm="1236">
        <f ca="1"/>
        <v>6.45</v>
      </c>
      <c r="H4" vm="1237">
        <f ca="1"/>
        <v>6.53</v>
      </c>
      <c r="I4" vm="1238">
        <f ca="1"/>
        <v>3.8</v>
      </c>
      <c r="J4" vm="1239">
        <f ca="1"/>
        <v>3.87</v>
      </c>
      <c r="K4" vm="1240">
        <f ca="1"/>
        <v>3.95</v>
      </c>
      <c r="L4" vm="1241">
        <f ca="1"/>
        <v>3.99</v>
      </c>
      <c r="M4" vm="1242">
        <f ca="1"/>
        <v>3.93</v>
      </c>
      <c r="N4" vm="1243">
        <f ca="1"/>
        <v>3.79</v>
      </c>
      <c r="O4" vm="1244">
        <f ca="1"/>
        <v>3.72</v>
      </c>
      <c r="P4" vm="1245">
        <f ca="1"/>
        <v>3.63</v>
      </c>
      <c r="Q4" vm="1246">
        <f ca="1"/>
        <v>3.71</v>
      </c>
      <c r="R4" vm="1247">
        <f ca="1"/>
        <v>3.73</v>
      </c>
      <c r="S4" vm="1246">
        <f ca="1"/>
        <v>3.71</v>
      </c>
      <c r="T4" vm="1246">
        <f ca="1"/>
        <v>3.71</v>
      </c>
      <c r="U4" vm="1248">
        <f ca="1"/>
        <v>3.61</v>
      </c>
      <c r="V4" vm="1249">
        <f ca="1"/>
        <v>3.64</v>
      </c>
      <c r="W4" vm="1250">
        <f ca="1"/>
        <v>3.58</v>
      </c>
      <c r="X4" vm="1251">
        <f ca="1"/>
        <v>3.56</v>
      </c>
      <c r="Y4" vm="1245">
        <f ca="1"/>
        <v>3.63</v>
      </c>
      <c r="Z4" vm="1252">
        <f ca="1"/>
        <v>3.62</v>
      </c>
      <c r="AA4" vm="1248">
        <f ca="1"/>
        <v>3.61</v>
      </c>
      <c r="AB4" vm="1253">
        <f ca="1"/>
        <v>3.6</v>
      </c>
      <c r="AC4" vm="1254">
        <f ca="1"/>
        <v>3.57</v>
      </c>
      <c r="AD4" vm="1255">
        <f ca="1"/>
        <v>3.44</v>
      </c>
      <c r="AE4" vm="1256">
        <f ca="1"/>
        <v>3.37</v>
      </c>
      <c r="AF4" vm="1257">
        <f ca="1"/>
        <v>3.26</v>
      </c>
      <c r="AG4" vm="1258">
        <f ca="1"/>
        <v>3.4</v>
      </c>
      <c r="AH4" vm="1259">
        <f ca="1"/>
        <v>3.3</v>
      </c>
      <c r="AI4" vm="1260">
        <f ca="1"/>
        <v>3.33</v>
      </c>
      <c r="AJ4" vm="1261">
        <f ca="1"/>
        <v>3.29</v>
      </c>
      <c r="AK4" vm="1259">
        <f ca="1"/>
        <v>3.3</v>
      </c>
      <c r="AL4" vm="1262">
        <f ca="1"/>
        <v>3.47</v>
      </c>
      <c r="AM4" vm="1263">
        <f ca="1"/>
        <v>3.41</v>
      </c>
      <c r="AN4" vm="1264">
        <f ca="1"/>
        <v>3.45</v>
      </c>
      <c r="AO4" vm="1260">
        <f ca="1"/>
        <v>3.33</v>
      </c>
      <c r="AP4" vm="1258">
        <f ca="1"/>
        <v>3.4</v>
      </c>
      <c r="AQ4" vm="1256">
        <f ca="1"/>
        <v>3.37</v>
      </c>
      <c r="AR4" vm="1265">
        <f ca="1"/>
        <v>3.39</v>
      </c>
      <c r="AS4" vm="1266">
        <f ca="1"/>
        <v>3.42</v>
      </c>
      <c r="AT4" vm="1255">
        <f ca="1"/>
        <v>3.44</v>
      </c>
      <c r="AU4" vm="1267">
        <f ca="1"/>
        <v>3.53</v>
      </c>
      <c r="AV4" vm="1268">
        <f ca="1"/>
        <v>3.46</v>
      </c>
      <c r="AW4" vm="1256">
        <f ca="1"/>
        <v>3.37</v>
      </c>
      <c r="AX4" vm="1269">
        <f ca="1"/>
        <v>3.48</v>
      </c>
      <c r="AY4" vm="1270">
        <f ca="1"/>
        <v>3.52</v>
      </c>
      <c r="AZ4" vm="1271">
        <f ca="1"/>
        <v>3.43</v>
      </c>
      <c r="BA4" vm="1255">
        <f ca="1"/>
        <v>3.44</v>
      </c>
      <c r="BB4" vm="1264">
        <f ca="1"/>
        <v>3.45</v>
      </c>
      <c r="BC4" vm="1272">
        <f ca="1"/>
        <v>3.49</v>
      </c>
      <c r="BD4" vm="1268">
        <f ca="1"/>
        <v>3.46</v>
      </c>
      <c r="BE4" vm="1264">
        <f ca="1"/>
        <v>3.45</v>
      </c>
      <c r="BF4" vm="1272">
        <f ca="1"/>
        <v>3.49</v>
      </c>
      <c r="BG4" vm="1269">
        <f ca="1"/>
        <v>3.48</v>
      </c>
      <c r="BH4" vm="1262">
        <f ca="1"/>
        <v>3.47</v>
      </c>
      <c r="BI4" vm="1273">
        <f ca="1"/>
        <v>3.55</v>
      </c>
      <c r="BJ4" vm="1273">
        <f ca="1"/>
        <v>3.55</v>
      </c>
      <c r="BK4" vm="1253">
        <f ca="1"/>
        <v>3.6</v>
      </c>
      <c r="BL4" vm="1270">
        <f ca="1"/>
        <v>3.52</v>
      </c>
      <c r="BM4" vm="1250">
        <f ca="1"/>
        <v>3.58</v>
      </c>
      <c r="BN4" vm="1254">
        <f ca="1"/>
        <v>3.57</v>
      </c>
      <c r="BO4" vm="1267">
        <f ca="1"/>
        <v>3.53</v>
      </c>
      <c r="BP4" vm="1265">
        <f ca="1"/>
        <v>3.39</v>
      </c>
      <c r="BQ4" vm="1274">
        <f ca="1"/>
        <v>3.35</v>
      </c>
      <c r="BR4" vm="1258">
        <f ca="1"/>
        <v>3.4</v>
      </c>
      <c r="BS4" vm="1275">
        <f ca="1"/>
        <v>3.32</v>
      </c>
      <c r="BT4" vm="867">
        <f ca="1"/>
        <v>3.28</v>
      </c>
      <c r="BU4" vm="1276">
        <f ca="1"/>
        <v>3.23</v>
      </c>
      <c r="BV4" vm="1277">
        <f ca="1"/>
        <v>3.25</v>
      </c>
      <c r="BW4" vm="1276">
        <f ca="1"/>
        <v>3.23</v>
      </c>
      <c r="BX4" vm="867">
        <f ca="1"/>
        <v>3.28</v>
      </c>
      <c r="BY4" vm="1261">
        <f ca="1"/>
        <v>3.29</v>
      </c>
      <c r="BZ4" vm="1278">
        <f ca="1"/>
        <v>3.21</v>
      </c>
      <c r="CA4" vm="1279">
        <f ca="1"/>
        <v>3.11</v>
      </c>
      <c r="CB4" vm="1280">
        <f ca="1"/>
        <v>3</v>
      </c>
      <c r="CC4" vm="1281">
        <f ca="1"/>
        <v>2.97</v>
      </c>
      <c r="CD4" vm="1282">
        <f ca="1"/>
        <v>3.02</v>
      </c>
      <c r="CE4" vm="865">
        <f ca="1"/>
        <v>2.98</v>
      </c>
      <c r="CF4" vm="865">
        <f ca="1"/>
        <v>2.98</v>
      </c>
      <c r="CG4" vm="1282">
        <f ca="1"/>
        <v>3.02</v>
      </c>
      <c r="CH4" vm="1283">
        <f ca="1"/>
        <v>3.06</v>
      </c>
      <c r="CI4" vm="1279">
        <f ca="1"/>
        <v>3.11</v>
      </c>
      <c r="CJ4" vm="1280">
        <f ca="1"/>
        <v>3</v>
      </c>
      <c r="CK4" vm="872">
        <f ca="1"/>
        <v>2.96</v>
      </c>
      <c r="CL4" vm="1284">
        <f ca="1"/>
        <v>2.91</v>
      </c>
      <c r="CM4" vm="869">
        <f ca="1"/>
        <v>2.93</v>
      </c>
      <c r="CN4" vm="1285">
        <f ca="1"/>
        <v>2.84</v>
      </c>
      <c r="CO4" vm="871">
        <f ca="1"/>
        <v>2.86</v>
      </c>
      <c r="CP4" vm="867">
        <f ca="1"/>
        <v>3.28</v>
      </c>
      <c r="CQ4" vm="1286">
        <f ca="1"/>
        <v>3.15</v>
      </c>
      <c r="CR4" vm="1280">
        <f ca="1"/>
        <v>3</v>
      </c>
      <c r="CS4" vm="873">
        <f ca="1"/>
        <v>2.87</v>
      </c>
      <c r="CT4" vm="1287">
        <f ca="1"/>
        <v>2.81</v>
      </c>
      <c r="CU4" vm="1288">
        <f ca="1"/>
        <v>2.78</v>
      </c>
      <c r="CV4" vm="878">
        <f ca="1"/>
        <v>2.65</v>
      </c>
      <c r="CW4" vm="1289">
        <f ca="1"/>
        <v>2.67</v>
      </c>
      <c r="CX4" vm="864">
        <f ca="1"/>
        <v>2.72</v>
      </c>
      <c r="CY4" vm="870">
        <f ca="1"/>
        <v>2.75</v>
      </c>
      <c r="CZ4" vm="1288">
        <f ca="1"/>
        <v>2.78</v>
      </c>
      <c r="DA4" vm="1179">
        <f ca="1"/>
        <v>2.76</v>
      </c>
      <c r="DB4" vm="1290">
        <f ca="1"/>
        <v>2.83</v>
      </c>
      <c r="DC4" vm="877">
        <f ca="1"/>
        <v>2.79</v>
      </c>
      <c r="DD4" vm="874">
        <f ca="1"/>
        <v>2.7</v>
      </c>
      <c r="DE4" vm="1182">
        <f ca="1"/>
        <v>2.59</v>
      </c>
      <c r="DF4" vm="1171">
        <f ca="1"/>
        <v>2.57</v>
      </c>
      <c r="DG4" vm="1181">
        <f ca="1"/>
        <v>2.61</v>
      </c>
      <c r="DH4" vm="1180">
        <f ca="1"/>
        <v>2.6</v>
      </c>
      <c r="DI4" vm="1183">
        <f ca="1"/>
        <v>2.52</v>
      </c>
      <c r="DJ4" vm="1181">
        <f ca="1"/>
        <v>2.61</v>
      </c>
      <c r="DK4" vm="878">
        <f ca="1"/>
        <v>2.65</v>
      </c>
      <c r="DL4" vm="1181">
        <f ca="1"/>
        <v>2.61</v>
      </c>
      <c r="DM4" vm="1183">
        <f ca="1"/>
        <v>2.52</v>
      </c>
      <c r="DN4" vm="1172">
        <f ca="1"/>
        <v>2.62</v>
      </c>
      <c r="DO4" vm="1181">
        <f ca="1"/>
        <v>2.61</v>
      </c>
      <c r="DP4" vm="1171">
        <f ca="1"/>
        <v>2.57</v>
      </c>
      <c r="DQ4" vm="1176">
        <f ca="1"/>
        <v>2.73</v>
      </c>
      <c r="DR4" vm="1289">
        <f ca="1"/>
        <v>2.67</v>
      </c>
      <c r="DS4" vm="1179">
        <f ca="1"/>
        <v>2.76</v>
      </c>
      <c r="DT4" vm="1287">
        <f ca="1"/>
        <v>2.81</v>
      </c>
      <c r="DU4" vm="1291">
        <f ca="1"/>
        <v>2.77</v>
      </c>
      <c r="DV4" vm="864">
        <f ca="1"/>
        <v>2.72</v>
      </c>
      <c r="DW4" vm="874">
        <f ca="1"/>
        <v>2.7</v>
      </c>
      <c r="DX4" vm="1176">
        <f ca="1"/>
        <v>2.73</v>
      </c>
      <c r="DY4" vm="1288">
        <f ca="1"/>
        <v>2.78</v>
      </c>
      <c r="DZ4" vm="1292">
        <f ca="1"/>
        <v>2.9</v>
      </c>
      <c r="EA4" vm="868">
        <f ca="1"/>
        <v>2.89</v>
      </c>
      <c r="EB4" vm="1293">
        <f ca="1"/>
        <v>2.88</v>
      </c>
      <c r="EC4" vm="1294">
        <f ca="1"/>
        <v>2.94</v>
      </c>
      <c r="ED4" vm="869">
        <f ca="1"/>
        <v>2.93</v>
      </c>
      <c r="EE4" vm="1280">
        <f ca="1"/>
        <v>3</v>
      </c>
      <c r="EF4" vm="1281">
        <f ca="1"/>
        <v>2.97</v>
      </c>
      <c r="EG4" vm="865">
        <f ca="1"/>
        <v>2.98</v>
      </c>
      <c r="EH4" vm="1292">
        <f ca="1"/>
        <v>2.9</v>
      </c>
      <c r="EI4" vm="1295">
        <f ca="1"/>
        <v>2.99</v>
      </c>
      <c r="EJ4" vm="1296">
        <f ca="1"/>
        <v>2.95</v>
      </c>
      <c r="EK4" vm="1296">
        <f ca="1"/>
        <v>2.95</v>
      </c>
      <c r="EL4" vm="865">
        <f ca="1"/>
        <v>2.98</v>
      </c>
      <c r="EM4" vm="1297">
        <f ca="1"/>
        <v>3.05</v>
      </c>
      <c r="EN4" vm="1298">
        <f ca="1"/>
        <v>3.04</v>
      </c>
      <c r="EO4" vm="1283">
        <f ca="1"/>
        <v>3.06</v>
      </c>
      <c r="EP4" vm="868">
        <f ca="1"/>
        <v>2.89</v>
      </c>
      <c r="EQ4" vm="872">
        <f ca="1"/>
        <v>2.96</v>
      </c>
      <c r="ER4" vm="1280">
        <f ca="1"/>
        <v>3</v>
      </c>
      <c r="ES4" vm="1299">
        <f ca="1"/>
        <v>3.01</v>
      </c>
      <c r="ET4" vm="1300">
        <f ca="1"/>
        <v>3.03</v>
      </c>
      <c r="EU4" vm="872">
        <f ca="1"/>
        <v>2.96</v>
      </c>
      <c r="EV4" vm="1296">
        <f ca="1"/>
        <v>2.95</v>
      </c>
      <c r="EW4" vm="1296">
        <f ca="1"/>
        <v>2.95</v>
      </c>
      <c r="EX4" vm="876">
        <f ca="1"/>
        <v>2.85</v>
      </c>
      <c r="EY4" vm="1301">
        <f ca="1"/>
        <v>2.82</v>
      </c>
      <c r="EZ4" vm="1290">
        <f ca="1"/>
        <v>2.83</v>
      </c>
      <c r="FA4" vm="1285">
        <f ca="1"/>
        <v>2.84</v>
      </c>
      <c r="FB4" vm="1179">
        <f ca="1"/>
        <v>2.76</v>
      </c>
      <c r="FC4" vm="1291">
        <f ca="1"/>
        <v>2.77</v>
      </c>
      <c r="FD4" vm="1288">
        <f ca="1"/>
        <v>2.78</v>
      </c>
      <c r="FE4" vm="1287">
        <f ca="1"/>
        <v>2.81</v>
      </c>
      <c r="FF4" vm="876">
        <f ca="1"/>
        <v>2.85</v>
      </c>
      <c r="FG4" vm="1291">
        <f ca="1"/>
        <v>2.77</v>
      </c>
      <c r="FH4" vm="875">
        <f ca="1"/>
        <v>2.74</v>
      </c>
      <c r="FI4" vm="870">
        <f ca="1"/>
        <v>2.75</v>
      </c>
      <c r="FJ4" vm="870">
        <f ca="1"/>
        <v>2.75</v>
      </c>
      <c r="FK4" vm="1291">
        <f ca="1"/>
        <v>2.77</v>
      </c>
      <c r="FL4" vm="1178">
        <f ca="1"/>
        <v>2.71</v>
      </c>
      <c r="FM4" vm="1172">
        <f ca="1"/>
        <v>2.62</v>
      </c>
      <c r="FN4" vm="1180">
        <f ca="1"/>
        <v>2.6</v>
      </c>
      <c r="FO4" vm="1166">
        <f ca="1"/>
        <v>2.56</v>
      </c>
      <c r="FP4" vm="1180">
        <f ca="1"/>
        <v>2.6</v>
      </c>
      <c r="FQ4" vm="1175">
        <f ca="1"/>
        <v>2.66</v>
      </c>
      <c r="FR4" vm="1289">
        <f ca="1"/>
        <v>2.67</v>
      </c>
      <c r="FS4" vm="1175">
        <f ca="1"/>
        <v>2.66</v>
      </c>
      <c r="FT4" vm="1179">
        <f ca="1"/>
        <v>2.76</v>
      </c>
      <c r="FU4" vm="1294">
        <f ca="1"/>
        <v>2.94</v>
      </c>
      <c r="FV4" vm="1292">
        <f ca="1"/>
        <v>2.9</v>
      </c>
      <c r="FW4" vm="871">
        <f ca="1"/>
        <v>2.86</v>
      </c>
      <c r="FX4" vm="877">
        <f ca="1"/>
        <v>2.79</v>
      </c>
      <c r="FY4" vm="877">
        <f ca="1"/>
        <v>2.79</v>
      </c>
      <c r="FZ4" vm="870">
        <f ca="1"/>
        <v>2.75</v>
      </c>
      <c r="GA4" vm="1175">
        <f ca="1"/>
        <v>2.66</v>
      </c>
      <c r="GB4" vm="864">
        <f ca="1"/>
        <v>2.72</v>
      </c>
      <c r="GC4" vm="1166">
        <f ca="1"/>
        <v>2.56</v>
      </c>
      <c r="GD4" vm="1167">
        <f ca="1"/>
        <v>2.5499999999999998</v>
      </c>
      <c r="GE4" vm="1172">
        <f ca="1"/>
        <v>2.62</v>
      </c>
      <c r="GF4" vm="1170">
        <f ca="1"/>
        <v>2.5299999999999998</v>
      </c>
      <c r="GG4" vm="1169">
        <f ca="1"/>
        <v>2.4900000000000002</v>
      </c>
      <c r="GH4" vm="1167">
        <f ca="1"/>
        <v>2.5499999999999998</v>
      </c>
      <c r="GI4" vm="1182">
        <f ca="1"/>
        <v>2.59</v>
      </c>
      <c r="GJ4" vm="878">
        <f ca="1"/>
        <v>2.65</v>
      </c>
      <c r="GK4" vm="1291">
        <f ca="1"/>
        <v>2.77</v>
      </c>
      <c r="GL4" vm="1301">
        <f ca="1"/>
        <v>2.82</v>
      </c>
      <c r="GM4" vm="1293">
        <f ca="1"/>
        <v>2.88</v>
      </c>
      <c r="GN4" vm="1293">
        <f ca="1"/>
        <v>2.88</v>
      </c>
      <c r="GO4" vm="1301">
        <f ca="1"/>
        <v>2.82</v>
      </c>
      <c r="GP4" vm="876">
        <f ca="1"/>
        <v>2.85</v>
      </c>
      <c r="GQ4" vm="876">
        <f ca="1"/>
        <v>2.85</v>
      </c>
      <c r="GR4" vm="876">
        <f ca="1"/>
        <v>2.85</v>
      </c>
      <c r="GS4" vm="1288">
        <f ca="1"/>
        <v>2.78</v>
      </c>
      <c r="GT4" vm="877">
        <f ca="1"/>
        <v>2.79</v>
      </c>
      <c r="GU4" vm="877">
        <f ca="1"/>
        <v>2.79</v>
      </c>
      <c r="GV4" vm="1293">
        <f ca="1"/>
        <v>2.88</v>
      </c>
      <c r="GW4" vm="1293">
        <f ca="1"/>
        <v>2.88</v>
      </c>
      <c r="GX4" vm="1284">
        <f ca="1"/>
        <v>2.91</v>
      </c>
      <c r="GY4" vm="1296">
        <f ca="1"/>
        <v>2.95</v>
      </c>
      <c r="GZ4" vm="872">
        <f ca="1"/>
        <v>2.96</v>
      </c>
      <c r="HA4" vm="865">
        <f ca="1"/>
        <v>2.98</v>
      </c>
      <c r="HB4" vm="1282">
        <f ca="1"/>
        <v>3.02</v>
      </c>
      <c r="HC4" vm="1295">
        <f ca="1"/>
        <v>2.99</v>
      </c>
      <c r="HD4" vm="1300">
        <f ca="1"/>
        <v>3.03</v>
      </c>
      <c r="HE4" vm="1300">
        <f ca="1"/>
        <v>3.03</v>
      </c>
      <c r="HF4" vm="1300">
        <f ca="1"/>
        <v>3.03</v>
      </c>
      <c r="HG4" vm="1300">
        <f ca="1"/>
        <v>3.03</v>
      </c>
      <c r="HH4" vm="1298">
        <f ca="1"/>
        <v>3.04</v>
      </c>
      <c r="HI4" vm="1300">
        <f ca="1"/>
        <v>3.03</v>
      </c>
      <c r="HJ4" vm="1300">
        <f ca="1"/>
        <v>3.03</v>
      </c>
      <c r="HK4" vm="1283">
        <f ca="1"/>
        <v>3.06</v>
      </c>
      <c r="HL4" vm="1302">
        <f ca="1"/>
        <v>3.12</v>
      </c>
      <c r="HM4" vm="1303">
        <f ca="1"/>
        <v>3.1</v>
      </c>
      <c r="HN4" vm="1283">
        <f ca="1"/>
        <v>3.06</v>
      </c>
      <c r="HO4" vm="1300">
        <f ca="1"/>
        <v>3.03</v>
      </c>
      <c r="HP4" vm="1280">
        <f ca="1"/>
        <v>3</v>
      </c>
      <c r="HQ4" vm="1280">
        <f ca="1"/>
        <v>3</v>
      </c>
      <c r="HR4" vm="1298">
        <f ca="1"/>
        <v>3.04</v>
      </c>
      <c r="HS4" vm="1283">
        <f ca="1"/>
        <v>3.06</v>
      </c>
      <c r="HT4" vm="1295">
        <f ca="1"/>
        <v>2.99</v>
      </c>
      <c r="HU4" vm="1294">
        <f ca="1"/>
        <v>2.94</v>
      </c>
      <c r="HV4" vm="872">
        <f ca="1"/>
        <v>2.96</v>
      </c>
      <c r="HW4" vm="1293">
        <f ca="1"/>
        <v>2.88</v>
      </c>
      <c r="HX4" vm="1292">
        <f ca="1"/>
        <v>2.9</v>
      </c>
      <c r="HY4" vm="873">
        <f ca="1"/>
        <v>2.87</v>
      </c>
      <c r="HZ4" vm="871">
        <f ca="1"/>
        <v>2.86</v>
      </c>
      <c r="IA4" vm="873">
        <f ca="1"/>
        <v>2.87</v>
      </c>
      <c r="IB4" vm="876">
        <f ca="1"/>
        <v>2.85</v>
      </c>
      <c r="IC4" vm="868">
        <f ca="1"/>
        <v>2.89</v>
      </c>
      <c r="ID4" vm="873">
        <f ca="1"/>
        <v>2.87</v>
      </c>
      <c r="IE4" vm="1296">
        <f ca="1"/>
        <v>2.95</v>
      </c>
      <c r="IF4" vm="1296">
        <f ca="1"/>
        <v>2.95</v>
      </c>
      <c r="IG4" vm="1295">
        <f ca="1"/>
        <v>2.99</v>
      </c>
      <c r="IH4" vm="1282">
        <f ca="1"/>
        <v>3.02</v>
      </c>
      <c r="II4" vm="1303">
        <f ca="1"/>
        <v>3.1</v>
      </c>
      <c r="IJ4" vm="1304">
        <f ca="1"/>
        <v>3.09</v>
      </c>
      <c r="IK4" vm="1305">
        <f ca="1"/>
        <v>3.18</v>
      </c>
      <c r="IL4" vm="1306">
        <f ca="1"/>
        <v>3.27</v>
      </c>
      <c r="IM4" vm="1274">
        <f ca="1"/>
        <v>3.35</v>
      </c>
      <c r="IN4" vm="1263">
        <f ca="1"/>
        <v>3.41</v>
      </c>
      <c r="IO4" vm="1274">
        <f ca="1"/>
        <v>3.35</v>
      </c>
      <c r="IP4" vm="1307">
        <f ca="1"/>
        <v>3.34</v>
      </c>
      <c r="IQ4" vm="1308">
        <f ca="1"/>
        <v>3.38</v>
      </c>
      <c r="IR4" vm="1266">
        <f ca="1"/>
        <v>3.42</v>
      </c>
      <c r="IS4" vm="1264">
        <f ca="1"/>
        <v>3.45</v>
      </c>
      <c r="IT4" vm="1251">
        <f ca="1"/>
        <v>3.56</v>
      </c>
    </row>
    <row r="7" spans="1:254" x14ac:dyDescent="0.2">
      <c r="A7" t="str" cm="1">
        <f t="array" aca="1" ref="A7:F27" ca="1">(_xlfn.STOCKHISTORY(A4&amp;":"&amp;B4, TODAY()-30, TODAY(),0,1,0,5,2,3,4,1))</f>
        <v>Date</v>
      </c>
      <c r="B7" t="str">
        <f ca="1"/>
        <v>Volume</v>
      </c>
      <c r="C7" t="str">
        <f ca="1"/>
        <v>Open</v>
      </c>
      <c r="D7" t="str">
        <f ca="1"/>
        <v>High</v>
      </c>
      <c r="E7" t="str">
        <f ca="1"/>
        <v>Low</v>
      </c>
      <c r="F7" t="str">
        <f ca="1"/>
        <v>Close</v>
      </c>
    </row>
    <row r="8" spans="1:254" x14ac:dyDescent="0.2">
      <c r="A8" vm="242">
        <f ca="1"/>
        <v>44923</v>
      </c>
      <c r="B8" vm="1309">
        <f ca="1"/>
        <v>302633</v>
      </c>
      <c r="C8" vm="873">
        <f ca="1"/>
        <v>2.87</v>
      </c>
      <c r="D8" vm="1310">
        <f ca="1"/>
        <v>2.875</v>
      </c>
      <c r="E8" vm="1311">
        <f ca="1"/>
        <v>2.8450000000000002</v>
      </c>
      <c r="F8" vm="873">
        <f ca="1"/>
        <v>2.87</v>
      </c>
    </row>
    <row r="9" spans="1:254" x14ac:dyDescent="0.2">
      <c r="A9" vm="243">
        <f ca="1"/>
        <v>44924</v>
      </c>
      <c r="B9" vm="1312">
        <f ca="1"/>
        <v>513658</v>
      </c>
      <c r="C9" vm="1285">
        <f ca="1"/>
        <v>2.84</v>
      </c>
      <c r="D9" vm="1313">
        <f ca="1"/>
        <v>2.8849999999999998</v>
      </c>
      <c r="E9" vm="1285">
        <f ca="1"/>
        <v>2.84</v>
      </c>
      <c r="F9" vm="876">
        <f ca="1"/>
        <v>2.85</v>
      </c>
    </row>
    <row r="10" spans="1:254" x14ac:dyDescent="0.2">
      <c r="A10" vm="244">
        <f ca="1"/>
        <v>44925</v>
      </c>
      <c r="B10" vm="1314">
        <f ca="1"/>
        <v>374874</v>
      </c>
      <c r="C10" vm="871">
        <f ca="1"/>
        <v>2.86</v>
      </c>
      <c r="D10" vm="1284">
        <f ca="1"/>
        <v>2.91</v>
      </c>
      <c r="E10" vm="871">
        <f ca="1"/>
        <v>2.86</v>
      </c>
      <c r="F10" vm="868">
        <f ca="1"/>
        <v>2.89</v>
      </c>
    </row>
    <row r="11" spans="1:254" x14ac:dyDescent="0.2">
      <c r="A11" vm="245">
        <f ca="1"/>
        <v>44929</v>
      </c>
      <c r="B11" vm="1315">
        <f ca="1"/>
        <v>471789</v>
      </c>
      <c r="C11" vm="1284">
        <f ca="1"/>
        <v>2.91</v>
      </c>
      <c r="D11" vm="869">
        <f ca="1"/>
        <v>2.93</v>
      </c>
      <c r="E11" vm="1311">
        <f ca="1"/>
        <v>2.8450000000000002</v>
      </c>
      <c r="F11" vm="873">
        <f ca="1"/>
        <v>2.87</v>
      </c>
    </row>
    <row r="12" spans="1:254" x14ac:dyDescent="0.2">
      <c r="A12" vm="246">
        <f ca="1"/>
        <v>44930</v>
      </c>
      <c r="B12" vm="1316">
        <f ca="1"/>
        <v>751911</v>
      </c>
      <c r="C12" vm="1292">
        <f ca="1"/>
        <v>2.9</v>
      </c>
      <c r="D12" vm="872">
        <f ca="1"/>
        <v>2.96</v>
      </c>
      <c r="E12" vm="1310">
        <f ca="1"/>
        <v>2.875</v>
      </c>
      <c r="F12" vm="1296">
        <f ca="1"/>
        <v>2.95</v>
      </c>
    </row>
    <row r="13" spans="1:254" x14ac:dyDescent="0.2">
      <c r="A13" vm="247">
        <f ca="1"/>
        <v>44931</v>
      </c>
      <c r="B13" vm="1317">
        <f ca="1"/>
        <v>985033</v>
      </c>
      <c r="C13" vm="869">
        <f ca="1"/>
        <v>2.93</v>
      </c>
      <c r="D13" vm="865">
        <f ca="1"/>
        <v>2.98</v>
      </c>
      <c r="E13" vm="1318">
        <f ca="1"/>
        <v>2.92</v>
      </c>
      <c r="F13" vm="1296">
        <f ca="1"/>
        <v>2.95</v>
      </c>
    </row>
    <row r="14" spans="1:254" x14ac:dyDescent="0.2">
      <c r="A14" vm="248">
        <f ca="1"/>
        <v>44932</v>
      </c>
      <c r="B14" vm="1319">
        <f ca="1"/>
        <v>453477</v>
      </c>
      <c r="C14" vm="1296">
        <f ca="1"/>
        <v>2.95</v>
      </c>
      <c r="D14" vm="1320">
        <f ca="1"/>
        <v>2.9950000000000001</v>
      </c>
      <c r="E14" vm="1294">
        <f ca="1"/>
        <v>2.94</v>
      </c>
      <c r="F14" vm="1295">
        <f ca="1"/>
        <v>2.99</v>
      </c>
    </row>
    <row r="15" spans="1:254" x14ac:dyDescent="0.2">
      <c r="A15" vm="249">
        <f ca="1"/>
        <v>44935</v>
      </c>
      <c r="B15" vm="1321">
        <f ca="1"/>
        <v>609942</v>
      </c>
      <c r="C15" vm="1280">
        <f ca="1"/>
        <v>3</v>
      </c>
      <c r="D15" vm="1322">
        <f ca="1"/>
        <v>3.0649999999999999</v>
      </c>
      <c r="E15" vm="1295">
        <f ca="1"/>
        <v>2.99</v>
      </c>
      <c r="F15" vm="1282">
        <f ca="1"/>
        <v>3.02</v>
      </c>
    </row>
    <row r="16" spans="1:254" x14ac:dyDescent="0.2">
      <c r="A16" vm="250">
        <f ca="1"/>
        <v>44936</v>
      </c>
      <c r="B16" vm="1323">
        <f ca="1"/>
        <v>2147656</v>
      </c>
      <c r="C16" vm="1300">
        <f ca="1"/>
        <v>3.03</v>
      </c>
      <c r="D16" vm="866">
        <f ca="1"/>
        <v>3.14</v>
      </c>
      <c r="E16" vm="1299">
        <f ca="1"/>
        <v>3.01</v>
      </c>
      <c r="F16" vm="1303">
        <f ca="1"/>
        <v>3.1</v>
      </c>
    </row>
    <row r="17" spans="1:6" x14ac:dyDescent="0.2">
      <c r="A17" vm="251">
        <f ca="1"/>
        <v>44937</v>
      </c>
      <c r="B17" vm="1324">
        <f ca="1"/>
        <v>1404152</v>
      </c>
      <c r="C17" vm="1279">
        <f ca="1"/>
        <v>3.11</v>
      </c>
      <c r="D17" vm="866">
        <f ca="1"/>
        <v>3.14</v>
      </c>
      <c r="E17" vm="1304">
        <f ca="1"/>
        <v>3.09</v>
      </c>
      <c r="F17" vm="1304">
        <f ca="1"/>
        <v>3.09</v>
      </c>
    </row>
    <row r="18" spans="1:6" x14ac:dyDescent="0.2">
      <c r="A18" vm="252">
        <f ca="1"/>
        <v>44938</v>
      </c>
      <c r="B18" vm="1325">
        <f ca="1"/>
        <v>1482589</v>
      </c>
      <c r="C18" vm="1326">
        <f ca="1"/>
        <v>3.13</v>
      </c>
      <c r="D18" vm="1327">
        <f ca="1"/>
        <v>3.1850000000000001</v>
      </c>
      <c r="E18" vm="1303">
        <f ca="1"/>
        <v>3.1</v>
      </c>
      <c r="F18" vm="1305">
        <f ca="1"/>
        <v>3.18</v>
      </c>
    </row>
    <row r="19" spans="1:6" x14ac:dyDescent="0.2">
      <c r="A19" vm="253">
        <f ca="1"/>
        <v>44939</v>
      </c>
      <c r="B19" vm="1328">
        <f ca="1"/>
        <v>2507185</v>
      </c>
      <c r="C19" vm="1278">
        <f ca="1"/>
        <v>3.21</v>
      </c>
      <c r="D19" vm="867">
        <f ca="1"/>
        <v>3.28</v>
      </c>
      <c r="E19" vm="1329">
        <f ca="1"/>
        <v>3.2</v>
      </c>
      <c r="F19" vm="1306">
        <f ca="1"/>
        <v>3.27</v>
      </c>
    </row>
    <row r="20" spans="1:6" x14ac:dyDescent="0.2">
      <c r="A20" vm="254">
        <f ca="1"/>
        <v>44942</v>
      </c>
      <c r="B20" vm="1330">
        <f ca="1"/>
        <v>1125033</v>
      </c>
      <c r="C20" vm="1259">
        <f ca="1"/>
        <v>3.3</v>
      </c>
      <c r="D20" vm="1331">
        <f ca="1"/>
        <v>3.36</v>
      </c>
      <c r="E20" vm="867">
        <f ca="1"/>
        <v>3.28</v>
      </c>
      <c r="F20" vm="1274">
        <f ca="1"/>
        <v>3.35</v>
      </c>
    </row>
    <row r="21" spans="1:6" x14ac:dyDescent="0.2">
      <c r="A21" vm="255">
        <f ca="1"/>
        <v>44943</v>
      </c>
      <c r="B21" vm="1332">
        <f ca="1"/>
        <v>2753760</v>
      </c>
      <c r="C21" vm="1256">
        <f ca="1"/>
        <v>3.37</v>
      </c>
      <c r="D21" vm="1268">
        <f ca="1"/>
        <v>3.46</v>
      </c>
      <c r="E21" vm="1331">
        <f ca="1"/>
        <v>3.36</v>
      </c>
      <c r="F21" vm="1263">
        <f ca="1"/>
        <v>3.41</v>
      </c>
    </row>
    <row r="22" spans="1:6" x14ac:dyDescent="0.2">
      <c r="A22" vm="256">
        <f ca="1"/>
        <v>44944</v>
      </c>
      <c r="B22" vm="1333">
        <f ca="1"/>
        <v>1976616</v>
      </c>
      <c r="C22" vm="1266">
        <f ca="1"/>
        <v>3.42</v>
      </c>
      <c r="D22" vm="1266">
        <f ca="1"/>
        <v>3.42</v>
      </c>
      <c r="E22" vm="1334">
        <f ca="1"/>
        <v>3.3149999999999999</v>
      </c>
      <c r="F22" vm="1274">
        <f ca="1"/>
        <v>3.35</v>
      </c>
    </row>
    <row r="23" spans="1:6" x14ac:dyDescent="0.2">
      <c r="A23" vm="257">
        <f ca="1"/>
        <v>44945</v>
      </c>
      <c r="B23" vm="1335">
        <f ca="1"/>
        <v>1507511</v>
      </c>
      <c r="C23" vm="1274">
        <f ca="1"/>
        <v>3.35</v>
      </c>
      <c r="D23" vm="1256">
        <f ca="1"/>
        <v>3.37</v>
      </c>
      <c r="E23" vm="1261">
        <f ca="1"/>
        <v>3.29</v>
      </c>
      <c r="F23" vm="1307">
        <f ca="1"/>
        <v>3.34</v>
      </c>
    </row>
    <row r="24" spans="1:6" x14ac:dyDescent="0.2">
      <c r="A24" vm="258">
        <f ca="1"/>
        <v>44946</v>
      </c>
      <c r="B24" vm="1336">
        <f ca="1"/>
        <v>2781223</v>
      </c>
      <c r="C24" vm="1274">
        <f ca="1"/>
        <v>3.35</v>
      </c>
      <c r="D24" vm="1265">
        <f ca="1"/>
        <v>3.39</v>
      </c>
      <c r="E24" vm="1261">
        <f ca="1"/>
        <v>3.29</v>
      </c>
      <c r="F24" vm="1308">
        <f ca="1"/>
        <v>3.38</v>
      </c>
    </row>
    <row r="25" spans="1:6" x14ac:dyDescent="0.2">
      <c r="A25" vm="259">
        <f ca="1"/>
        <v>44949</v>
      </c>
      <c r="B25" vm="1337">
        <f ca="1"/>
        <v>1269223</v>
      </c>
      <c r="C25" vm="1308">
        <f ca="1"/>
        <v>3.38</v>
      </c>
      <c r="D25" vm="1338">
        <f ca="1"/>
        <v>3.4350000000000001</v>
      </c>
      <c r="E25" vm="1339">
        <f ca="1"/>
        <v>3.31</v>
      </c>
      <c r="F25" vm="1266">
        <f ca="1"/>
        <v>3.42</v>
      </c>
    </row>
    <row r="26" spans="1:6" x14ac:dyDescent="0.2">
      <c r="A26" vm="260">
        <f ca="1"/>
        <v>44950</v>
      </c>
      <c r="B26" vm="1340">
        <f ca="1"/>
        <v>1975775</v>
      </c>
      <c r="C26" vm="1341">
        <f ca="1"/>
        <v>3.5</v>
      </c>
      <c r="D26" vm="1250">
        <f ca="1"/>
        <v>3.58</v>
      </c>
      <c r="E26" vm="1264">
        <f ca="1"/>
        <v>3.45</v>
      </c>
      <c r="F26" vm="1264">
        <f ca="1"/>
        <v>3.45</v>
      </c>
    </row>
    <row r="27" spans="1:6" x14ac:dyDescent="0.2">
      <c r="A27" vm="261">
        <f ca="1"/>
        <v>44951</v>
      </c>
      <c r="B27" vm="1342">
        <f ca="1"/>
        <v>2454922</v>
      </c>
      <c r="C27" vm="1268">
        <f ca="1"/>
        <v>3.46</v>
      </c>
      <c r="D27" vm="1254">
        <f ca="1"/>
        <v>3.57</v>
      </c>
      <c r="E27" vm="1264">
        <f ca="1"/>
        <v>3.45</v>
      </c>
      <c r="F27" vm="1251">
        <f ca="1"/>
        <v>3.56</v>
      </c>
    </row>
  </sheetData>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3B519C-9D84-EF42-9037-F33B25BAF358}">
  <dimension ref="A2:H10"/>
  <sheetViews>
    <sheetView workbookViewId="0">
      <selection activeCell="A6" sqref="A6:B10"/>
    </sheetView>
  </sheetViews>
  <sheetFormatPr baseColWidth="10" defaultRowHeight="15" x14ac:dyDescent="0.2"/>
  <cols>
    <col min="1" max="1" width="12.1640625" bestFit="1" customWidth="1"/>
    <col min="2" max="2" width="14.1640625" bestFit="1" customWidth="1"/>
    <col min="3" max="3" width="15.6640625" customWidth="1"/>
    <col min="4" max="4" width="13.6640625" customWidth="1"/>
    <col min="5" max="5" width="12.6640625" customWidth="1"/>
  </cols>
  <sheetData>
    <row r="2" spans="1:8" x14ac:dyDescent="0.2">
      <c r="A2" t="s">
        <v>6</v>
      </c>
      <c r="B2" t="s">
        <v>19</v>
      </c>
      <c r="C2" t="s">
        <v>35</v>
      </c>
      <c r="D2" t="s">
        <v>36</v>
      </c>
      <c r="E2" t="s">
        <v>37</v>
      </c>
      <c r="F2" t="s">
        <v>5</v>
      </c>
      <c r="G2" t="s">
        <v>15</v>
      </c>
      <c r="H2" t="s">
        <v>16</v>
      </c>
    </row>
    <row r="3" spans="1:8" x14ac:dyDescent="0.2">
      <c r="A3" t="e" vm="1343">
        <v>#VALUE!</v>
      </c>
      <c r="B3" t="str" cm="1">
        <f t="array" ref="B3">_FV(Table2[[#This Row],[Stock]],"Exchange abbreviation",TRUE)</f>
        <v>XASX</v>
      </c>
      <c r="C3" t="str" cm="1">
        <f t="array" ref="C3">_FV(Table2[[#This Row],[Stock]],"Ticker symbol",TRUE)</f>
        <v>BLD</v>
      </c>
      <c r="D3" s="23" cm="1">
        <f t="array" ref="D3">_FV(Table2[[#This Row],[Stock]],"52 week high",TRUE)</f>
        <v>4.17</v>
      </c>
      <c r="E3" s="23" cm="1">
        <f t="array" ref="E3">_FV(Table2[[#This Row],[Stock]],"52 week low",TRUE)</f>
        <v>2.48</v>
      </c>
      <c r="F3" s="23" cm="1">
        <f t="array" ref="F3">_FV(Table2[[#This Row],[Stock]],"Price")</f>
        <v>3.56</v>
      </c>
      <c r="G3" s="23" cm="1">
        <f t="array" ref="G3">_FV(Table2[[#This Row],[Stock]],"P/E",TRUE)</f>
        <v>3.97</v>
      </c>
      <c r="H3" s="23" cm="1">
        <f t="array" ref="H3">_FV(Table2[[#This Row],[Stock]],"Change")</f>
        <v>0.11</v>
      </c>
    </row>
    <row r="4" spans="1:8" x14ac:dyDescent="0.2">
      <c r="A4" t="e" vm="1344">
        <v>#VALUE!</v>
      </c>
      <c r="B4" t="str" cm="1">
        <f t="array" ref="B4">_FV(Table2[[#This Row],[Stock]],"Exchange abbreviation",TRUE)</f>
        <v>XASX</v>
      </c>
      <c r="C4" t="str" cm="1">
        <f t="array" ref="C4">_FV(Table2[[#This Row],[Stock]],"Ticker symbol",TRUE)</f>
        <v>ASB</v>
      </c>
      <c r="D4" s="23" cm="1">
        <f t="array" ref="D4">_FV(Table2[[#This Row],[Stock]],"52 week high",TRUE)</f>
        <v>2.82</v>
      </c>
      <c r="E4" s="23" cm="1">
        <f t="array" ref="E4">_FV(Table2[[#This Row],[Stock]],"52 week low",TRUE)</f>
        <v>1.69</v>
      </c>
      <c r="F4" s="23" cm="1">
        <f t="array" ref="F4">_FV(Table2[[#This Row],[Stock]],"Price")</f>
        <v>1.6950000000000001</v>
      </c>
      <c r="G4" s="23" cm="1">
        <f t="array" ref="G4">_FV(Table2[[#This Row],[Stock]],"P/E",TRUE)</f>
        <v>8.02</v>
      </c>
      <c r="H4" s="23" cm="1">
        <f t="array" ref="H4">_FV(Table2[[#This Row],[Stock]],"Change")</f>
        <v>-7.0000000000000007E-2</v>
      </c>
    </row>
    <row r="6" spans="1:8" x14ac:dyDescent="0.2">
      <c r="A6" s="4" t="s">
        <v>6</v>
      </c>
      <c r="B6" t="s">
        <v>22</v>
      </c>
    </row>
    <row r="8" spans="1:8" x14ac:dyDescent="0.2">
      <c r="A8" s="4" t="s">
        <v>19</v>
      </c>
      <c r="B8" s="4" t="s">
        <v>35</v>
      </c>
    </row>
    <row r="9" spans="1:8" x14ac:dyDescent="0.2">
      <c r="A9" t="s">
        <v>0</v>
      </c>
      <c r="B9" t="s">
        <v>20</v>
      </c>
    </row>
    <row r="10" spans="1:8" x14ac:dyDescent="0.2">
      <c r="A10" t="s">
        <v>0</v>
      </c>
      <c r="B10" t="s">
        <v>21</v>
      </c>
    </row>
  </sheetData>
  <pageMargins left="0.7" right="0.7" top="0.75" bottom="0.75" header="0.3" footer="0.3"/>
  <pageSetup paperSize="9" orientation="portrait" horizontalDpi="0" verticalDpi="0"/>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200A517-D961-4037-909A-5DFE49EF191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Dashboard</vt:lpstr>
      <vt:lpstr>Ledger</vt:lpstr>
      <vt:lpstr>Last 12 Months</vt:lpstr>
      <vt:lpstr>ASB</vt:lpstr>
      <vt:lpstr>BLD</vt:lpstr>
      <vt:lpstr>Watchlist</vt:lpstr>
      <vt:lpstr>Dashboard!Print_Area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Mynda Treacy</dc:creator>
  <cp:lastModifiedBy>Microsoft Office User</cp:lastModifiedBy>
  <cp:lastPrinted>2023-01-25T20:20:21Z</cp:lastPrinted>
  <dcterms:created xsi:type="dcterms:W3CDTF">2019-08-20T08:51:45Z</dcterms:created>
  <dcterms:modified xsi:type="dcterms:W3CDTF">2023-01-25T20:20:26Z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 id">
    <vt:lpwstr>02b84695-4a78-46f7-82bd-1e46fd6e4c51</vt:lpwstr>
  </property>
  <property fmtid="{D5CDD505-2E9C-101B-9397-08002B2CF9AE}" pid="3" name="Workbook type">
    <vt:lpwstr>Custom</vt:lpwstr>
  </property>
  <property fmtid="{D5CDD505-2E9C-101B-9397-08002B2CF9AE}" pid="4" name="Workbook version">
    <vt:lpwstr>Custom</vt:lpwstr>
  </property>
</Properties>
</file>