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ata\3Packages\Moniman\docs\"/>
    </mc:Choice>
  </mc:AlternateContent>
  <xr:revisionPtr revIDLastSave="0" documentId="13_ncr:1_{8C6BDD35-DBFE-41DE-8008-115756C373FC}" xr6:coauthVersionLast="45" xr6:coauthVersionMax="45" xr10:uidLastSave="{00000000-0000-0000-0000-000000000000}"/>
  <bookViews>
    <workbookView xWindow="57480" yWindow="-120" windowWidth="29040" windowHeight="15840" activeTab="1" xr2:uid="{00000000-000D-0000-FFFF-FFFF00000000}"/>
  </bookViews>
  <sheets>
    <sheet name="Sheet1" sheetId="1" r:id="rId1"/>
    <sheet name="Tabelle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2" l="1"/>
  <c r="K3" i="2"/>
  <c r="H5" i="2"/>
  <c r="H3" i="2"/>
  <c r="J5" i="2"/>
  <c r="L5" i="2" s="1"/>
  <c r="I5" i="2"/>
  <c r="C6" i="2"/>
  <c r="C5" i="2"/>
  <c r="J6" i="2" l="1"/>
  <c r="J3" i="2" l="1"/>
  <c r="L3" i="2" s="1"/>
  <c r="I3" i="2"/>
  <c r="AW17" i="1"/>
  <c r="AY16" i="1"/>
  <c r="AX16" i="1"/>
  <c r="AY15" i="1"/>
  <c r="AX13" i="1"/>
  <c r="AW13" i="1"/>
  <c r="AY12" i="1"/>
  <c r="AX12" i="1"/>
  <c r="AY11" i="1"/>
  <c r="AX9" i="1"/>
  <c r="AW9" i="1"/>
  <c r="AY8" i="1"/>
  <c r="AX8" i="1"/>
  <c r="AY7" i="1"/>
  <c r="AT17" i="1"/>
  <c r="AZ17" i="1" s="1"/>
  <c r="AT16" i="1"/>
  <c r="AW16" i="1" s="1"/>
  <c r="AT15" i="1"/>
  <c r="AX15" i="1" s="1"/>
  <c r="AT14" i="1"/>
  <c r="AY14" i="1" s="1"/>
  <c r="AT13" i="1"/>
  <c r="AZ13" i="1" s="1"/>
  <c r="AT12" i="1"/>
  <c r="AW12" i="1" s="1"/>
  <c r="AT11" i="1"/>
  <c r="AX11" i="1" s="1"/>
  <c r="AT10" i="1"/>
  <c r="AY10" i="1" s="1"/>
  <c r="AT9" i="1"/>
  <c r="AZ9" i="1" s="1"/>
  <c r="AT8" i="1"/>
  <c r="AW8" i="1" s="1"/>
  <c r="AT7" i="1"/>
  <c r="AX7" i="1" s="1"/>
  <c r="AT6" i="1"/>
  <c r="AZ6" i="1" s="1"/>
  <c r="AU6" i="1" l="1"/>
  <c r="AU14" i="1"/>
  <c r="AZ10" i="1"/>
  <c r="AV14" i="1"/>
  <c r="AU11" i="1"/>
  <c r="AW6" i="1"/>
  <c r="AV7" i="1"/>
  <c r="AZ7" i="1"/>
  <c r="AZ18" i="1" s="1"/>
  <c r="AW10" i="1"/>
  <c r="AV11" i="1"/>
  <c r="AW14" i="1"/>
  <c r="AV15" i="1"/>
  <c r="AZ15" i="1"/>
  <c r="AX17" i="1"/>
  <c r="AU8" i="1"/>
  <c r="AU12" i="1"/>
  <c r="AU16" i="1"/>
  <c r="AX6" i="1"/>
  <c r="AX18" i="1" s="1"/>
  <c r="AW7" i="1"/>
  <c r="AV8" i="1"/>
  <c r="AZ8" i="1"/>
  <c r="AY9" i="1"/>
  <c r="AX10" i="1"/>
  <c r="AW11" i="1"/>
  <c r="AV12" i="1"/>
  <c r="AZ12" i="1"/>
  <c r="AY13" i="1"/>
  <c r="AX14" i="1"/>
  <c r="AW15" i="1"/>
  <c r="AV16" i="1"/>
  <c r="AZ16" i="1"/>
  <c r="AY17" i="1"/>
  <c r="AU10" i="1"/>
  <c r="AV6" i="1"/>
  <c r="AV10" i="1"/>
  <c r="AZ14" i="1"/>
  <c r="AU7" i="1"/>
  <c r="AU15" i="1"/>
  <c r="AZ11" i="1"/>
  <c r="AU9" i="1"/>
  <c r="AU13" i="1"/>
  <c r="AU17" i="1"/>
  <c r="AY6" i="1"/>
  <c r="AY18" i="1" s="1"/>
  <c r="AV9" i="1"/>
  <c r="AV13" i="1"/>
  <c r="AV17" i="1"/>
  <c r="AV18" i="1" l="1"/>
  <c r="AW18" i="1"/>
  <c r="AU18" i="1"/>
</calcChain>
</file>

<file path=xl/sharedStrings.xml><?xml version="1.0" encoding="utf-8"?>
<sst xmlns="http://schemas.openxmlformats.org/spreadsheetml/2006/main" count="195" uniqueCount="30">
  <si>
    <t>Measured Site Data</t>
  </si>
  <si>
    <t>Depth</t>
  </si>
  <si>
    <t>Phase3_17.12.2019</t>
  </si>
  <si>
    <t>Phase4_13.03.2020</t>
  </si>
  <si>
    <t># iterations</t>
  </si>
  <si>
    <t>Population</t>
  </si>
  <si>
    <t>Parameters from backanalysis by PSO Ring</t>
  </si>
  <si>
    <t>Parameters</t>
  </si>
  <si>
    <t>L2</t>
  </si>
  <si>
    <t>phi</t>
  </si>
  <si>
    <t>ve</t>
  </si>
  <si>
    <t>L3</t>
  </si>
  <si>
    <t>L5</t>
  </si>
  <si>
    <t>L6</t>
  </si>
  <si>
    <t>GeoSlab</t>
  </si>
  <si>
    <t>Gref</t>
  </si>
  <si>
    <t>SoilStab</t>
  </si>
  <si>
    <t>Parameters from backanalysis by PSO Star</t>
  </si>
  <si>
    <t xml:space="preserve"> </t>
  </si>
  <si>
    <t>Sand, gleichkörnig</t>
  </si>
  <si>
    <t>gamma</t>
  </si>
  <si>
    <t>gamma´</t>
  </si>
  <si>
    <t>Phi</t>
  </si>
  <si>
    <t>nu</t>
  </si>
  <si>
    <t>w</t>
  </si>
  <si>
    <t>Test</t>
  </si>
  <si>
    <t>Gamma</t>
  </si>
  <si>
    <t>Gamma'</t>
  </si>
  <si>
    <t>Psi</t>
  </si>
  <si>
    <t>Tan(phi)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</si>
</sst>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ALL...</a:t>
            </a:r>
          </a:p>
        </c:rich>
      </c:tx>
      <c:layout>
        <c:manualLayout>
          <c:xMode val="edge"/>
          <c:yMode val="edge"/>
          <c:x val="0.13912310212195569"/>
          <c:y val="1.6248295353766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097222222222226"/>
          <c:w val="0.88389129483814521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M3_17.12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Sheet1!$B$5:$B$19</c:f>
              <c:numCache>
                <c:formatCode>0.00E+00</c:formatCode>
                <c:ptCount val="15"/>
                <c:pt idx="0">
                  <c:v>3.2752200000000001E-3</c:v>
                </c:pt>
                <c:pt idx="1">
                  <c:v>1.797089E-3</c:v>
                </c:pt>
                <c:pt idx="2">
                  <c:v>-5.24E-5</c:v>
                </c:pt>
                <c:pt idx="3">
                  <c:v>-1.8095819999999999E-3</c:v>
                </c:pt>
                <c:pt idx="4">
                  <c:v>-3.1015529999999999E-3</c:v>
                </c:pt>
                <c:pt idx="5">
                  <c:v>-3.5571840000000001E-3</c:v>
                </c:pt>
                <c:pt idx="6">
                  <c:v>-3.547302E-3</c:v>
                </c:pt>
                <c:pt idx="7">
                  <c:v>-3.3520640000000001E-3</c:v>
                </c:pt>
                <c:pt idx="8">
                  <c:v>-3.1568260000000002E-3</c:v>
                </c:pt>
                <c:pt idx="9">
                  <c:v>-2.775544E-3</c:v>
                </c:pt>
                <c:pt idx="10">
                  <c:v>-2.3944909999999999E-3</c:v>
                </c:pt>
                <c:pt idx="11">
                  <c:v>-1.9198990000000001E-3</c:v>
                </c:pt>
                <c:pt idx="12">
                  <c:v>-1.910246E-3</c:v>
                </c:pt>
                <c:pt idx="13">
                  <c:v>-1.6220430000000001E-3</c:v>
                </c:pt>
                <c:pt idx="14">
                  <c:v>-1.240646E-3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44A-46F0-B0A2-445E409552E3}"/>
            </c:ext>
          </c:extLst>
        </c:ser>
        <c:ser>
          <c:idx val="1"/>
          <c:order val="1"/>
          <c:tx>
            <c:v>M4_13.03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Sheet1!$C$5:$C$19</c:f>
              <c:numCache>
                <c:formatCode>0.00E+00</c:formatCode>
                <c:ptCount val="15"/>
                <c:pt idx="0">
                  <c:v>2.2603150000000002E-3</c:v>
                </c:pt>
                <c:pt idx="1">
                  <c:v>-1.727868E-3</c:v>
                </c:pt>
                <c:pt idx="2">
                  <c:v>-6.087566E-3</c:v>
                </c:pt>
                <c:pt idx="3">
                  <c:v>-1.0075634E-2</c:v>
                </c:pt>
                <c:pt idx="4">
                  <c:v>-1.3134283E-2</c:v>
                </c:pt>
                <c:pt idx="5">
                  <c:v>-1.5077009000000001E-2</c:v>
                </c:pt>
                <c:pt idx="6">
                  <c:v>-1.5532181000000001E-2</c:v>
                </c:pt>
                <c:pt idx="7">
                  <c:v>-1.5243288000000001E-2</c:v>
                </c:pt>
                <c:pt idx="8">
                  <c:v>-1.4304561E-2</c:v>
                </c:pt>
                <c:pt idx="9">
                  <c:v>-1.3551304E-2</c:v>
                </c:pt>
                <c:pt idx="10">
                  <c:v>-1.2147867E-2</c:v>
                </c:pt>
                <c:pt idx="11">
                  <c:v>-1.120845E-2</c:v>
                </c:pt>
                <c:pt idx="12">
                  <c:v>-1.0176299E-2</c:v>
                </c:pt>
                <c:pt idx="13">
                  <c:v>-9.0512969999999998E-3</c:v>
                </c:pt>
                <c:pt idx="14">
                  <c:v>-7.7405950000000003E-3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44A-46F0-B0A2-445E409552E3}"/>
            </c:ext>
          </c:extLst>
        </c:ser>
        <c:ser>
          <c:idx val="12"/>
          <c:order val="12"/>
          <c:tx>
            <c:v>3_PS_1000_500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xVal>
            <c:numRef>
              <c:f>Sheet1!$AI$62:$AI$76</c:f>
              <c:numCache>
                <c:formatCode>0.00E+00</c:formatCode>
                <c:ptCount val="15"/>
                <c:pt idx="0">
                  <c:v>4.7112409999999997E-3</c:v>
                </c:pt>
                <c:pt idx="1">
                  <c:v>2.5725930000000002E-3</c:v>
                </c:pt>
                <c:pt idx="2">
                  <c:v>5.5750319999999995E-4</c:v>
                </c:pt>
                <c:pt idx="3">
                  <c:v>-1.0792110000000001E-3</c:v>
                </c:pt>
                <c:pt idx="4">
                  <c:v>-2.2663200000000001E-3</c:v>
                </c:pt>
                <c:pt idx="5">
                  <c:v>-3.0477410000000001E-3</c:v>
                </c:pt>
                <c:pt idx="6">
                  <c:v>-3.5087199999999999E-3</c:v>
                </c:pt>
                <c:pt idx="7">
                  <c:v>-3.7349699999999998E-3</c:v>
                </c:pt>
                <c:pt idx="8">
                  <c:v>-3.7926549999999998E-3</c:v>
                </c:pt>
                <c:pt idx="9">
                  <c:v>-3.724158E-3</c:v>
                </c:pt>
                <c:pt idx="10">
                  <c:v>-3.5488989999999999E-3</c:v>
                </c:pt>
                <c:pt idx="11">
                  <c:v>-3.2711279999999999E-3</c:v>
                </c:pt>
                <c:pt idx="12">
                  <c:v>-2.8943580000000001E-3</c:v>
                </c:pt>
                <c:pt idx="13">
                  <c:v>-2.4202859999999998E-3</c:v>
                </c:pt>
                <c:pt idx="14">
                  <c:v>-1.867926E-3</c:v>
                </c:pt>
              </c:numCache>
            </c:numRef>
          </c:xVal>
          <c:yVal>
            <c:numRef>
              <c:f>Sheet1!$AH$62:$AH$76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244A-46F0-B0A2-445E409552E3}"/>
            </c:ext>
          </c:extLst>
        </c:ser>
        <c:ser>
          <c:idx val="13"/>
          <c:order val="13"/>
          <c:tx>
            <c:v>4_PS_1000_500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Sheet1!$AJ$62:$AJ$76</c:f>
              <c:numCache>
                <c:formatCode>0.00E+00</c:formatCode>
                <c:ptCount val="15"/>
                <c:pt idx="0">
                  <c:v>8.9096450000000001E-4</c:v>
                </c:pt>
                <c:pt idx="1">
                  <c:v>-3.29847E-3</c:v>
                </c:pt>
                <c:pt idx="2">
                  <c:v>-7.2877410000000004E-3</c:v>
                </c:pt>
                <c:pt idx="3">
                  <c:v>-1.0684559999999999E-2</c:v>
                </c:pt>
                <c:pt idx="4">
                  <c:v>-1.321729E-2</c:v>
                </c:pt>
                <c:pt idx="5">
                  <c:v>-1.4739169999999999E-2</c:v>
                </c:pt>
                <c:pt idx="6">
                  <c:v>-1.526742E-2</c:v>
                </c:pt>
                <c:pt idx="7">
                  <c:v>-1.5021079999999999E-2</c:v>
                </c:pt>
                <c:pt idx="8">
                  <c:v>-1.4310929999999999E-2</c:v>
                </c:pt>
                <c:pt idx="9">
                  <c:v>-1.335662E-2</c:v>
                </c:pt>
                <c:pt idx="10">
                  <c:v>-1.224362E-2</c:v>
                </c:pt>
                <c:pt idx="11">
                  <c:v>-1.1024539999999999E-2</c:v>
                </c:pt>
                <c:pt idx="12">
                  <c:v>-9.7752589999999997E-3</c:v>
                </c:pt>
                <c:pt idx="13">
                  <c:v>-8.4861599999999995E-3</c:v>
                </c:pt>
                <c:pt idx="14">
                  <c:v>-7.126248E-3</c:v>
                </c:pt>
              </c:numCache>
            </c:numRef>
          </c:xVal>
          <c:yVal>
            <c:numRef>
              <c:f>Sheet1!$AH$62:$AH$76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244A-46F0-B0A2-445E40955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43520"/>
        <c:axId val="45654253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3_PR_500_100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Sheet1!$J$5:$J$19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4.0104310000000001E-3</c:v>
                      </c:pt>
                      <c:pt idx="1">
                        <c:v>2.062459E-3</c:v>
                      </c:pt>
                      <c:pt idx="2">
                        <c:v>2.190847E-4</c:v>
                      </c:pt>
                      <c:pt idx="3">
                        <c:v>-1.286391E-3</c:v>
                      </c:pt>
                      <c:pt idx="4">
                        <c:v>-2.3895909999999999E-3</c:v>
                      </c:pt>
                      <c:pt idx="5">
                        <c:v>-3.1273070000000002E-3</c:v>
                      </c:pt>
                      <c:pt idx="6">
                        <c:v>-3.571219E-3</c:v>
                      </c:pt>
                      <c:pt idx="7">
                        <c:v>-3.7942380000000001E-3</c:v>
                      </c:pt>
                      <c:pt idx="8">
                        <c:v>-3.8547999999999998E-3</c:v>
                      </c:pt>
                      <c:pt idx="9">
                        <c:v>-3.7945510000000002E-3</c:v>
                      </c:pt>
                      <c:pt idx="10">
                        <c:v>-3.637843E-3</c:v>
                      </c:pt>
                      <c:pt idx="11">
                        <c:v>-3.3923629999999998E-3</c:v>
                      </c:pt>
                      <c:pt idx="12">
                        <c:v>-3.0509790000000001E-3</c:v>
                      </c:pt>
                      <c:pt idx="13">
                        <c:v>-2.608239E-3</c:v>
                      </c:pt>
                      <c:pt idx="14">
                        <c:v>-2.0856659999999999E-3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Sheet1!$I$5:$I$19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244A-46F0-B0A2-445E409552E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4_PR_500_100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Sheet1!$K$5:$K$19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6.3086049999999997E-4</c:v>
                      </c:pt>
                      <c:pt idx="1">
                        <c:v>-3.503726E-3</c:v>
                      </c:pt>
                      <c:pt idx="2">
                        <c:v>-7.4420559999999998E-3</c:v>
                      </c:pt>
                      <c:pt idx="3">
                        <c:v>-1.079944E-2</c:v>
                      </c:pt>
                      <c:pt idx="4">
                        <c:v>-1.3309700000000001E-2</c:v>
                      </c:pt>
                      <c:pt idx="5">
                        <c:v>-1.4827099999999999E-2</c:v>
                      </c:pt>
                      <c:pt idx="6">
                        <c:v>-1.536441E-2</c:v>
                      </c:pt>
                      <c:pt idx="7">
                        <c:v>-1.513249E-2</c:v>
                      </c:pt>
                      <c:pt idx="8">
                        <c:v>-1.4439820000000001E-2</c:v>
                      </c:pt>
                      <c:pt idx="9">
                        <c:v>-1.3514959999999999E-2</c:v>
                      </c:pt>
                      <c:pt idx="10">
                        <c:v>-1.245949E-2</c:v>
                      </c:pt>
                      <c:pt idx="11">
                        <c:v>-1.133352E-2</c:v>
                      </c:pt>
                      <c:pt idx="12">
                        <c:v>-1.0202640000000001E-2</c:v>
                      </c:pt>
                      <c:pt idx="13">
                        <c:v>-9.0508010000000007E-3</c:v>
                      </c:pt>
                      <c:pt idx="14">
                        <c:v>-7.8468679999999999E-3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Sheet1!$I$5:$I$19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44A-46F0-B0A2-445E409552E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3_PR_750_250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Sheet1!$J$38:$J$52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4.2814719999999997E-3</c:v>
                      </c:pt>
                      <c:pt idx="1">
                        <c:v>1.9626660000000001E-3</c:v>
                      </c:pt>
                      <c:pt idx="2">
                        <c:v>-2.047103E-4</c:v>
                      </c:pt>
                      <c:pt idx="3">
                        <c:v>-1.9158720000000001E-3</c:v>
                      </c:pt>
                      <c:pt idx="4">
                        <c:v>-3.1100820000000001E-3</c:v>
                      </c:pt>
                      <c:pt idx="5">
                        <c:v>-3.85988E-3</c:v>
                      </c:pt>
                      <c:pt idx="6">
                        <c:v>-4.2551630000000002E-3</c:v>
                      </c:pt>
                      <c:pt idx="7">
                        <c:v>-4.3805019999999997E-3</c:v>
                      </c:pt>
                      <c:pt idx="8">
                        <c:v>-4.3034429999999997E-3</c:v>
                      </c:pt>
                      <c:pt idx="9">
                        <c:v>-4.0747379999999996E-3</c:v>
                      </c:pt>
                      <c:pt idx="10">
                        <c:v>-3.732235E-3</c:v>
                      </c:pt>
                      <c:pt idx="11">
                        <c:v>-3.3082110000000001E-3</c:v>
                      </c:pt>
                      <c:pt idx="12">
                        <c:v>-2.8364760000000001E-3</c:v>
                      </c:pt>
                      <c:pt idx="13">
                        <c:v>-2.3265880000000001E-3</c:v>
                      </c:pt>
                      <c:pt idx="14">
                        <c:v>-1.7712229999999999E-3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Sheet1!$I$38:$I$52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44A-46F0-B0A2-445E409552E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4_PR_750_250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Sheet1!$K$38:$K$52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-5.2096879999999996E-4</c:v>
                      </c:pt>
                      <c:pt idx="1">
                        <c:v>-4.7692089999999999E-3</c:v>
                      </c:pt>
                      <c:pt idx="2">
                        <c:v>-8.803857E-3</c:v>
                      </c:pt>
                      <c:pt idx="3">
                        <c:v>-1.220749E-2</c:v>
                      </c:pt>
                      <c:pt idx="4">
                        <c:v>-1.4719289999999999E-2</c:v>
                      </c:pt>
                      <c:pt idx="5">
                        <c:v>-1.6244939999999999E-2</c:v>
                      </c:pt>
                      <c:pt idx="6">
                        <c:v>-1.684722E-2</c:v>
                      </c:pt>
                      <c:pt idx="7">
                        <c:v>-1.6760839999999999E-2</c:v>
                      </c:pt>
                      <c:pt idx="8">
                        <c:v>-1.619044E-2</c:v>
                      </c:pt>
                      <c:pt idx="9">
                        <c:v>-1.5220539999999999E-2</c:v>
                      </c:pt>
                      <c:pt idx="10">
                        <c:v>-1.389251E-2</c:v>
                      </c:pt>
                      <c:pt idx="11">
                        <c:v>-1.230537E-2</c:v>
                      </c:pt>
                      <c:pt idx="12">
                        <c:v>-1.0628E-2</c:v>
                      </c:pt>
                      <c:pt idx="13">
                        <c:v>-8.9570529999999995E-3</c:v>
                      </c:pt>
                      <c:pt idx="14">
                        <c:v>-7.2811639999999997E-3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Sheet1!$I$38:$I$52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44A-46F0-B0A2-445E409552E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3_PR_1000_500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Sheet1!$J$66:$J$80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4.0682219999999998E-3</c:v>
                      </c:pt>
                      <c:pt idx="1">
                        <c:v>2.0368019999999999E-3</c:v>
                      </c:pt>
                      <c:pt idx="2">
                        <c:v>1.3208990000000001E-4</c:v>
                      </c:pt>
                      <c:pt idx="3">
                        <c:v>-1.374468E-3</c:v>
                      </c:pt>
                      <c:pt idx="4">
                        <c:v>-2.4410439999999999E-3</c:v>
                      </c:pt>
                      <c:pt idx="5">
                        <c:v>-3.1394309999999998E-3</c:v>
                      </c:pt>
                      <c:pt idx="6">
                        <c:v>-3.5553260000000001E-3</c:v>
                      </c:pt>
                      <c:pt idx="7">
                        <c:v>-3.7653090000000001E-3</c:v>
                      </c:pt>
                      <c:pt idx="8">
                        <c:v>-3.8245969999999999E-3</c:v>
                      </c:pt>
                      <c:pt idx="9">
                        <c:v>-3.7655259999999999E-3</c:v>
                      </c:pt>
                      <c:pt idx="10">
                        <c:v>-3.5987459999999999E-3</c:v>
                      </c:pt>
                      <c:pt idx="11">
                        <c:v>-3.3217849999999998E-3</c:v>
                      </c:pt>
                      <c:pt idx="12">
                        <c:v>-2.9380330000000001E-3</c:v>
                      </c:pt>
                      <c:pt idx="13">
                        <c:v>-2.4516020000000002E-3</c:v>
                      </c:pt>
                      <c:pt idx="14">
                        <c:v>-1.882133E-3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Sheet1!$I$66:$I$80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44A-46F0-B0A2-445E409552E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4_PR_1000_500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Sheet1!$K$66:$K$80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5.3588759999999996E-4</c:v>
                      </c:pt>
                      <c:pt idx="1">
                        <c:v>-3.620009E-3</c:v>
                      </c:pt>
                      <c:pt idx="2">
                        <c:v>-7.5697179999999996E-3</c:v>
                      </c:pt>
                      <c:pt idx="3">
                        <c:v>-1.0905110000000001E-2</c:v>
                      </c:pt>
                      <c:pt idx="4">
                        <c:v>-1.3357819999999999E-2</c:v>
                      </c:pt>
                      <c:pt idx="5">
                        <c:v>-1.479918E-2</c:v>
                      </c:pt>
                      <c:pt idx="6">
                        <c:v>-1.5262070000000001E-2</c:v>
                      </c:pt>
                      <c:pt idx="7">
                        <c:v>-1.498063E-2</c:v>
                      </c:pt>
                      <c:pt idx="8">
                        <c:v>-1.4270629999999999E-2</c:v>
                      </c:pt>
                      <c:pt idx="9">
                        <c:v>-1.33452E-2</c:v>
                      </c:pt>
                      <c:pt idx="10">
                        <c:v>-1.227781E-2</c:v>
                      </c:pt>
                      <c:pt idx="11">
                        <c:v>-1.110655E-2</c:v>
                      </c:pt>
                      <c:pt idx="12">
                        <c:v>-9.8921970000000001E-3</c:v>
                      </c:pt>
                      <c:pt idx="13">
                        <c:v>-8.6182689999999996E-3</c:v>
                      </c:pt>
                      <c:pt idx="14">
                        <c:v>-7.2573619999999998E-3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Sheet1!$I$66:$I$80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44A-46F0-B0A2-445E409552E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3_PS_500_100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Sheet1!$AI$5:$AI$19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4.9384750000000003E-3</c:v>
                      </c:pt>
                      <c:pt idx="1">
                        <c:v>2.6460030000000001E-3</c:v>
                      </c:pt>
                      <c:pt idx="2">
                        <c:v>4.6487550000000002E-4</c:v>
                      </c:pt>
                      <c:pt idx="3">
                        <c:v>-1.3466629999999999E-3</c:v>
                      </c:pt>
                      <c:pt idx="4">
                        <c:v>-2.6849539999999998E-3</c:v>
                      </c:pt>
                      <c:pt idx="5">
                        <c:v>-3.5633079999999998E-3</c:v>
                      </c:pt>
                      <c:pt idx="6">
                        <c:v>-4.0525780000000003E-3</c:v>
                      </c:pt>
                      <c:pt idx="7">
                        <c:v>-4.2371980000000002E-3</c:v>
                      </c:pt>
                      <c:pt idx="8">
                        <c:v>-4.1927930000000002E-3</c:v>
                      </c:pt>
                      <c:pt idx="9">
                        <c:v>-3.9801669999999997E-3</c:v>
                      </c:pt>
                      <c:pt idx="10">
                        <c:v>-3.6453560000000002E-3</c:v>
                      </c:pt>
                      <c:pt idx="11">
                        <c:v>-3.2255830000000002E-3</c:v>
                      </c:pt>
                      <c:pt idx="12">
                        <c:v>-2.7579409999999999E-3</c:v>
                      </c:pt>
                      <c:pt idx="13">
                        <c:v>-2.2541599999999998E-3</c:v>
                      </c:pt>
                      <c:pt idx="14">
                        <c:v>-1.7067549999999999E-3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Sheet1!$AH$5:$AH$19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244A-46F0-B0A2-445E409552E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4_PS_500_100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Sheet1!$AJ$5:$AJ$19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1.231212E-4</c:v>
                      </c:pt>
                      <c:pt idx="1">
                        <c:v>-3.9622909999999997E-3</c:v>
                      </c:pt>
                      <c:pt idx="2">
                        <c:v>-7.8525980000000006E-3</c:v>
                      </c:pt>
                      <c:pt idx="3">
                        <c:v>-1.116084E-2</c:v>
                      </c:pt>
                      <c:pt idx="4">
                        <c:v>-1.363583E-2</c:v>
                      </c:pt>
                      <c:pt idx="5">
                        <c:v>-1.517079E-2</c:v>
                      </c:pt>
                      <c:pt idx="6">
                        <c:v>-1.581838E-2</c:v>
                      </c:pt>
                      <c:pt idx="7">
                        <c:v>-1.5805340000000001E-2</c:v>
                      </c:pt>
                      <c:pt idx="8">
                        <c:v>-1.533786E-2</c:v>
                      </c:pt>
                      <c:pt idx="9">
                        <c:v>-1.4501089999999999E-2</c:v>
                      </c:pt>
                      <c:pt idx="10">
                        <c:v>-1.3330949999999999E-2</c:v>
                      </c:pt>
                      <c:pt idx="11">
                        <c:v>-1.1915220000000001E-2</c:v>
                      </c:pt>
                      <c:pt idx="12">
                        <c:v>-1.04089E-2</c:v>
                      </c:pt>
                      <c:pt idx="13">
                        <c:v>-8.9030900000000007E-3</c:v>
                      </c:pt>
                      <c:pt idx="14">
                        <c:v>-7.3882949999999996E-3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Sheet1!$AH$5:$AH$19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244A-46F0-B0A2-445E409552E3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3_PS_750_250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Sheet1!$AI$33:$AI$47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4.2922710000000003E-3</c:v>
                      </c:pt>
                      <c:pt idx="1">
                        <c:v>2.076942E-3</c:v>
                      </c:pt>
                      <c:pt idx="2">
                        <c:v>4.2913529999999999E-6</c:v>
                      </c:pt>
                      <c:pt idx="3">
                        <c:v>-1.6407290000000001E-3</c:v>
                      </c:pt>
                      <c:pt idx="4">
                        <c:v>-2.8107760000000001E-3</c:v>
                      </c:pt>
                      <c:pt idx="5">
                        <c:v>-3.5657380000000002E-3</c:v>
                      </c:pt>
                      <c:pt idx="6">
                        <c:v>-3.9829849999999997E-3</c:v>
                      </c:pt>
                      <c:pt idx="7">
                        <c:v>-4.1376579999999998E-3</c:v>
                      </c:pt>
                      <c:pt idx="8">
                        <c:v>-4.0912910000000004E-3</c:v>
                      </c:pt>
                      <c:pt idx="9">
                        <c:v>-3.8917159999999999E-3</c:v>
                      </c:pt>
                      <c:pt idx="10">
                        <c:v>-3.5760879999999998E-3</c:v>
                      </c:pt>
                      <c:pt idx="11">
                        <c:v>-3.1777849999999998E-3</c:v>
                      </c:pt>
                      <c:pt idx="12">
                        <c:v>-2.7341779999999999E-3</c:v>
                      </c:pt>
                      <c:pt idx="13">
                        <c:v>-2.2561529999999999E-3</c:v>
                      </c:pt>
                      <c:pt idx="14">
                        <c:v>-1.7334049999999999E-3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Sheet1!$AH$33:$AH$47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244A-46F0-B0A2-445E409552E3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4_PS_750_250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Sheet1!$AJ$33:$AJ$47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-2.7783099999999998E-4</c:v>
                      </c:pt>
                      <c:pt idx="1">
                        <c:v>-4.4835420000000001E-3</c:v>
                      </c:pt>
                      <c:pt idx="2">
                        <c:v>-8.4860330000000005E-3</c:v>
                      </c:pt>
                      <c:pt idx="3">
                        <c:v>-1.1880099999999999E-2</c:v>
                      </c:pt>
                      <c:pt idx="4">
                        <c:v>-1.441072E-2</c:v>
                      </c:pt>
                      <c:pt idx="5">
                        <c:v>-1.597612E-2</c:v>
                      </c:pt>
                      <c:pt idx="6">
                        <c:v>-1.6631030000000002E-2</c:v>
                      </c:pt>
                      <c:pt idx="7">
                        <c:v>-1.6603320000000001E-2</c:v>
                      </c:pt>
                      <c:pt idx="8">
                        <c:v>-1.6099849999999999E-2</c:v>
                      </c:pt>
                      <c:pt idx="9">
                        <c:v>-1.5207760000000001E-2</c:v>
                      </c:pt>
                      <c:pt idx="10">
                        <c:v>-1.396767E-2</c:v>
                      </c:pt>
                      <c:pt idx="11">
                        <c:v>-1.2475750000000001E-2</c:v>
                      </c:pt>
                      <c:pt idx="12">
                        <c:v>-1.089946E-2</c:v>
                      </c:pt>
                      <c:pt idx="13">
                        <c:v>-9.3381599999999999E-3</c:v>
                      </c:pt>
                      <c:pt idx="14">
                        <c:v>-7.7802499999999998E-3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Sheet1!$AH$33:$AH$47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244A-46F0-B0A2-445E409552E3}"/>
                  </c:ext>
                </c:extLst>
              </c15:ser>
            </c15:filteredScatterSeries>
          </c:ext>
        </c:extLst>
      </c:scatterChart>
      <c:valAx>
        <c:axId val="456543520"/>
        <c:scaling>
          <c:orientation val="minMax"/>
          <c:max val="2.0000000000000004E-2"/>
          <c:min val="-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542536"/>
        <c:crosses val="autoZero"/>
        <c:crossBetween val="midCat"/>
      </c:valAx>
      <c:valAx>
        <c:axId val="45654253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54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145748129528217"/>
          <c:y val="6.9984792665586923E-2"/>
          <c:w val="0.48922705275800782"/>
          <c:h val="0.24645684986530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Gamma gamma' Beziehung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Tabelle1!$A$3:$A$4</c:f>
              <c:numCache>
                <c:formatCode>General</c:formatCode>
                <c:ptCount val="2"/>
                <c:pt idx="0">
                  <c:v>16</c:v>
                </c:pt>
                <c:pt idx="1">
                  <c:v>19</c:v>
                </c:pt>
              </c:numCache>
            </c:numRef>
          </c:xVal>
          <c:yVal>
            <c:numRef>
              <c:f>Tabelle1!$B$3:$B$4</c:f>
              <c:numCache>
                <c:formatCode>General</c:formatCode>
                <c:ptCount val="2"/>
                <c:pt idx="0">
                  <c:v>9.5</c:v>
                </c:pt>
                <c:pt idx="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D-43D4-B28E-B9D1CED7C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038344"/>
        <c:axId val="548453784"/>
      </c:scatterChart>
      <c:valAx>
        <c:axId val="561038344"/>
        <c:scaling>
          <c:orientation val="minMax"/>
          <c:max val="2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Gamma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453784"/>
        <c:crosses val="autoZero"/>
        <c:crossBetween val="midCat"/>
      </c:valAx>
      <c:valAx>
        <c:axId val="548453784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Gamma'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103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 w Beziehung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Tabelle1!$D$3:$D$4</c:f>
              <c:numCache>
                <c:formatCode>General</c:formatCode>
                <c:ptCount val="2"/>
                <c:pt idx="0">
                  <c:v>150</c:v>
                </c:pt>
                <c:pt idx="1">
                  <c:v>300</c:v>
                </c:pt>
              </c:numCache>
            </c:numRef>
          </c:xVal>
          <c:yVal>
            <c:numRef>
              <c:f>Tabelle1!$E$3:$E$4</c:f>
              <c:numCache>
                <c:formatCode>General</c:formatCode>
                <c:ptCount val="2"/>
                <c:pt idx="0">
                  <c:v>0.7</c:v>
                </c:pt>
                <c:pt idx="1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B-4F91-BF7B-22AE71498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038344"/>
        <c:axId val="548453784"/>
      </c:scatterChart>
      <c:valAx>
        <c:axId val="561038344"/>
        <c:scaling>
          <c:orientation val="minMax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453784"/>
        <c:crosses val="autoZero"/>
        <c:crossBetween val="midCat"/>
      </c:valAx>
      <c:valAx>
        <c:axId val="5484537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103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 Ring 500 100</a:t>
            </a:r>
          </a:p>
        </c:rich>
      </c:tx>
      <c:layout>
        <c:manualLayout>
          <c:xMode val="edge"/>
          <c:yMode val="edge"/>
          <c:x val="0.13912310212195569"/>
          <c:y val="1.6248295353766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1827760859670171E-2"/>
          <c:y val="0.20284031297992658"/>
          <c:w val="0.88389129483814521"/>
          <c:h val="0.75587672485148161"/>
        </c:manualLayout>
      </c:layout>
      <c:scatterChart>
        <c:scatterStyle val="smoothMarker"/>
        <c:varyColors val="0"/>
        <c:ser>
          <c:idx val="0"/>
          <c:order val="0"/>
          <c:tx>
            <c:v>M3_17.12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Sheet1!$B$5:$B$19</c:f>
              <c:numCache>
                <c:formatCode>0.00E+00</c:formatCode>
                <c:ptCount val="15"/>
                <c:pt idx="0">
                  <c:v>3.2752200000000001E-3</c:v>
                </c:pt>
                <c:pt idx="1">
                  <c:v>1.797089E-3</c:v>
                </c:pt>
                <c:pt idx="2">
                  <c:v>-5.24E-5</c:v>
                </c:pt>
                <c:pt idx="3">
                  <c:v>-1.8095819999999999E-3</c:v>
                </c:pt>
                <c:pt idx="4">
                  <c:v>-3.1015529999999999E-3</c:v>
                </c:pt>
                <c:pt idx="5">
                  <c:v>-3.5571840000000001E-3</c:v>
                </c:pt>
                <c:pt idx="6">
                  <c:v>-3.547302E-3</c:v>
                </c:pt>
                <c:pt idx="7">
                  <c:v>-3.3520640000000001E-3</c:v>
                </c:pt>
                <c:pt idx="8">
                  <c:v>-3.1568260000000002E-3</c:v>
                </c:pt>
                <c:pt idx="9">
                  <c:v>-2.775544E-3</c:v>
                </c:pt>
                <c:pt idx="10">
                  <c:v>-2.3944909999999999E-3</c:v>
                </c:pt>
                <c:pt idx="11">
                  <c:v>-1.9198990000000001E-3</c:v>
                </c:pt>
                <c:pt idx="12">
                  <c:v>-1.910246E-3</c:v>
                </c:pt>
                <c:pt idx="13">
                  <c:v>-1.6220430000000001E-3</c:v>
                </c:pt>
                <c:pt idx="14">
                  <c:v>-1.240646E-3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BB-42C3-9B71-EC552E595B3B}"/>
            </c:ext>
          </c:extLst>
        </c:ser>
        <c:ser>
          <c:idx val="1"/>
          <c:order val="1"/>
          <c:tx>
            <c:v>M4_13.03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Sheet1!$C$5:$C$19</c:f>
              <c:numCache>
                <c:formatCode>0.00E+00</c:formatCode>
                <c:ptCount val="15"/>
                <c:pt idx="0">
                  <c:v>2.2603150000000002E-3</c:v>
                </c:pt>
                <c:pt idx="1">
                  <c:v>-1.727868E-3</c:v>
                </c:pt>
                <c:pt idx="2">
                  <c:v>-6.087566E-3</c:v>
                </c:pt>
                <c:pt idx="3">
                  <c:v>-1.0075634E-2</c:v>
                </c:pt>
                <c:pt idx="4">
                  <c:v>-1.3134283E-2</c:v>
                </c:pt>
                <c:pt idx="5">
                  <c:v>-1.5077009000000001E-2</c:v>
                </c:pt>
                <c:pt idx="6">
                  <c:v>-1.5532181000000001E-2</c:v>
                </c:pt>
                <c:pt idx="7">
                  <c:v>-1.5243288000000001E-2</c:v>
                </c:pt>
                <c:pt idx="8">
                  <c:v>-1.4304561E-2</c:v>
                </c:pt>
                <c:pt idx="9">
                  <c:v>-1.3551304E-2</c:v>
                </c:pt>
                <c:pt idx="10">
                  <c:v>-1.2147867E-2</c:v>
                </c:pt>
                <c:pt idx="11">
                  <c:v>-1.120845E-2</c:v>
                </c:pt>
                <c:pt idx="12">
                  <c:v>-1.0176299E-2</c:v>
                </c:pt>
                <c:pt idx="13">
                  <c:v>-9.0512969999999998E-3</c:v>
                </c:pt>
                <c:pt idx="14">
                  <c:v>-7.7405950000000003E-3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BB-42C3-9B71-EC552E595B3B}"/>
            </c:ext>
          </c:extLst>
        </c:ser>
        <c:ser>
          <c:idx val="2"/>
          <c:order val="2"/>
          <c:tx>
            <c:v>3_PR_500_100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xVal>
            <c:numRef>
              <c:f>Sheet1!$J$5:$J$19</c:f>
              <c:numCache>
                <c:formatCode>0.00E+00</c:formatCode>
                <c:ptCount val="15"/>
                <c:pt idx="0">
                  <c:v>4.0104310000000001E-3</c:v>
                </c:pt>
                <c:pt idx="1">
                  <c:v>2.062459E-3</c:v>
                </c:pt>
                <c:pt idx="2">
                  <c:v>2.190847E-4</c:v>
                </c:pt>
                <c:pt idx="3">
                  <c:v>-1.286391E-3</c:v>
                </c:pt>
                <c:pt idx="4">
                  <c:v>-2.3895909999999999E-3</c:v>
                </c:pt>
                <c:pt idx="5">
                  <c:v>-3.1273070000000002E-3</c:v>
                </c:pt>
                <c:pt idx="6">
                  <c:v>-3.571219E-3</c:v>
                </c:pt>
                <c:pt idx="7">
                  <c:v>-3.7942380000000001E-3</c:v>
                </c:pt>
                <c:pt idx="8">
                  <c:v>-3.8547999999999998E-3</c:v>
                </c:pt>
                <c:pt idx="9">
                  <c:v>-3.7945510000000002E-3</c:v>
                </c:pt>
                <c:pt idx="10">
                  <c:v>-3.637843E-3</c:v>
                </c:pt>
                <c:pt idx="11">
                  <c:v>-3.3923629999999998E-3</c:v>
                </c:pt>
                <c:pt idx="12">
                  <c:v>-3.0509790000000001E-3</c:v>
                </c:pt>
                <c:pt idx="13">
                  <c:v>-2.608239E-3</c:v>
                </c:pt>
                <c:pt idx="14">
                  <c:v>-2.0856659999999999E-3</c:v>
                </c:pt>
              </c:numCache>
              <c:extLst xmlns:c15="http://schemas.microsoft.com/office/drawing/2012/chart"/>
            </c:numRef>
          </c:xVal>
          <c:yVal>
            <c:numRef>
              <c:f>Sheet1!$I$5:$I$19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82BB-42C3-9B71-EC552E595B3B}"/>
            </c:ext>
          </c:extLst>
        </c:ser>
        <c:ser>
          <c:idx val="3"/>
          <c:order val="3"/>
          <c:tx>
            <c:v>4_PR_500_100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Sheet1!$K$5:$K$19</c:f>
              <c:numCache>
                <c:formatCode>0.00E+00</c:formatCode>
                <c:ptCount val="15"/>
                <c:pt idx="0">
                  <c:v>6.3086049999999997E-4</c:v>
                </c:pt>
                <c:pt idx="1">
                  <c:v>-3.503726E-3</c:v>
                </c:pt>
                <c:pt idx="2">
                  <c:v>-7.4420559999999998E-3</c:v>
                </c:pt>
                <c:pt idx="3">
                  <c:v>-1.079944E-2</c:v>
                </c:pt>
                <c:pt idx="4">
                  <c:v>-1.3309700000000001E-2</c:v>
                </c:pt>
                <c:pt idx="5">
                  <c:v>-1.4827099999999999E-2</c:v>
                </c:pt>
                <c:pt idx="6">
                  <c:v>-1.536441E-2</c:v>
                </c:pt>
                <c:pt idx="7">
                  <c:v>-1.513249E-2</c:v>
                </c:pt>
                <c:pt idx="8">
                  <c:v>-1.4439820000000001E-2</c:v>
                </c:pt>
                <c:pt idx="9">
                  <c:v>-1.3514959999999999E-2</c:v>
                </c:pt>
                <c:pt idx="10">
                  <c:v>-1.245949E-2</c:v>
                </c:pt>
                <c:pt idx="11">
                  <c:v>-1.133352E-2</c:v>
                </c:pt>
                <c:pt idx="12">
                  <c:v>-1.0202640000000001E-2</c:v>
                </c:pt>
                <c:pt idx="13">
                  <c:v>-9.0508010000000007E-3</c:v>
                </c:pt>
                <c:pt idx="14">
                  <c:v>-7.8468679999999999E-3</c:v>
                </c:pt>
              </c:numCache>
              <c:extLst xmlns:c15="http://schemas.microsoft.com/office/drawing/2012/chart"/>
            </c:numRef>
          </c:xVal>
          <c:yVal>
            <c:numRef>
              <c:f>Sheet1!$I$5:$I$19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82BB-42C3-9B71-EC552E595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43520"/>
        <c:axId val="45654253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3_PR_750_250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Sheet1!$J$38:$J$52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4.2814719999999997E-3</c:v>
                      </c:pt>
                      <c:pt idx="1">
                        <c:v>1.9626660000000001E-3</c:v>
                      </c:pt>
                      <c:pt idx="2">
                        <c:v>-2.047103E-4</c:v>
                      </c:pt>
                      <c:pt idx="3">
                        <c:v>-1.9158720000000001E-3</c:v>
                      </c:pt>
                      <c:pt idx="4">
                        <c:v>-3.1100820000000001E-3</c:v>
                      </c:pt>
                      <c:pt idx="5">
                        <c:v>-3.85988E-3</c:v>
                      </c:pt>
                      <c:pt idx="6">
                        <c:v>-4.2551630000000002E-3</c:v>
                      </c:pt>
                      <c:pt idx="7">
                        <c:v>-4.3805019999999997E-3</c:v>
                      </c:pt>
                      <c:pt idx="8">
                        <c:v>-4.3034429999999997E-3</c:v>
                      </c:pt>
                      <c:pt idx="9">
                        <c:v>-4.0747379999999996E-3</c:v>
                      </c:pt>
                      <c:pt idx="10">
                        <c:v>-3.732235E-3</c:v>
                      </c:pt>
                      <c:pt idx="11">
                        <c:v>-3.3082110000000001E-3</c:v>
                      </c:pt>
                      <c:pt idx="12">
                        <c:v>-2.8364760000000001E-3</c:v>
                      </c:pt>
                      <c:pt idx="13">
                        <c:v>-2.3265880000000001E-3</c:v>
                      </c:pt>
                      <c:pt idx="14">
                        <c:v>-1.7712229999999999E-3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Sheet1!$I$38:$I$52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82BB-42C3-9B71-EC552E595B3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4_PR_750_250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Sheet1!$K$38:$K$52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-5.2096879999999996E-4</c:v>
                      </c:pt>
                      <c:pt idx="1">
                        <c:v>-4.7692089999999999E-3</c:v>
                      </c:pt>
                      <c:pt idx="2">
                        <c:v>-8.803857E-3</c:v>
                      </c:pt>
                      <c:pt idx="3">
                        <c:v>-1.220749E-2</c:v>
                      </c:pt>
                      <c:pt idx="4">
                        <c:v>-1.4719289999999999E-2</c:v>
                      </c:pt>
                      <c:pt idx="5">
                        <c:v>-1.6244939999999999E-2</c:v>
                      </c:pt>
                      <c:pt idx="6">
                        <c:v>-1.684722E-2</c:v>
                      </c:pt>
                      <c:pt idx="7">
                        <c:v>-1.6760839999999999E-2</c:v>
                      </c:pt>
                      <c:pt idx="8">
                        <c:v>-1.619044E-2</c:v>
                      </c:pt>
                      <c:pt idx="9">
                        <c:v>-1.5220539999999999E-2</c:v>
                      </c:pt>
                      <c:pt idx="10">
                        <c:v>-1.389251E-2</c:v>
                      </c:pt>
                      <c:pt idx="11">
                        <c:v>-1.230537E-2</c:v>
                      </c:pt>
                      <c:pt idx="12">
                        <c:v>-1.0628E-2</c:v>
                      </c:pt>
                      <c:pt idx="13">
                        <c:v>-8.9570529999999995E-3</c:v>
                      </c:pt>
                      <c:pt idx="14">
                        <c:v>-7.2811639999999997E-3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Sheet1!$I$38:$I$52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2BB-42C3-9B71-EC552E595B3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3_PR_1000_500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Sheet1!$J$66:$J$80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4.0682219999999998E-3</c:v>
                      </c:pt>
                      <c:pt idx="1">
                        <c:v>2.0368019999999999E-3</c:v>
                      </c:pt>
                      <c:pt idx="2">
                        <c:v>1.3208990000000001E-4</c:v>
                      </c:pt>
                      <c:pt idx="3">
                        <c:v>-1.374468E-3</c:v>
                      </c:pt>
                      <c:pt idx="4">
                        <c:v>-2.4410439999999999E-3</c:v>
                      </c:pt>
                      <c:pt idx="5">
                        <c:v>-3.1394309999999998E-3</c:v>
                      </c:pt>
                      <c:pt idx="6">
                        <c:v>-3.5553260000000001E-3</c:v>
                      </c:pt>
                      <c:pt idx="7">
                        <c:v>-3.7653090000000001E-3</c:v>
                      </c:pt>
                      <c:pt idx="8">
                        <c:v>-3.8245969999999999E-3</c:v>
                      </c:pt>
                      <c:pt idx="9">
                        <c:v>-3.7655259999999999E-3</c:v>
                      </c:pt>
                      <c:pt idx="10">
                        <c:v>-3.5987459999999999E-3</c:v>
                      </c:pt>
                      <c:pt idx="11">
                        <c:v>-3.3217849999999998E-3</c:v>
                      </c:pt>
                      <c:pt idx="12">
                        <c:v>-2.9380330000000001E-3</c:v>
                      </c:pt>
                      <c:pt idx="13">
                        <c:v>-2.4516020000000002E-3</c:v>
                      </c:pt>
                      <c:pt idx="14">
                        <c:v>-1.882133E-3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Sheet1!$I$66:$I$80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2BB-42C3-9B71-EC552E595B3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4_PR_1000_500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Sheet1!$K$66:$K$80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5.3588759999999996E-4</c:v>
                      </c:pt>
                      <c:pt idx="1">
                        <c:v>-3.620009E-3</c:v>
                      </c:pt>
                      <c:pt idx="2">
                        <c:v>-7.5697179999999996E-3</c:v>
                      </c:pt>
                      <c:pt idx="3">
                        <c:v>-1.0905110000000001E-2</c:v>
                      </c:pt>
                      <c:pt idx="4">
                        <c:v>-1.3357819999999999E-2</c:v>
                      </c:pt>
                      <c:pt idx="5">
                        <c:v>-1.479918E-2</c:v>
                      </c:pt>
                      <c:pt idx="6">
                        <c:v>-1.5262070000000001E-2</c:v>
                      </c:pt>
                      <c:pt idx="7">
                        <c:v>-1.498063E-2</c:v>
                      </c:pt>
                      <c:pt idx="8">
                        <c:v>-1.4270629999999999E-2</c:v>
                      </c:pt>
                      <c:pt idx="9">
                        <c:v>-1.33452E-2</c:v>
                      </c:pt>
                      <c:pt idx="10">
                        <c:v>-1.227781E-2</c:v>
                      </c:pt>
                      <c:pt idx="11">
                        <c:v>-1.110655E-2</c:v>
                      </c:pt>
                      <c:pt idx="12">
                        <c:v>-9.8921970000000001E-3</c:v>
                      </c:pt>
                      <c:pt idx="13">
                        <c:v>-8.6182689999999996E-3</c:v>
                      </c:pt>
                      <c:pt idx="14">
                        <c:v>-7.2573619999999998E-3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Sheet1!$I$66:$I$80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2BB-42C3-9B71-EC552E595B3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3_PS_500_100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Sheet1!$AI$5:$AI$19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4.9384750000000003E-3</c:v>
                      </c:pt>
                      <c:pt idx="1">
                        <c:v>2.6460030000000001E-3</c:v>
                      </c:pt>
                      <c:pt idx="2">
                        <c:v>4.6487550000000002E-4</c:v>
                      </c:pt>
                      <c:pt idx="3">
                        <c:v>-1.3466629999999999E-3</c:v>
                      </c:pt>
                      <c:pt idx="4">
                        <c:v>-2.6849539999999998E-3</c:v>
                      </c:pt>
                      <c:pt idx="5">
                        <c:v>-3.5633079999999998E-3</c:v>
                      </c:pt>
                      <c:pt idx="6">
                        <c:v>-4.0525780000000003E-3</c:v>
                      </c:pt>
                      <c:pt idx="7">
                        <c:v>-4.2371980000000002E-3</c:v>
                      </c:pt>
                      <c:pt idx="8">
                        <c:v>-4.1927930000000002E-3</c:v>
                      </c:pt>
                      <c:pt idx="9">
                        <c:v>-3.9801669999999997E-3</c:v>
                      </c:pt>
                      <c:pt idx="10">
                        <c:v>-3.6453560000000002E-3</c:v>
                      </c:pt>
                      <c:pt idx="11">
                        <c:v>-3.2255830000000002E-3</c:v>
                      </c:pt>
                      <c:pt idx="12">
                        <c:v>-2.7579409999999999E-3</c:v>
                      </c:pt>
                      <c:pt idx="13">
                        <c:v>-2.2541599999999998E-3</c:v>
                      </c:pt>
                      <c:pt idx="14">
                        <c:v>-1.7067549999999999E-3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Sheet1!$AH$5:$AH$19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2BB-42C3-9B71-EC552E595B3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4_PS_500_100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Sheet1!$AJ$5:$AJ$19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1.231212E-4</c:v>
                      </c:pt>
                      <c:pt idx="1">
                        <c:v>-3.9622909999999997E-3</c:v>
                      </c:pt>
                      <c:pt idx="2">
                        <c:v>-7.8525980000000006E-3</c:v>
                      </c:pt>
                      <c:pt idx="3">
                        <c:v>-1.116084E-2</c:v>
                      </c:pt>
                      <c:pt idx="4">
                        <c:v>-1.363583E-2</c:v>
                      </c:pt>
                      <c:pt idx="5">
                        <c:v>-1.517079E-2</c:v>
                      </c:pt>
                      <c:pt idx="6">
                        <c:v>-1.581838E-2</c:v>
                      </c:pt>
                      <c:pt idx="7">
                        <c:v>-1.5805340000000001E-2</c:v>
                      </c:pt>
                      <c:pt idx="8">
                        <c:v>-1.533786E-2</c:v>
                      </c:pt>
                      <c:pt idx="9">
                        <c:v>-1.4501089999999999E-2</c:v>
                      </c:pt>
                      <c:pt idx="10">
                        <c:v>-1.3330949999999999E-2</c:v>
                      </c:pt>
                      <c:pt idx="11">
                        <c:v>-1.1915220000000001E-2</c:v>
                      </c:pt>
                      <c:pt idx="12">
                        <c:v>-1.04089E-2</c:v>
                      </c:pt>
                      <c:pt idx="13">
                        <c:v>-8.9030900000000007E-3</c:v>
                      </c:pt>
                      <c:pt idx="14">
                        <c:v>-7.3882949999999996E-3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Sheet1!$AH$5:$AH$19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2BB-42C3-9B71-EC552E595B3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3_PS_750_250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Sheet1!$AI$33:$AI$47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4.2922710000000003E-3</c:v>
                      </c:pt>
                      <c:pt idx="1">
                        <c:v>2.076942E-3</c:v>
                      </c:pt>
                      <c:pt idx="2">
                        <c:v>4.2913529999999999E-6</c:v>
                      </c:pt>
                      <c:pt idx="3">
                        <c:v>-1.6407290000000001E-3</c:v>
                      </c:pt>
                      <c:pt idx="4">
                        <c:v>-2.8107760000000001E-3</c:v>
                      </c:pt>
                      <c:pt idx="5">
                        <c:v>-3.5657380000000002E-3</c:v>
                      </c:pt>
                      <c:pt idx="6">
                        <c:v>-3.9829849999999997E-3</c:v>
                      </c:pt>
                      <c:pt idx="7">
                        <c:v>-4.1376579999999998E-3</c:v>
                      </c:pt>
                      <c:pt idx="8">
                        <c:v>-4.0912910000000004E-3</c:v>
                      </c:pt>
                      <c:pt idx="9">
                        <c:v>-3.8917159999999999E-3</c:v>
                      </c:pt>
                      <c:pt idx="10">
                        <c:v>-3.5760879999999998E-3</c:v>
                      </c:pt>
                      <c:pt idx="11">
                        <c:v>-3.1777849999999998E-3</c:v>
                      </c:pt>
                      <c:pt idx="12">
                        <c:v>-2.7341779999999999E-3</c:v>
                      </c:pt>
                      <c:pt idx="13">
                        <c:v>-2.2561529999999999E-3</c:v>
                      </c:pt>
                      <c:pt idx="14">
                        <c:v>-1.7334049999999999E-3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Sheet1!$AH$33:$AH$47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2BB-42C3-9B71-EC552E595B3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4_PS_750_250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Sheet1!$AJ$33:$AJ$47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-2.7783099999999998E-4</c:v>
                      </c:pt>
                      <c:pt idx="1">
                        <c:v>-4.4835420000000001E-3</c:v>
                      </c:pt>
                      <c:pt idx="2">
                        <c:v>-8.4860330000000005E-3</c:v>
                      </c:pt>
                      <c:pt idx="3">
                        <c:v>-1.1880099999999999E-2</c:v>
                      </c:pt>
                      <c:pt idx="4">
                        <c:v>-1.441072E-2</c:v>
                      </c:pt>
                      <c:pt idx="5">
                        <c:v>-1.597612E-2</c:v>
                      </c:pt>
                      <c:pt idx="6">
                        <c:v>-1.6631030000000002E-2</c:v>
                      </c:pt>
                      <c:pt idx="7">
                        <c:v>-1.6603320000000001E-2</c:v>
                      </c:pt>
                      <c:pt idx="8">
                        <c:v>-1.6099849999999999E-2</c:v>
                      </c:pt>
                      <c:pt idx="9">
                        <c:v>-1.5207760000000001E-2</c:v>
                      </c:pt>
                      <c:pt idx="10">
                        <c:v>-1.396767E-2</c:v>
                      </c:pt>
                      <c:pt idx="11">
                        <c:v>-1.2475750000000001E-2</c:v>
                      </c:pt>
                      <c:pt idx="12">
                        <c:v>-1.089946E-2</c:v>
                      </c:pt>
                      <c:pt idx="13">
                        <c:v>-9.3381599999999999E-3</c:v>
                      </c:pt>
                      <c:pt idx="14">
                        <c:v>-7.7802499999999998E-3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Sheet1!$AH$33:$AH$47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2BB-42C3-9B71-EC552E595B3B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3_PS_1000_500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Sheet1!$AI$62:$AI$76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4.7112409999999997E-3</c:v>
                      </c:pt>
                      <c:pt idx="1">
                        <c:v>2.5725930000000002E-3</c:v>
                      </c:pt>
                      <c:pt idx="2">
                        <c:v>5.5750319999999995E-4</c:v>
                      </c:pt>
                      <c:pt idx="3">
                        <c:v>-1.0792110000000001E-3</c:v>
                      </c:pt>
                      <c:pt idx="4">
                        <c:v>-2.2663200000000001E-3</c:v>
                      </c:pt>
                      <c:pt idx="5">
                        <c:v>-3.0477410000000001E-3</c:v>
                      </c:pt>
                      <c:pt idx="6">
                        <c:v>-3.5087199999999999E-3</c:v>
                      </c:pt>
                      <c:pt idx="7">
                        <c:v>-3.7349699999999998E-3</c:v>
                      </c:pt>
                      <c:pt idx="8">
                        <c:v>-3.7926549999999998E-3</c:v>
                      </c:pt>
                      <c:pt idx="9">
                        <c:v>-3.724158E-3</c:v>
                      </c:pt>
                      <c:pt idx="10">
                        <c:v>-3.5488989999999999E-3</c:v>
                      </c:pt>
                      <c:pt idx="11">
                        <c:v>-3.2711279999999999E-3</c:v>
                      </c:pt>
                      <c:pt idx="12">
                        <c:v>-2.8943580000000001E-3</c:v>
                      </c:pt>
                      <c:pt idx="13">
                        <c:v>-2.4202859999999998E-3</c:v>
                      </c:pt>
                      <c:pt idx="14">
                        <c:v>-1.867926E-3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Sheet1!$AH$62:$AH$76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2BB-42C3-9B71-EC552E595B3B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4_PS_1000_500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Sheet1!$AJ$62:$AJ$76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8.9096450000000001E-4</c:v>
                      </c:pt>
                      <c:pt idx="1">
                        <c:v>-3.29847E-3</c:v>
                      </c:pt>
                      <c:pt idx="2">
                        <c:v>-7.2877410000000004E-3</c:v>
                      </c:pt>
                      <c:pt idx="3">
                        <c:v>-1.0684559999999999E-2</c:v>
                      </c:pt>
                      <c:pt idx="4">
                        <c:v>-1.321729E-2</c:v>
                      </c:pt>
                      <c:pt idx="5">
                        <c:v>-1.4739169999999999E-2</c:v>
                      </c:pt>
                      <c:pt idx="6">
                        <c:v>-1.526742E-2</c:v>
                      </c:pt>
                      <c:pt idx="7">
                        <c:v>-1.5021079999999999E-2</c:v>
                      </c:pt>
                      <c:pt idx="8">
                        <c:v>-1.4310929999999999E-2</c:v>
                      </c:pt>
                      <c:pt idx="9">
                        <c:v>-1.335662E-2</c:v>
                      </c:pt>
                      <c:pt idx="10">
                        <c:v>-1.224362E-2</c:v>
                      </c:pt>
                      <c:pt idx="11">
                        <c:v>-1.1024539999999999E-2</c:v>
                      </c:pt>
                      <c:pt idx="12">
                        <c:v>-9.7752589999999997E-3</c:v>
                      </c:pt>
                      <c:pt idx="13">
                        <c:v>-8.4861599999999995E-3</c:v>
                      </c:pt>
                      <c:pt idx="14">
                        <c:v>-7.126248E-3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Sheet1!$AH$62:$AH$76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2BB-42C3-9B71-EC552E595B3B}"/>
                  </c:ext>
                </c:extLst>
              </c15:ser>
            </c15:filteredScatterSeries>
          </c:ext>
        </c:extLst>
      </c:scatterChart>
      <c:valAx>
        <c:axId val="456543520"/>
        <c:scaling>
          <c:orientation val="minMax"/>
          <c:max val="2.0000000000000004E-2"/>
          <c:min val="-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542536"/>
        <c:crosses val="autoZero"/>
        <c:crossBetween val="midCat"/>
      </c:valAx>
      <c:valAx>
        <c:axId val="45654253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54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145748129528217"/>
          <c:y val="6.9984792665586923E-2"/>
          <c:w val="0.75491424274356889"/>
          <c:h val="0.11707595433445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PSO star 500 100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912310212195569"/>
          <c:y val="1.6248295353766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1827760859670171E-2"/>
          <c:y val="0.20284031297992658"/>
          <c:w val="0.88389129483814521"/>
          <c:h val="0.75587672485148161"/>
        </c:manualLayout>
      </c:layout>
      <c:scatterChart>
        <c:scatterStyle val="smoothMarker"/>
        <c:varyColors val="0"/>
        <c:ser>
          <c:idx val="0"/>
          <c:order val="0"/>
          <c:tx>
            <c:v>M3_17.12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Sheet1!$B$5:$B$19</c:f>
              <c:numCache>
                <c:formatCode>0.00E+00</c:formatCode>
                <c:ptCount val="15"/>
                <c:pt idx="0">
                  <c:v>3.2752200000000001E-3</c:v>
                </c:pt>
                <c:pt idx="1">
                  <c:v>1.797089E-3</c:v>
                </c:pt>
                <c:pt idx="2">
                  <c:v>-5.24E-5</c:v>
                </c:pt>
                <c:pt idx="3">
                  <c:v>-1.8095819999999999E-3</c:v>
                </c:pt>
                <c:pt idx="4">
                  <c:v>-3.1015529999999999E-3</c:v>
                </c:pt>
                <c:pt idx="5">
                  <c:v>-3.5571840000000001E-3</c:v>
                </c:pt>
                <c:pt idx="6">
                  <c:v>-3.547302E-3</c:v>
                </c:pt>
                <c:pt idx="7">
                  <c:v>-3.3520640000000001E-3</c:v>
                </c:pt>
                <c:pt idx="8">
                  <c:v>-3.1568260000000002E-3</c:v>
                </c:pt>
                <c:pt idx="9">
                  <c:v>-2.775544E-3</c:v>
                </c:pt>
                <c:pt idx="10">
                  <c:v>-2.3944909999999999E-3</c:v>
                </c:pt>
                <c:pt idx="11">
                  <c:v>-1.9198990000000001E-3</c:v>
                </c:pt>
                <c:pt idx="12">
                  <c:v>-1.910246E-3</c:v>
                </c:pt>
                <c:pt idx="13">
                  <c:v>-1.6220430000000001E-3</c:v>
                </c:pt>
                <c:pt idx="14">
                  <c:v>-1.240646E-3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17-4B5C-B252-5D70C2B2FA24}"/>
            </c:ext>
          </c:extLst>
        </c:ser>
        <c:ser>
          <c:idx val="1"/>
          <c:order val="1"/>
          <c:tx>
            <c:v>M4_13.03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Sheet1!$C$5:$C$19</c:f>
              <c:numCache>
                <c:formatCode>0.00E+00</c:formatCode>
                <c:ptCount val="15"/>
                <c:pt idx="0">
                  <c:v>2.2603150000000002E-3</c:v>
                </c:pt>
                <c:pt idx="1">
                  <c:v>-1.727868E-3</c:v>
                </c:pt>
                <c:pt idx="2">
                  <c:v>-6.087566E-3</c:v>
                </c:pt>
                <c:pt idx="3">
                  <c:v>-1.0075634E-2</c:v>
                </c:pt>
                <c:pt idx="4">
                  <c:v>-1.3134283E-2</c:v>
                </c:pt>
                <c:pt idx="5">
                  <c:v>-1.5077009000000001E-2</c:v>
                </c:pt>
                <c:pt idx="6">
                  <c:v>-1.5532181000000001E-2</c:v>
                </c:pt>
                <c:pt idx="7">
                  <c:v>-1.5243288000000001E-2</c:v>
                </c:pt>
                <c:pt idx="8">
                  <c:v>-1.4304561E-2</c:v>
                </c:pt>
                <c:pt idx="9">
                  <c:v>-1.3551304E-2</c:v>
                </c:pt>
                <c:pt idx="10">
                  <c:v>-1.2147867E-2</c:v>
                </c:pt>
                <c:pt idx="11">
                  <c:v>-1.120845E-2</c:v>
                </c:pt>
                <c:pt idx="12">
                  <c:v>-1.0176299E-2</c:v>
                </c:pt>
                <c:pt idx="13">
                  <c:v>-9.0512969999999998E-3</c:v>
                </c:pt>
                <c:pt idx="14">
                  <c:v>-7.7405950000000003E-3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17-4B5C-B252-5D70C2B2FA24}"/>
            </c:ext>
          </c:extLst>
        </c:ser>
        <c:ser>
          <c:idx val="8"/>
          <c:order val="8"/>
          <c:tx>
            <c:v>3_PS_500_100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xVal>
            <c:numRef>
              <c:f>Sheet1!$AI$5:$AI$19</c:f>
              <c:numCache>
                <c:formatCode>0.00E+00</c:formatCode>
                <c:ptCount val="15"/>
                <c:pt idx="0">
                  <c:v>4.9384750000000003E-3</c:v>
                </c:pt>
                <c:pt idx="1">
                  <c:v>2.6460030000000001E-3</c:v>
                </c:pt>
                <c:pt idx="2">
                  <c:v>4.6487550000000002E-4</c:v>
                </c:pt>
                <c:pt idx="3">
                  <c:v>-1.3466629999999999E-3</c:v>
                </c:pt>
                <c:pt idx="4">
                  <c:v>-2.6849539999999998E-3</c:v>
                </c:pt>
                <c:pt idx="5">
                  <c:v>-3.5633079999999998E-3</c:v>
                </c:pt>
                <c:pt idx="6">
                  <c:v>-4.0525780000000003E-3</c:v>
                </c:pt>
                <c:pt idx="7">
                  <c:v>-4.2371980000000002E-3</c:v>
                </c:pt>
                <c:pt idx="8">
                  <c:v>-4.1927930000000002E-3</c:v>
                </c:pt>
                <c:pt idx="9">
                  <c:v>-3.9801669999999997E-3</c:v>
                </c:pt>
                <c:pt idx="10">
                  <c:v>-3.6453560000000002E-3</c:v>
                </c:pt>
                <c:pt idx="11">
                  <c:v>-3.2255830000000002E-3</c:v>
                </c:pt>
                <c:pt idx="12">
                  <c:v>-2.7579409999999999E-3</c:v>
                </c:pt>
                <c:pt idx="13">
                  <c:v>-2.2541599999999998E-3</c:v>
                </c:pt>
                <c:pt idx="14">
                  <c:v>-1.7067549999999999E-3</c:v>
                </c:pt>
              </c:numCache>
              <c:extLst xmlns:c15="http://schemas.microsoft.com/office/drawing/2012/chart"/>
            </c:numRef>
          </c:xVal>
          <c:yVal>
            <c:numRef>
              <c:f>Sheet1!$AH$5:$AH$19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A-1317-4B5C-B252-5D70C2B2FA24}"/>
            </c:ext>
          </c:extLst>
        </c:ser>
        <c:ser>
          <c:idx val="9"/>
          <c:order val="9"/>
          <c:tx>
            <c:v>4_PS_500_100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Sheet1!$AJ$5:$AJ$19</c:f>
              <c:numCache>
                <c:formatCode>0.00E+00</c:formatCode>
                <c:ptCount val="15"/>
                <c:pt idx="0">
                  <c:v>1.231212E-4</c:v>
                </c:pt>
                <c:pt idx="1">
                  <c:v>-3.9622909999999997E-3</c:v>
                </c:pt>
                <c:pt idx="2">
                  <c:v>-7.8525980000000006E-3</c:v>
                </c:pt>
                <c:pt idx="3">
                  <c:v>-1.116084E-2</c:v>
                </c:pt>
                <c:pt idx="4">
                  <c:v>-1.363583E-2</c:v>
                </c:pt>
                <c:pt idx="5">
                  <c:v>-1.517079E-2</c:v>
                </c:pt>
                <c:pt idx="6">
                  <c:v>-1.581838E-2</c:v>
                </c:pt>
                <c:pt idx="7">
                  <c:v>-1.5805340000000001E-2</c:v>
                </c:pt>
                <c:pt idx="8">
                  <c:v>-1.533786E-2</c:v>
                </c:pt>
                <c:pt idx="9">
                  <c:v>-1.4501089999999999E-2</c:v>
                </c:pt>
                <c:pt idx="10">
                  <c:v>-1.3330949999999999E-2</c:v>
                </c:pt>
                <c:pt idx="11">
                  <c:v>-1.1915220000000001E-2</c:v>
                </c:pt>
                <c:pt idx="12">
                  <c:v>-1.04089E-2</c:v>
                </c:pt>
                <c:pt idx="13">
                  <c:v>-8.9030900000000007E-3</c:v>
                </c:pt>
                <c:pt idx="14">
                  <c:v>-7.3882949999999996E-3</c:v>
                </c:pt>
              </c:numCache>
              <c:extLst xmlns:c15="http://schemas.microsoft.com/office/drawing/2012/chart"/>
            </c:numRef>
          </c:xVal>
          <c:yVal>
            <c:numRef>
              <c:f>Sheet1!$AH$5:$AH$19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B-1317-4B5C-B252-5D70C2B2F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43520"/>
        <c:axId val="45654253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3_PR_500_100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Sheet1!$J$5:$J$19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4.0104310000000001E-3</c:v>
                      </c:pt>
                      <c:pt idx="1">
                        <c:v>2.062459E-3</c:v>
                      </c:pt>
                      <c:pt idx="2">
                        <c:v>2.190847E-4</c:v>
                      </c:pt>
                      <c:pt idx="3">
                        <c:v>-1.286391E-3</c:v>
                      </c:pt>
                      <c:pt idx="4">
                        <c:v>-2.3895909999999999E-3</c:v>
                      </c:pt>
                      <c:pt idx="5">
                        <c:v>-3.1273070000000002E-3</c:v>
                      </c:pt>
                      <c:pt idx="6">
                        <c:v>-3.571219E-3</c:v>
                      </c:pt>
                      <c:pt idx="7">
                        <c:v>-3.7942380000000001E-3</c:v>
                      </c:pt>
                      <c:pt idx="8">
                        <c:v>-3.8547999999999998E-3</c:v>
                      </c:pt>
                      <c:pt idx="9">
                        <c:v>-3.7945510000000002E-3</c:v>
                      </c:pt>
                      <c:pt idx="10">
                        <c:v>-3.637843E-3</c:v>
                      </c:pt>
                      <c:pt idx="11">
                        <c:v>-3.3923629999999998E-3</c:v>
                      </c:pt>
                      <c:pt idx="12">
                        <c:v>-3.0509790000000001E-3</c:v>
                      </c:pt>
                      <c:pt idx="13">
                        <c:v>-2.608239E-3</c:v>
                      </c:pt>
                      <c:pt idx="14">
                        <c:v>-2.0856659999999999E-3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Sheet1!$I$5:$I$19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317-4B5C-B252-5D70C2B2FA2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4_PR_500_100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Sheet1!$K$5:$K$19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6.3086049999999997E-4</c:v>
                      </c:pt>
                      <c:pt idx="1">
                        <c:v>-3.503726E-3</c:v>
                      </c:pt>
                      <c:pt idx="2">
                        <c:v>-7.4420559999999998E-3</c:v>
                      </c:pt>
                      <c:pt idx="3">
                        <c:v>-1.079944E-2</c:v>
                      </c:pt>
                      <c:pt idx="4">
                        <c:v>-1.3309700000000001E-2</c:v>
                      </c:pt>
                      <c:pt idx="5">
                        <c:v>-1.4827099999999999E-2</c:v>
                      </c:pt>
                      <c:pt idx="6">
                        <c:v>-1.536441E-2</c:v>
                      </c:pt>
                      <c:pt idx="7">
                        <c:v>-1.513249E-2</c:v>
                      </c:pt>
                      <c:pt idx="8">
                        <c:v>-1.4439820000000001E-2</c:v>
                      </c:pt>
                      <c:pt idx="9">
                        <c:v>-1.3514959999999999E-2</c:v>
                      </c:pt>
                      <c:pt idx="10">
                        <c:v>-1.245949E-2</c:v>
                      </c:pt>
                      <c:pt idx="11">
                        <c:v>-1.133352E-2</c:v>
                      </c:pt>
                      <c:pt idx="12">
                        <c:v>-1.0202640000000001E-2</c:v>
                      </c:pt>
                      <c:pt idx="13">
                        <c:v>-9.0508010000000007E-3</c:v>
                      </c:pt>
                      <c:pt idx="14">
                        <c:v>-7.8468679999999999E-3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Sheet1!$I$5:$I$19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17-4B5C-B252-5D70C2B2FA2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3_PR_750_250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Sheet1!$J$38:$J$52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4.2814719999999997E-3</c:v>
                      </c:pt>
                      <c:pt idx="1">
                        <c:v>1.9626660000000001E-3</c:v>
                      </c:pt>
                      <c:pt idx="2">
                        <c:v>-2.047103E-4</c:v>
                      </c:pt>
                      <c:pt idx="3">
                        <c:v>-1.9158720000000001E-3</c:v>
                      </c:pt>
                      <c:pt idx="4">
                        <c:v>-3.1100820000000001E-3</c:v>
                      </c:pt>
                      <c:pt idx="5">
                        <c:v>-3.85988E-3</c:v>
                      </c:pt>
                      <c:pt idx="6">
                        <c:v>-4.2551630000000002E-3</c:v>
                      </c:pt>
                      <c:pt idx="7">
                        <c:v>-4.3805019999999997E-3</c:v>
                      </c:pt>
                      <c:pt idx="8">
                        <c:v>-4.3034429999999997E-3</c:v>
                      </c:pt>
                      <c:pt idx="9">
                        <c:v>-4.0747379999999996E-3</c:v>
                      </c:pt>
                      <c:pt idx="10">
                        <c:v>-3.732235E-3</c:v>
                      </c:pt>
                      <c:pt idx="11">
                        <c:v>-3.3082110000000001E-3</c:v>
                      </c:pt>
                      <c:pt idx="12">
                        <c:v>-2.8364760000000001E-3</c:v>
                      </c:pt>
                      <c:pt idx="13">
                        <c:v>-2.3265880000000001E-3</c:v>
                      </c:pt>
                      <c:pt idx="14">
                        <c:v>-1.7712229999999999E-3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Sheet1!$I$38:$I$52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17-4B5C-B252-5D70C2B2FA2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4_PR_750_250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Sheet1!$K$38:$K$52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-5.2096879999999996E-4</c:v>
                      </c:pt>
                      <c:pt idx="1">
                        <c:v>-4.7692089999999999E-3</c:v>
                      </c:pt>
                      <c:pt idx="2">
                        <c:v>-8.803857E-3</c:v>
                      </c:pt>
                      <c:pt idx="3">
                        <c:v>-1.220749E-2</c:v>
                      </c:pt>
                      <c:pt idx="4">
                        <c:v>-1.4719289999999999E-2</c:v>
                      </c:pt>
                      <c:pt idx="5">
                        <c:v>-1.6244939999999999E-2</c:v>
                      </c:pt>
                      <c:pt idx="6">
                        <c:v>-1.684722E-2</c:v>
                      </c:pt>
                      <c:pt idx="7">
                        <c:v>-1.6760839999999999E-2</c:v>
                      </c:pt>
                      <c:pt idx="8">
                        <c:v>-1.619044E-2</c:v>
                      </c:pt>
                      <c:pt idx="9">
                        <c:v>-1.5220539999999999E-2</c:v>
                      </c:pt>
                      <c:pt idx="10">
                        <c:v>-1.389251E-2</c:v>
                      </c:pt>
                      <c:pt idx="11">
                        <c:v>-1.230537E-2</c:v>
                      </c:pt>
                      <c:pt idx="12">
                        <c:v>-1.0628E-2</c:v>
                      </c:pt>
                      <c:pt idx="13">
                        <c:v>-8.9570529999999995E-3</c:v>
                      </c:pt>
                      <c:pt idx="14">
                        <c:v>-7.2811639999999997E-3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Sheet1!$I$38:$I$52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317-4B5C-B252-5D70C2B2FA2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3_PR_1000_500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Sheet1!$J$66:$J$80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4.0682219999999998E-3</c:v>
                      </c:pt>
                      <c:pt idx="1">
                        <c:v>2.0368019999999999E-3</c:v>
                      </c:pt>
                      <c:pt idx="2">
                        <c:v>1.3208990000000001E-4</c:v>
                      </c:pt>
                      <c:pt idx="3">
                        <c:v>-1.374468E-3</c:v>
                      </c:pt>
                      <c:pt idx="4">
                        <c:v>-2.4410439999999999E-3</c:v>
                      </c:pt>
                      <c:pt idx="5">
                        <c:v>-3.1394309999999998E-3</c:v>
                      </c:pt>
                      <c:pt idx="6">
                        <c:v>-3.5553260000000001E-3</c:v>
                      </c:pt>
                      <c:pt idx="7">
                        <c:v>-3.7653090000000001E-3</c:v>
                      </c:pt>
                      <c:pt idx="8">
                        <c:v>-3.8245969999999999E-3</c:v>
                      </c:pt>
                      <c:pt idx="9">
                        <c:v>-3.7655259999999999E-3</c:v>
                      </c:pt>
                      <c:pt idx="10">
                        <c:v>-3.5987459999999999E-3</c:v>
                      </c:pt>
                      <c:pt idx="11">
                        <c:v>-3.3217849999999998E-3</c:v>
                      </c:pt>
                      <c:pt idx="12">
                        <c:v>-2.9380330000000001E-3</c:v>
                      </c:pt>
                      <c:pt idx="13">
                        <c:v>-2.4516020000000002E-3</c:v>
                      </c:pt>
                      <c:pt idx="14">
                        <c:v>-1.882133E-3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Sheet1!$I$66:$I$80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317-4B5C-B252-5D70C2B2FA2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4_PR_1000_500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Sheet1!$K$66:$K$80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5.3588759999999996E-4</c:v>
                      </c:pt>
                      <c:pt idx="1">
                        <c:v>-3.620009E-3</c:v>
                      </c:pt>
                      <c:pt idx="2">
                        <c:v>-7.5697179999999996E-3</c:v>
                      </c:pt>
                      <c:pt idx="3">
                        <c:v>-1.0905110000000001E-2</c:v>
                      </c:pt>
                      <c:pt idx="4">
                        <c:v>-1.3357819999999999E-2</c:v>
                      </c:pt>
                      <c:pt idx="5">
                        <c:v>-1.479918E-2</c:v>
                      </c:pt>
                      <c:pt idx="6">
                        <c:v>-1.5262070000000001E-2</c:v>
                      </c:pt>
                      <c:pt idx="7">
                        <c:v>-1.498063E-2</c:v>
                      </c:pt>
                      <c:pt idx="8">
                        <c:v>-1.4270629999999999E-2</c:v>
                      </c:pt>
                      <c:pt idx="9">
                        <c:v>-1.33452E-2</c:v>
                      </c:pt>
                      <c:pt idx="10">
                        <c:v>-1.227781E-2</c:v>
                      </c:pt>
                      <c:pt idx="11">
                        <c:v>-1.110655E-2</c:v>
                      </c:pt>
                      <c:pt idx="12">
                        <c:v>-9.8921970000000001E-3</c:v>
                      </c:pt>
                      <c:pt idx="13">
                        <c:v>-8.6182689999999996E-3</c:v>
                      </c:pt>
                      <c:pt idx="14">
                        <c:v>-7.2573619999999998E-3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Sheet1!$I$66:$I$80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317-4B5C-B252-5D70C2B2FA2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3_PS_750_250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Sheet1!$AI$33:$AI$47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4.2922710000000003E-3</c:v>
                      </c:pt>
                      <c:pt idx="1">
                        <c:v>2.076942E-3</c:v>
                      </c:pt>
                      <c:pt idx="2">
                        <c:v>4.2913529999999999E-6</c:v>
                      </c:pt>
                      <c:pt idx="3">
                        <c:v>-1.6407290000000001E-3</c:v>
                      </c:pt>
                      <c:pt idx="4">
                        <c:v>-2.8107760000000001E-3</c:v>
                      </c:pt>
                      <c:pt idx="5">
                        <c:v>-3.5657380000000002E-3</c:v>
                      </c:pt>
                      <c:pt idx="6">
                        <c:v>-3.9829849999999997E-3</c:v>
                      </c:pt>
                      <c:pt idx="7">
                        <c:v>-4.1376579999999998E-3</c:v>
                      </c:pt>
                      <c:pt idx="8">
                        <c:v>-4.0912910000000004E-3</c:v>
                      </c:pt>
                      <c:pt idx="9">
                        <c:v>-3.8917159999999999E-3</c:v>
                      </c:pt>
                      <c:pt idx="10">
                        <c:v>-3.5760879999999998E-3</c:v>
                      </c:pt>
                      <c:pt idx="11">
                        <c:v>-3.1777849999999998E-3</c:v>
                      </c:pt>
                      <c:pt idx="12">
                        <c:v>-2.7341779999999999E-3</c:v>
                      </c:pt>
                      <c:pt idx="13">
                        <c:v>-2.2561529999999999E-3</c:v>
                      </c:pt>
                      <c:pt idx="14">
                        <c:v>-1.7334049999999999E-3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Sheet1!$AH$33:$AH$47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317-4B5C-B252-5D70C2B2FA2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4_PS_750_250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Sheet1!$AJ$33:$AJ$47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-2.7783099999999998E-4</c:v>
                      </c:pt>
                      <c:pt idx="1">
                        <c:v>-4.4835420000000001E-3</c:v>
                      </c:pt>
                      <c:pt idx="2">
                        <c:v>-8.4860330000000005E-3</c:v>
                      </c:pt>
                      <c:pt idx="3">
                        <c:v>-1.1880099999999999E-2</c:v>
                      </c:pt>
                      <c:pt idx="4">
                        <c:v>-1.441072E-2</c:v>
                      </c:pt>
                      <c:pt idx="5">
                        <c:v>-1.597612E-2</c:v>
                      </c:pt>
                      <c:pt idx="6">
                        <c:v>-1.6631030000000002E-2</c:v>
                      </c:pt>
                      <c:pt idx="7">
                        <c:v>-1.6603320000000001E-2</c:v>
                      </c:pt>
                      <c:pt idx="8">
                        <c:v>-1.6099849999999999E-2</c:v>
                      </c:pt>
                      <c:pt idx="9">
                        <c:v>-1.5207760000000001E-2</c:v>
                      </c:pt>
                      <c:pt idx="10">
                        <c:v>-1.396767E-2</c:v>
                      </c:pt>
                      <c:pt idx="11">
                        <c:v>-1.2475750000000001E-2</c:v>
                      </c:pt>
                      <c:pt idx="12">
                        <c:v>-1.089946E-2</c:v>
                      </c:pt>
                      <c:pt idx="13">
                        <c:v>-9.3381599999999999E-3</c:v>
                      </c:pt>
                      <c:pt idx="14">
                        <c:v>-7.7802499999999998E-3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Sheet1!$AH$33:$AH$47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317-4B5C-B252-5D70C2B2FA2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3_PS_1000_500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Sheet1!$AI$62:$AI$76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4.7112409999999997E-3</c:v>
                      </c:pt>
                      <c:pt idx="1">
                        <c:v>2.5725930000000002E-3</c:v>
                      </c:pt>
                      <c:pt idx="2">
                        <c:v>5.5750319999999995E-4</c:v>
                      </c:pt>
                      <c:pt idx="3">
                        <c:v>-1.0792110000000001E-3</c:v>
                      </c:pt>
                      <c:pt idx="4">
                        <c:v>-2.2663200000000001E-3</c:v>
                      </c:pt>
                      <c:pt idx="5">
                        <c:v>-3.0477410000000001E-3</c:v>
                      </c:pt>
                      <c:pt idx="6">
                        <c:v>-3.5087199999999999E-3</c:v>
                      </c:pt>
                      <c:pt idx="7">
                        <c:v>-3.7349699999999998E-3</c:v>
                      </c:pt>
                      <c:pt idx="8">
                        <c:v>-3.7926549999999998E-3</c:v>
                      </c:pt>
                      <c:pt idx="9">
                        <c:v>-3.724158E-3</c:v>
                      </c:pt>
                      <c:pt idx="10">
                        <c:v>-3.5488989999999999E-3</c:v>
                      </c:pt>
                      <c:pt idx="11">
                        <c:v>-3.2711279999999999E-3</c:v>
                      </c:pt>
                      <c:pt idx="12">
                        <c:v>-2.8943580000000001E-3</c:v>
                      </c:pt>
                      <c:pt idx="13">
                        <c:v>-2.4202859999999998E-3</c:v>
                      </c:pt>
                      <c:pt idx="14">
                        <c:v>-1.867926E-3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Sheet1!$AH$62:$AH$76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317-4B5C-B252-5D70C2B2FA2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4_PS_1000_500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Sheet1!$AJ$62:$AJ$76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8.9096450000000001E-4</c:v>
                      </c:pt>
                      <c:pt idx="1">
                        <c:v>-3.29847E-3</c:v>
                      </c:pt>
                      <c:pt idx="2">
                        <c:v>-7.2877410000000004E-3</c:v>
                      </c:pt>
                      <c:pt idx="3">
                        <c:v>-1.0684559999999999E-2</c:v>
                      </c:pt>
                      <c:pt idx="4">
                        <c:v>-1.321729E-2</c:v>
                      </c:pt>
                      <c:pt idx="5">
                        <c:v>-1.4739169999999999E-2</c:v>
                      </c:pt>
                      <c:pt idx="6">
                        <c:v>-1.526742E-2</c:v>
                      </c:pt>
                      <c:pt idx="7">
                        <c:v>-1.5021079999999999E-2</c:v>
                      </c:pt>
                      <c:pt idx="8">
                        <c:v>-1.4310929999999999E-2</c:v>
                      </c:pt>
                      <c:pt idx="9">
                        <c:v>-1.335662E-2</c:v>
                      </c:pt>
                      <c:pt idx="10">
                        <c:v>-1.224362E-2</c:v>
                      </c:pt>
                      <c:pt idx="11">
                        <c:v>-1.1024539999999999E-2</c:v>
                      </c:pt>
                      <c:pt idx="12">
                        <c:v>-9.7752589999999997E-3</c:v>
                      </c:pt>
                      <c:pt idx="13">
                        <c:v>-8.4861599999999995E-3</c:v>
                      </c:pt>
                      <c:pt idx="14">
                        <c:v>-7.126248E-3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Sheet1!$AH$62:$AH$76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317-4B5C-B252-5D70C2B2FA24}"/>
                  </c:ext>
                </c:extLst>
              </c15:ser>
            </c15:filteredScatterSeries>
          </c:ext>
        </c:extLst>
      </c:scatterChart>
      <c:valAx>
        <c:axId val="456543520"/>
        <c:scaling>
          <c:orientation val="minMax"/>
          <c:max val="2.0000000000000004E-2"/>
          <c:min val="-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542536"/>
        <c:crosses val="autoZero"/>
        <c:crossBetween val="midCat"/>
      </c:valAx>
      <c:valAx>
        <c:axId val="45654253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54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145748129528217"/>
          <c:y val="6.9984792665586923E-2"/>
          <c:w val="0.75491424274356889"/>
          <c:h val="0.11707595433445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PSO Ring 750 250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912310212195569"/>
          <c:y val="1.6248295353766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1827760859670171E-2"/>
          <c:y val="0.20284031297992658"/>
          <c:w val="0.88389129483814521"/>
          <c:h val="0.75587672485148161"/>
        </c:manualLayout>
      </c:layout>
      <c:scatterChart>
        <c:scatterStyle val="smoothMarker"/>
        <c:varyColors val="0"/>
        <c:ser>
          <c:idx val="0"/>
          <c:order val="0"/>
          <c:tx>
            <c:v>M3_17.12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Sheet1!$B$5:$B$19</c:f>
              <c:numCache>
                <c:formatCode>0.00E+00</c:formatCode>
                <c:ptCount val="15"/>
                <c:pt idx="0">
                  <c:v>3.2752200000000001E-3</c:v>
                </c:pt>
                <c:pt idx="1">
                  <c:v>1.797089E-3</c:v>
                </c:pt>
                <c:pt idx="2">
                  <c:v>-5.24E-5</c:v>
                </c:pt>
                <c:pt idx="3">
                  <c:v>-1.8095819999999999E-3</c:v>
                </c:pt>
                <c:pt idx="4">
                  <c:v>-3.1015529999999999E-3</c:v>
                </c:pt>
                <c:pt idx="5">
                  <c:v>-3.5571840000000001E-3</c:v>
                </c:pt>
                <c:pt idx="6">
                  <c:v>-3.547302E-3</c:v>
                </c:pt>
                <c:pt idx="7">
                  <c:v>-3.3520640000000001E-3</c:v>
                </c:pt>
                <c:pt idx="8">
                  <c:v>-3.1568260000000002E-3</c:v>
                </c:pt>
                <c:pt idx="9">
                  <c:v>-2.775544E-3</c:v>
                </c:pt>
                <c:pt idx="10">
                  <c:v>-2.3944909999999999E-3</c:v>
                </c:pt>
                <c:pt idx="11">
                  <c:v>-1.9198990000000001E-3</c:v>
                </c:pt>
                <c:pt idx="12">
                  <c:v>-1.910246E-3</c:v>
                </c:pt>
                <c:pt idx="13">
                  <c:v>-1.6220430000000001E-3</c:v>
                </c:pt>
                <c:pt idx="14">
                  <c:v>-1.240646E-3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C-4204-80C1-1CCB82B0D579}"/>
            </c:ext>
          </c:extLst>
        </c:ser>
        <c:ser>
          <c:idx val="1"/>
          <c:order val="1"/>
          <c:tx>
            <c:v>M4_13.03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Sheet1!$C$5:$C$19</c:f>
              <c:numCache>
                <c:formatCode>0.00E+00</c:formatCode>
                <c:ptCount val="15"/>
                <c:pt idx="0">
                  <c:v>2.2603150000000002E-3</c:v>
                </c:pt>
                <c:pt idx="1">
                  <c:v>-1.727868E-3</c:v>
                </c:pt>
                <c:pt idx="2">
                  <c:v>-6.087566E-3</c:v>
                </c:pt>
                <c:pt idx="3">
                  <c:v>-1.0075634E-2</c:v>
                </c:pt>
                <c:pt idx="4">
                  <c:v>-1.3134283E-2</c:v>
                </c:pt>
                <c:pt idx="5">
                  <c:v>-1.5077009000000001E-2</c:v>
                </c:pt>
                <c:pt idx="6">
                  <c:v>-1.5532181000000001E-2</c:v>
                </c:pt>
                <c:pt idx="7">
                  <c:v>-1.5243288000000001E-2</c:v>
                </c:pt>
                <c:pt idx="8">
                  <c:v>-1.4304561E-2</c:v>
                </c:pt>
                <c:pt idx="9">
                  <c:v>-1.3551304E-2</c:v>
                </c:pt>
                <c:pt idx="10">
                  <c:v>-1.2147867E-2</c:v>
                </c:pt>
                <c:pt idx="11">
                  <c:v>-1.120845E-2</c:v>
                </c:pt>
                <c:pt idx="12">
                  <c:v>-1.0176299E-2</c:v>
                </c:pt>
                <c:pt idx="13">
                  <c:v>-9.0512969999999998E-3</c:v>
                </c:pt>
                <c:pt idx="14">
                  <c:v>-7.7405950000000003E-3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C-4204-80C1-1CCB82B0D579}"/>
            </c:ext>
          </c:extLst>
        </c:ser>
        <c:ser>
          <c:idx val="4"/>
          <c:order val="4"/>
          <c:tx>
            <c:v>3_PR_750_250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xVal>
            <c:numRef>
              <c:f>Sheet1!$J$38:$J$52</c:f>
              <c:numCache>
                <c:formatCode>0.00E+00</c:formatCode>
                <c:ptCount val="15"/>
                <c:pt idx="0">
                  <c:v>4.2814719999999997E-3</c:v>
                </c:pt>
                <c:pt idx="1">
                  <c:v>1.9626660000000001E-3</c:v>
                </c:pt>
                <c:pt idx="2">
                  <c:v>-2.047103E-4</c:v>
                </c:pt>
                <c:pt idx="3">
                  <c:v>-1.9158720000000001E-3</c:v>
                </c:pt>
                <c:pt idx="4">
                  <c:v>-3.1100820000000001E-3</c:v>
                </c:pt>
                <c:pt idx="5">
                  <c:v>-3.85988E-3</c:v>
                </c:pt>
                <c:pt idx="6">
                  <c:v>-4.2551630000000002E-3</c:v>
                </c:pt>
                <c:pt idx="7">
                  <c:v>-4.3805019999999997E-3</c:v>
                </c:pt>
                <c:pt idx="8">
                  <c:v>-4.3034429999999997E-3</c:v>
                </c:pt>
                <c:pt idx="9">
                  <c:v>-4.0747379999999996E-3</c:v>
                </c:pt>
                <c:pt idx="10">
                  <c:v>-3.732235E-3</c:v>
                </c:pt>
                <c:pt idx="11">
                  <c:v>-3.3082110000000001E-3</c:v>
                </c:pt>
                <c:pt idx="12">
                  <c:v>-2.8364760000000001E-3</c:v>
                </c:pt>
                <c:pt idx="13">
                  <c:v>-2.3265880000000001E-3</c:v>
                </c:pt>
                <c:pt idx="14">
                  <c:v>-1.7712229999999999E-3</c:v>
                </c:pt>
              </c:numCache>
              <c:extLst xmlns:c15="http://schemas.microsoft.com/office/drawing/2012/chart"/>
            </c:numRef>
          </c:xVal>
          <c:yVal>
            <c:numRef>
              <c:f>Sheet1!$I$38:$I$52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2EFC-4204-80C1-1CCB82B0D579}"/>
            </c:ext>
          </c:extLst>
        </c:ser>
        <c:ser>
          <c:idx val="5"/>
          <c:order val="5"/>
          <c:tx>
            <c:v>4_PR_750_250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Sheet1!$K$38:$K$52</c:f>
              <c:numCache>
                <c:formatCode>0.00E+00</c:formatCode>
                <c:ptCount val="15"/>
                <c:pt idx="0">
                  <c:v>-5.2096879999999996E-4</c:v>
                </c:pt>
                <c:pt idx="1">
                  <c:v>-4.7692089999999999E-3</c:v>
                </c:pt>
                <c:pt idx="2">
                  <c:v>-8.803857E-3</c:v>
                </c:pt>
                <c:pt idx="3">
                  <c:v>-1.220749E-2</c:v>
                </c:pt>
                <c:pt idx="4">
                  <c:v>-1.4719289999999999E-2</c:v>
                </c:pt>
                <c:pt idx="5">
                  <c:v>-1.6244939999999999E-2</c:v>
                </c:pt>
                <c:pt idx="6">
                  <c:v>-1.684722E-2</c:v>
                </c:pt>
                <c:pt idx="7">
                  <c:v>-1.6760839999999999E-2</c:v>
                </c:pt>
                <c:pt idx="8">
                  <c:v>-1.619044E-2</c:v>
                </c:pt>
                <c:pt idx="9">
                  <c:v>-1.5220539999999999E-2</c:v>
                </c:pt>
                <c:pt idx="10">
                  <c:v>-1.389251E-2</c:v>
                </c:pt>
                <c:pt idx="11">
                  <c:v>-1.230537E-2</c:v>
                </c:pt>
                <c:pt idx="12">
                  <c:v>-1.0628E-2</c:v>
                </c:pt>
                <c:pt idx="13">
                  <c:v>-8.9570529999999995E-3</c:v>
                </c:pt>
                <c:pt idx="14">
                  <c:v>-7.2811639999999997E-3</c:v>
                </c:pt>
              </c:numCache>
              <c:extLst xmlns:c15="http://schemas.microsoft.com/office/drawing/2012/chart"/>
            </c:numRef>
          </c:xVal>
          <c:yVal>
            <c:numRef>
              <c:f>Sheet1!$I$38:$I$52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2EFC-4204-80C1-1CCB82B0D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43520"/>
        <c:axId val="45654253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3_PR_500_100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Sheet1!$J$5:$J$19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4.0104310000000001E-3</c:v>
                      </c:pt>
                      <c:pt idx="1">
                        <c:v>2.062459E-3</c:v>
                      </c:pt>
                      <c:pt idx="2">
                        <c:v>2.190847E-4</c:v>
                      </c:pt>
                      <c:pt idx="3">
                        <c:v>-1.286391E-3</c:v>
                      </c:pt>
                      <c:pt idx="4">
                        <c:v>-2.3895909999999999E-3</c:v>
                      </c:pt>
                      <c:pt idx="5">
                        <c:v>-3.1273070000000002E-3</c:v>
                      </c:pt>
                      <c:pt idx="6">
                        <c:v>-3.571219E-3</c:v>
                      </c:pt>
                      <c:pt idx="7">
                        <c:v>-3.7942380000000001E-3</c:v>
                      </c:pt>
                      <c:pt idx="8">
                        <c:v>-3.8547999999999998E-3</c:v>
                      </c:pt>
                      <c:pt idx="9">
                        <c:v>-3.7945510000000002E-3</c:v>
                      </c:pt>
                      <c:pt idx="10">
                        <c:v>-3.637843E-3</c:v>
                      </c:pt>
                      <c:pt idx="11">
                        <c:v>-3.3923629999999998E-3</c:v>
                      </c:pt>
                      <c:pt idx="12">
                        <c:v>-3.0509790000000001E-3</c:v>
                      </c:pt>
                      <c:pt idx="13">
                        <c:v>-2.608239E-3</c:v>
                      </c:pt>
                      <c:pt idx="14">
                        <c:v>-2.0856659999999999E-3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Sheet1!$I$5:$I$19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EFC-4204-80C1-1CCB82B0D57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4_PR_500_100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Sheet1!$K$5:$K$19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6.3086049999999997E-4</c:v>
                      </c:pt>
                      <c:pt idx="1">
                        <c:v>-3.503726E-3</c:v>
                      </c:pt>
                      <c:pt idx="2">
                        <c:v>-7.4420559999999998E-3</c:v>
                      </c:pt>
                      <c:pt idx="3">
                        <c:v>-1.079944E-2</c:v>
                      </c:pt>
                      <c:pt idx="4">
                        <c:v>-1.3309700000000001E-2</c:v>
                      </c:pt>
                      <c:pt idx="5">
                        <c:v>-1.4827099999999999E-2</c:v>
                      </c:pt>
                      <c:pt idx="6">
                        <c:v>-1.536441E-2</c:v>
                      </c:pt>
                      <c:pt idx="7">
                        <c:v>-1.513249E-2</c:v>
                      </c:pt>
                      <c:pt idx="8">
                        <c:v>-1.4439820000000001E-2</c:v>
                      </c:pt>
                      <c:pt idx="9">
                        <c:v>-1.3514959999999999E-2</c:v>
                      </c:pt>
                      <c:pt idx="10">
                        <c:v>-1.245949E-2</c:v>
                      </c:pt>
                      <c:pt idx="11">
                        <c:v>-1.133352E-2</c:v>
                      </c:pt>
                      <c:pt idx="12">
                        <c:v>-1.0202640000000001E-2</c:v>
                      </c:pt>
                      <c:pt idx="13">
                        <c:v>-9.0508010000000007E-3</c:v>
                      </c:pt>
                      <c:pt idx="14">
                        <c:v>-7.8468679999999999E-3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Sheet1!$I$5:$I$19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C-4204-80C1-1CCB82B0D57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3_PR_1000_500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Sheet1!$J$66:$J$80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4.0682219999999998E-3</c:v>
                      </c:pt>
                      <c:pt idx="1">
                        <c:v>2.0368019999999999E-3</c:v>
                      </c:pt>
                      <c:pt idx="2">
                        <c:v>1.3208990000000001E-4</c:v>
                      </c:pt>
                      <c:pt idx="3">
                        <c:v>-1.374468E-3</c:v>
                      </c:pt>
                      <c:pt idx="4">
                        <c:v>-2.4410439999999999E-3</c:v>
                      </c:pt>
                      <c:pt idx="5">
                        <c:v>-3.1394309999999998E-3</c:v>
                      </c:pt>
                      <c:pt idx="6">
                        <c:v>-3.5553260000000001E-3</c:v>
                      </c:pt>
                      <c:pt idx="7">
                        <c:v>-3.7653090000000001E-3</c:v>
                      </c:pt>
                      <c:pt idx="8">
                        <c:v>-3.8245969999999999E-3</c:v>
                      </c:pt>
                      <c:pt idx="9">
                        <c:v>-3.7655259999999999E-3</c:v>
                      </c:pt>
                      <c:pt idx="10">
                        <c:v>-3.5987459999999999E-3</c:v>
                      </c:pt>
                      <c:pt idx="11">
                        <c:v>-3.3217849999999998E-3</c:v>
                      </c:pt>
                      <c:pt idx="12">
                        <c:v>-2.9380330000000001E-3</c:v>
                      </c:pt>
                      <c:pt idx="13">
                        <c:v>-2.4516020000000002E-3</c:v>
                      </c:pt>
                      <c:pt idx="14">
                        <c:v>-1.882133E-3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Sheet1!$I$66:$I$80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C-4204-80C1-1CCB82B0D57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4_PR_1000_500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Sheet1!$K$66:$K$80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5.3588759999999996E-4</c:v>
                      </c:pt>
                      <c:pt idx="1">
                        <c:v>-3.620009E-3</c:v>
                      </c:pt>
                      <c:pt idx="2">
                        <c:v>-7.5697179999999996E-3</c:v>
                      </c:pt>
                      <c:pt idx="3">
                        <c:v>-1.0905110000000001E-2</c:v>
                      </c:pt>
                      <c:pt idx="4">
                        <c:v>-1.3357819999999999E-2</c:v>
                      </c:pt>
                      <c:pt idx="5">
                        <c:v>-1.479918E-2</c:v>
                      </c:pt>
                      <c:pt idx="6">
                        <c:v>-1.5262070000000001E-2</c:v>
                      </c:pt>
                      <c:pt idx="7">
                        <c:v>-1.498063E-2</c:v>
                      </c:pt>
                      <c:pt idx="8">
                        <c:v>-1.4270629999999999E-2</c:v>
                      </c:pt>
                      <c:pt idx="9">
                        <c:v>-1.33452E-2</c:v>
                      </c:pt>
                      <c:pt idx="10">
                        <c:v>-1.227781E-2</c:v>
                      </c:pt>
                      <c:pt idx="11">
                        <c:v>-1.110655E-2</c:v>
                      </c:pt>
                      <c:pt idx="12">
                        <c:v>-9.8921970000000001E-3</c:v>
                      </c:pt>
                      <c:pt idx="13">
                        <c:v>-8.6182689999999996E-3</c:v>
                      </c:pt>
                      <c:pt idx="14">
                        <c:v>-7.2573619999999998E-3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Sheet1!$I$66:$I$80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C-4204-80C1-1CCB82B0D57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3_PS_500_100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Sheet1!$AI$5:$AI$19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4.9384750000000003E-3</c:v>
                      </c:pt>
                      <c:pt idx="1">
                        <c:v>2.6460030000000001E-3</c:v>
                      </c:pt>
                      <c:pt idx="2">
                        <c:v>4.6487550000000002E-4</c:v>
                      </c:pt>
                      <c:pt idx="3">
                        <c:v>-1.3466629999999999E-3</c:v>
                      </c:pt>
                      <c:pt idx="4">
                        <c:v>-2.6849539999999998E-3</c:v>
                      </c:pt>
                      <c:pt idx="5">
                        <c:v>-3.5633079999999998E-3</c:v>
                      </c:pt>
                      <c:pt idx="6">
                        <c:v>-4.0525780000000003E-3</c:v>
                      </c:pt>
                      <c:pt idx="7">
                        <c:v>-4.2371980000000002E-3</c:v>
                      </c:pt>
                      <c:pt idx="8">
                        <c:v>-4.1927930000000002E-3</c:v>
                      </c:pt>
                      <c:pt idx="9">
                        <c:v>-3.9801669999999997E-3</c:v>
                      </c:pt>
                      <c:pt idx="10">
                        <c:v>-3.6453560000000002E-3</c:v>
                      </c:pt>
                      <c:pt idx="11">
                        <c:v>-3.2255830000000002E-3</c:v>
                      </c:pt>
                      <c:pt idx="12">
                        <c:v>-2.7579409999999999E-3</c:v>
                      </c:pt>
                      <c:pt idx="13">
                        <c:v>-2.2541599999999998E-3</c:v>
                      </c:pt>
                      <c:pt idx="14">
                        <c:v>-1.7067549999999999E-3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Sheet1!$AH$5:$AH$19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C-4204-80C1-1CCB82B0D57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4_PS_500_100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Sheet1!$AJ$5:$AJ$19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1.231212E-4</c:v>
                      </c:pt>
                      <c:pt idx="1">
                        <c:v>-3.9622909999999997E-3</c:v>
                      </c:pt>
                      <c:pt idx="2">
                        <c:v>-7.8525980000000006E-3</c:v>
                      </c:pt>
                      <c:pt idx="3">
                        <c:v>-1.116084E-2</c:v>
                      </c:pt>
                      <c:pt idx="4">
                        <c:v>-1.363583E-2</c:v>
                      </c:pt>
                      <c:pt idx="5">
                        <c:v>-1.517079E-2</c:v>
                      </c:pt>
                      <c:pt idx="6">
                        <c:v>-1.581838E-2</c:v>
                      </c:pt>
                      <c:pt idx="7">
                        <c:v>-1.5805340000000001E-2</c:v>
                      </c:pt>
                      <c:pt idx="8">
                        <c:v>-1.533786E-2</c:v>
                      </c:pt>
                      <c:pt idx="9">
                        <c:v>-1.4501089999999999E-2</c:v>
                      </c:pt>
                      <c:pt idx="10">
                        <c:v>-1.3330949999999999E-2</c:v>
                      </c:pt>
                      <c:pt idx="11">
                        <c:v>-1.1915220000000001E-2</c:v>
                      </c:pt>
                      <c:pt idx="12">
                        <c:v>-1.04089E-2</c:v>
                      </c:pt>
                      <c:pt idx="13">
                        <c:v>-8.9030900000000007E-3</c:v>
                      </c:pt>
                      <c:pt idx="14">
                        <c:v>-7.3882949999999996E-3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Sheet1!$AH$5:$AH$19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EFC-4204-80C1-1CCB82B0D57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3_PS_750_250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Sheet1!$AI$33:$AI$47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4.2922710000000003E-3</c:v>
                      </c:pt>
                      <c:pt idx="1">
                        <c:v>2.076942E-3</c:v>
                      </c:pt>
                      <c:pt idx="2">
                        <c:v>4.2913529999999999E-6</c:v>
                      </c:pt>
                      <c:pt idx="3">
                        <c:v>-1.6407290000000001E-3</c:v>
                      </c:pt>
                      <c:pt idx="4">
                        <c:v>-2.8107760000000001E-3</c:v>
                      </c:pt>
                      <c:pt idx="5">
                        <c:v>-3.5657380000000002E-3</c:v>
                      </c:pt>
                      <c:pt idx="6">
                        <c:v>-3.9829849999999997E-3</c:v>
                      </c:pt>
                      <c:pt idx="7">
                        <c:v>-4.1376579999999998E-3</c:v>
                      </c:pt>
                      <c:pt idx="8">
                        <c:v>-4.0912910000000004E-3</c:v>
                      </c:pt>
                      <c:pt idx="9">
                        <c:v>-3.8917159999999999E-3</c:v>
                      </c:pt>
                      <c:pt idx="10">
                        <c:v>-3.5760879999999998E-3</c:v>
                      </c:pt>
                      <c:pt idx="11">
                        <c:v>-3.1777849999999998E-3</c:v>
                      </c:pt>
                      <c:pt idx="12">
                        <c:v>-2.7341779999999999E-3</c:v>
                      </c:pt>
                      <c:pt idx="13">
                        <c:v>-2.2561529999999999E-3</c:v>
                      </c:pt>
                      <c:pt idx="14">
                        <c:v>-1.7334049999999999E-3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Sheet1!$AH$33:$AH$47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EFC-4204-80C1-1CCB82B0D57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4_PS_750_250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Sheet1!$AJ$33:$AJ$47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-2.7783099999999998E-4</c:v>
                      </c:pt>
                      <c:pt idx="1">
                        <c:v>-4.4835420000000001E-3</c:v>
                      </c:pt>
                      <c:pt idx="2">
                        <c:v>-8.4860330000000005E-3</c:v>
                      </c:pt>
                      <c:pt idx="3">
                        <c:v>-1.1880099999999999E-2</c:v>
                      </c:pt>
                      <c:pt idx="4">
                        <c:v>-1.441072E-2</c:v>
                      </c:pt>
                      <c:pt idx="5">
                        <c:v>-1.597612E-2</c:v>
                      </c:pt>
                      <c:pt idx="6">
                        <c:v>-1.6631030000000002E-2</c:v>
                      </c:pt>
                      <c:pt idx="7">
                        <c:v>-1.6603320000000001E-2</c:v>
                      </c:pt>
                      <c:pt idx="8">
                        <c:v>-1.6099849999999999E-2</c:v>
                      </c:pt>
                      <c:pt idx="9">
                        <c:v>-1.5207760000000001E-2</c:v>
                      </c:pt>
                      <c:pt idx="10">
                        <c:v>-1.396767E-2</c:v>
                      </c:pt>
                      <c:pt idx="11">
                        <c:v>-1.2475750000000001E-2</c:v>
                      </c:pt>
                      <c:pt idx="12">
                        <c:v>-1.089946E-2</c:v>
                      </c:pt>
                      <c:pt idx="13">
                        <c:v>-9.3381599999999999E-3</c:v>
                      </c:pt>
                      <c:pt idx="14">
                        <c:v>-7.7802499999999998E-3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Sheet1!$AH$33:$AH$47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EFC-4204-80C1-1CCB82B0D57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3_PS_1000_500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Sheet1!$AI$62:$AI$76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4.7112409999999997E-3</c:v>
                      </c:pt>
                      <c:pt idx="1">
                        <c:v>2.5725930000000002E-3</c:v>
                      </c:pt>
                      <c:pt idx="2">
                        <c:v>5.5750319999999995E-4</c:v>
                      </c:pt>
                      <c:pt idx="3">
                        <c:v>-1.0792110000000001E-3</c:v>
                      </c:pt>
                      <c:pt idx="4">
                        <c:v>-2.2663200000000001E-3</c:v>
                      </c:pt>
                      <c:pt idx="5">
                        <c:v>-3.0477410000000001E-3</c:v>
                      </c:pt>
                      <c:pt idx="6">
                        <c:v>-3.5087199999999999E-3</c:v>
                      </c:pt>
                      <c:pt idx="7">
                        <c:v>-3.7349699999999998E-3</c:v>
                      </c:pt>
                      <c:pt idx="8">
                        <c:v>-3.7926549999999998E-3</c:v>
                      </c:pt>
                      <c:pt idx="9">
                        <c:v>-3.724158E-3</c:v>
                      </c:pt>
                      <c:pt idx="10">
                        <c:v>-3.5488989999999999E-3</c:v>
                      </c:pt>
                      <c:pt idx="11">
                        <c:v>-3.2711279999999999E-3</c:v>
                      </c:pt>
                      <c:pt idx="12">
                        <c:v>-2.8943580000000001E-3</c:v>
                      </c:pt>
                      <c:pt idx="13">
                        <c:v>-2.4202859999999998E-3</c:v>
                      </c:pt>
                      <c:pt idx="14">
                        <c:v>-1.867926E-3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Sheet1!$AH$62:$AH$76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EFC-4204-80C1-1CCB82B0D57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4_PS_1000_500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Sheet1!$AJ$62:$AJ$76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8.9096450000000001E-4</c:v>
                      </c:pt>
                      <c:pt idx="1">
                        <c:v>-3.29847E-3</c:v>
                      </c:pt>
                      <c:pt idx="2">
                        <c:v>-7.2877410000000004E-3</c:v>
                      </c:pt>
                      <c:pt idx="3">
                        <c:v>-1.0684559999999999E-2</c:v>
                      </c:pt>
                      <c:pt idx="4">
                        <c:v>-1.321729E-2</c:v>
                      </c:pt>
                      <c:pt idx="5">
                        <c:v>-1.4739169999999999E-2</c:v>
                      </c:pt>
                      <c:pt idx="6">
                        <c:v>-1.526742E-2</c:v>
                      </c:pt>
                      <c:pt idx="7">
                        <c:v>-1.5021079999999999E-2</c:v>
                      </c:pt>
                      <c:pt idx="8">
                        <c:v>-1.4310929999999999E-2</c:v>
                      </c:pt>
                      <c:pt idx="9">
                        <c:v>-1.335662E-2</c:v>
                      </c:pt>
                      <c:pt idx="10">
                        <c:v>-1.224362E-2</c:v>
                      </c:pt>
                      <c:pt idx="11">
                        <c:v>-1.1024539999999999E-2</c:v>
                      </c:pt>
                      <c:pt idx="12">
                        <c:v>-9.7752589999999997E-3</c:v>
                      </c:pt>
                      <c:pt idx="13">
                        <c:v>-8.4861599999999995E-3</c:v>
                      </c:pt>
                      <c:pt idx="14">
                        <c:v>-7.126248E-3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Sheet1!$AH$62:$AH$76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EFC-4204-80C1-1CCB82B0D579}"/>
                  </c:ext>
                </c:extLst>
              </c15:ser>
            </c15:filteredScatterSeries>
          </c:ext>
        </c:extLst>
      </c:scatterChart>
      <c:valAx>
        <c:axId val="456543520"/>
        <c:scaling>
          <c:orientation val="minMax"/>
          <c:max val="2.0000000000000004E-2"/>
          <c:min val="-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542536"/>
        <c:crosses val="autoZero"/>
        <c:crossBetween val="midCat"/>
      </c:valAx>
      <c:valAx>
        <c:axId val="45654253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54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145748129528217"/>
          <c:y val="6.9984792665586923E-2"/>
          <c:w val="0.75491424274356889"/>
          <c:h val="0.11707595433445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PSO STAR 750 250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912310212195569"/>
          <c:y val="1.6248295353766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1827760859670171E-2"/>
          <c:y val="0.20284031297992658"/>
          <c:w val="0.88389129483814521"/>
          <c:h val="0.75587672485148161"/>
        </c:manualLayout>
      </c:layout>
      <c:scatterChart>
        <c:scatterStyle val="smoothMarker"/>
        <c:varyColors val="0"/>
        <c:ser>
          <c:idx val="0"/>
          <c:order val="0"/>
          <c:tx>
            <c:v>M3_17.12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Sheet1!$B$5:$B$19</c:f>
              <c:numCache>
                <c:formatCode>0.00E+00</c:formatCode>
                <c:ptCount val="15"/>
                <c:pt idx="0">
                  <c:v>3.2752200000000001E-3</c:v>
                </c:pt>
                <c:pt idx="1">
                  <c:v>1.797089E-3</c:v>
                </c:pt>
                <c:pt idx="2">
                  <c:v>-5.24E-5</c:v>
                </c:pt>
                <c:pt idx="3">
                  <c:v>-1.8095819999999999E-3</c:v>
                </c:pt>
                <c:pt idx="4">
                  <c:v>-3.1015529999999999E-3</c:v>
                </c:pt>
                <c:pt idx="5">
                  <c:v>-3.5571840000000001E-3</c:v>
                </c:pt>
                <c:pt idx="6">
                  <c:v>-3.547302E-3</c:v>
                </c:pt>
                <c:pt idx="7">
                  <c:v>-3.3520640000000001E-3</c:v>
                </c:pt>
                <c:pt idx="8">
                  <c:v>-3.1568260000000002E-3</c:v>
                </c:pt>
                <c:pt idx="9">
                  <c:v>-2.775544E-3</c:v>
                </c:pt>
                <c:pt idx="10">
                  <c:v>-2.3944909999999999E-3</c:v>
                </c:pt>
                <c:pt idx="11">
                  <c:v>-1.9198990000000001E-3</c:v>
                </c:pt>
                <c:pt idx="12">
                  <c:v>-1.910246E-3</c:v>
                </c:pt>
                <c:pt idx="13">
                  <c:v>-1.6220430000000001E-3</c:v>
                </c:pt>
                <c:pt idx="14">
                  <c:v>-1.240646E-3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E-44FF-BC09-46ECFC7AB728}"/>
            </c:ext>
          </c:extLst>
        </c:ser>
        <c:ser>
          <c:idx val="1"/>
          <c:order val="1"/>
          <c:tx>
            <c:v>M4_13.03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Sheet1!$C$5:$C$19</c:f>
              <c:numCache>
                <c:formatCode>0.00E+00</c:formatCode>
                <c:ptCount val="15"/>
                <c:pt idx="0">
                  <c:v>2.2603150000000002E-3</c:v>
                </c:pt>
                <c:pt idx="1">
                  <c:v>-1.727868E-3</c:v>
                </c:pt>
                <c:pt idx="2">
                  <c:v>-6.087566E-3</c:v>
                </c:pt>
                <c:pt idx="3">
                  <c:v>-1.0075634E-2</c:v>
                </c:pt>
                <c:pt idx="4">
                  <c:v>-1.3134283E-2</c:v>
                </c:pt>
                <c:pt idx="5">
                  <c:v>-1.5077009000000001E-2</c:v>
                </c:pt>
                <c:pt idx="6">
                  <c:v>-1.5532181000000001E-2</c:v>
                </c:pt>
                <c:pt idx="7">
                  <c:v>-1.5243288000000001E-2</c:v>
                </c:pt>
                <c:pt idx="8">
                  <c:v>-1.4304561E-2</c:v>
                </c:pt>
                <c:pt idx="9">
                  <c:v>-1.3551304E-2</c:v>
                </c:pt>
                <c:pt idx="10">
                  <c:v>-1.2147867E-2</c:v>
                </c:pt>
                <c:pt idx="11">
                  <c:v>-1.120845E-2</c:v>
                </c:pt>
                <c:pt idx="12">
                  <c:v>-1.0176299E-2</c:v>
                </c:pt>
                <c:pt idx="13">
                  <c:v>-9.0512969999999998E-3</c:v>
                </c:pt>
                <c:pt idx="14">
                  <c:v>-7.7405950000000003E-3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2E-44FF-BC09-46ECFC7AB728}"/>
            </c:ext>
          </c:extLst>
        </c:ser>
        <c:ser>
          <c:idx val="10"/>
          <c:order val="10"/>
          <c:tx>
            <c:v>3_PS_750_250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xVal>
            <c:numRef>
              <c:f>Sheet1!$AI$33:$AI$47</c:f>
              <c:numCache>
                <c:formatCode>0.00E+00</c:formatCode>
                <c:ptCount val="15"/>
                <c:pt idx="0">
                  <c:v>4.2922710000000003E-3</c:v>
                </c:pt>
                <c:pt idx="1">
                  <c:v>2.076942E-3</c:v>
                </c:pt>
                <c:pt idx="2">
                  <c:v>4.2913529999999999E-6</c:v>
                </c:pt>
                <c:pt idx="3">
                  <c:v>-1.6407290000000001E-3</c:v>
                </c:pt>
                <c:pt idx="4">
                  <c:v>-2.8107760000000001E-3</c:v>
                </c:pt>
                <c:pt idx="5">
                  <c:v>-3.5657380000000002E-3</c:v>
                </c:pt>
                <c:pt idx="6">
                  <c:v>-3.9829849999999997E-3</c:v>
                </c:pt>
                <c:pt idx="7">
                  <c:v>-4.1376579999999998E-3</c:v>
                </c:pt>
                <c:pt idx="8">
                  <c:v>-4.0912910000000004E-3</c:v>
                </c:pt>
                <c:pt idx="9">
                  <c:v>-3.8917159999999999E-3</c:v>
                </c:pt>
                <c:pt idx="10">
                  <c:v>-3.5760879999999998E-3</c:v>
                </c:pt>
                <c:pt idx="11">
                  <c:v>-3.1777849999999998E-3</c:v>
                </c:pt>
                <c:pt idx="12">
                  <c:v>-2.7341779999999999E-3</c:v>
                </c:pt>
                <c:pt idx="13">
                  <c:v>-2.2561529999999999E-3</c:v>
                </c:pt>
                <c:pt idx="14">
                  <c:v>-1.7334049999999999E-3</c:v>
                </c:pt>
              </c:numCache>
              <c:extLst xmlns:c15="http://schemas.microsoft.com/office/drawing/2012/chart"/>
            </c:numRef>
          </c:xVal>
          <c:yVal>
            <c:numRef>
              <c:f>Sheet1!$AH$33:$AH$47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A-542E-44FF-BC09-46ECFC7AB728}"/>
            </c:ext>
          </c:extLst>
        </c:ser>
        <c:ser>
          <c:idx val="11"/>
          <c:order val="11"/>
          <c:tx>
            <c:v>4_PS_750_250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Sheet1!$AJ$33:$AJ$47</c:f>
              <c:numCache>
                <c:formatCode>0.00E+00</c:formatCode>
                <c:ptCount val="15"/>
                <c:pt idx="0">
                  <c:v>-2.7783099999999998E-4</c:v>
                </c:pt>
                <c:pt idx="1">
                  <c:v>-4.4835420000000001E-3</c:v>
                </c:pt>
                <c:pt idx="2">
                  <c:v>-8.4860330000000005E-3</c:v>
                </c:pt>
                <c:pt idx="3">
                  <c:v>-1.1880099999999999E-2</c:v>
                </c:pt>
                <c:pt idx="4">
                  <c:v>-1.441072E-2</c:v>
                </c:pt>
                <c:pt idx="5">
                  <c:v>-1.597612E-2</c:v>
                </c:pt>
                <c:pt idx="6">
                  <c:v>-1.6631030000000002E-2</c:v>
                </c:pt>
                <c:pt idx="7">
                  <c:v>-1.6603320000000001E-2</c:v>
                </c:pt>
                <c:pt idx="8">
                  <c:v>-1.6099849999999999E-2</c:v>
                </c:pt>
                <c:pt idx="9">
                  <c:v>-1.5207760000000001E-2</c:v>
                </c:pt>
                <c:pt idx="10">
                  <c:v>-1.396767E-2</c:v>
                </c:pt>
                <c:pt idx="11">
                  <c:v>-1.2475750000000001E-2</c:v>
                </c:pt>
                <c:pt idx="12">
                  <c:v>-1.089946E-2</c:v>
                </c:pt>
                <c:pt idx="13">
                  <c:v>-9.3381599999999999E-3</c:v>
                </c:pt>
                <c:pt idx="14">
                  <c:v>-7.7802499999999998E-3</c:v>
                </c:pt>
              </c:numCache>
              <c:extLst xmlns:c15="http://schemas.microsoft.com/office/drawing/2012/chart"/>
            </c:numRef>
          </c:xVal>
          <c:yVal>
            <c:numRef>
              <c:f>Sheet1!$AH$33:$AH$47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B-542E-44FF-BC09-46ECFC7AB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43520"/>
        <c:axId val="45654253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3_PR_500_100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Sheet1!$J$5:$J$19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4.0104310000000001E-3</c:v>
                      </c:pt>
                      <c:pt idx="1">
                        <c:v>2.062459E-3</c:v>
                      </c:pt>
                      <c:pt idx="2">
                        <c:v>2.190847E-4</c:v>
                      </c:pt>
                      <c:pt idx="3">
                        <c:v>-1.286391E-3</c:v>
                      </c:pt>
                      <c:pt idx="4">
                        <c:v>-2.3895909999999999E-3</c:v>
                      </c:pt>
                      <c:pt idx="5">
                        <c:v>-3.1273070000000002E-3</c:v>
                      </c:pt>
                      <c:pt idx="6">
                        <c:v>-3.571219E-3</c:v>
                      </c:pt>
                      <c:pt idx="7">
                        <c:v>-3.7942380000000001E-3</c:v>
                      </c:pt>
                      <c:pt idx="8">
                        <c:v>-3.8547999999999998E-3</c:v>
                      </c:pt>
                      <c:pt idx="9">
                        <c:v>-3.7945510000000002E-3</c:v>
                      </c:pt>
                      <c:pt idx="10">
                        <c:v>-3.637843E-3</c:v>
                      </c:pt>
                      <c:pt idx="11">
                        <c:v>-3.3923629999999998E-3</c:v>
                      </c:pt>
                      <c:pt idx="12">
                        <c:v>-3.0509790000000001E-3</c:v>
                      </c:pt>
                      <c:pt idx="13">
                        <c:v>-2.608239E-3</c:v>
                      </c:pt>
                      <c:pt idx="14">
                        <c:v>-2.0856659999999999E-3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Sheet1!$I$5:$I$19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42E-44FF-BC09-46ECFC7AB7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4_PR_500_100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Sheet1!$K$5:$K$19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6.3086049999999997E-4</c:v>
                      </c:pt>
                      <c:pt idx="1">
                        <c:v>-3.503726E-3</c:v>
                      </c:pt>
                      <c:pt idx="2">
                        <c:v>-7.4420559999999998E-3</c:v>
                      </c:pt>
                      <c:pt idx="3">
                        <c:v>-1.079944E-2</c:v>
                      </c:pt>
                      <c:pt idx="4">
                        <c:v>-1.3309700000000001E-2</c:v>
                      </c:pt>
                      <c:pt idx="5">
                        <c:v>-1.4827099999999999E-2</c:v>
                      </c:pt>
                      <c:pt idx="6">
                        <c:v>-1.536441E-2</c:v>
                      </c:pt>
                      <c:pt idx="7">
                        <c:v>-1.513249E-2</c:v>
                      </c:pt>
                      <c:pt idx="8">
                        <c:v>-1.4439820000000001E-2</c:v>
                      </c:pt>
                      <c:pt idx="9">
                        <c:v>-1.3514959999999999E-2</c:v>
                      </c:pt>
                      <c:pt idx="10">
                        <c:v>-1.245949E-2</c:v>
                      </c:pt>
                      <c:pt idx="11">
                        <c:v>-1.133352E-2</c:v>
                      </c:pt>
                      <c:pt idx="12">
                        <c:v>-1.0202640000000001E-2</c:v>
                      </c:pt>
                      <c:pt idx="13">
                        <c:v>-9.0508010000000007E-3</c:v>
                      </c:pt>
                      <c:pt idx="14">
                        <c:v>-7.8468679999999999E-3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Sheet1!$I$5:$I$19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2E-44FF-BC09-46ECFC7AB72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3_PR_750_250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Sheet1!$J$38:$J$52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4.2814719999999997E-3</c:v>
                      </c:pt>
                      <c:pt idx="1">
                        <c:v>1.9626660000000001E-3</c:v>
                      </c:pt>
                      <c:pt idx="2">
                        <c:v>-2.047103E-4</c:v>
                      </c:pt>
                      <c:pt idx="3">
                        <c:v>-1.9158720000000001E-3</c:v>
                      </c:pt>
                      <c:pt idx="4">
                        <c:v>-3.1100820000000001E-3</c:v>
                      </c:pt>
                      <c:pt idx="5">
                        <c:v>-3.85988E-3</c:v>
                      </c:pt>
                      <c:pt idx="6">
                        <c:v>-4.2551630000000002E-3</c:v>
                      </c:pt>
                      <c:pt idx="7">
                        <c:v>-4.3805019999999997E-3</c:v>
                      </c:pt>
                      <c:pt idx="8">
                        <c:v>-4.3034429999999997E-3</c:v>
                      </c:pt>
                      <c:pt idx="9">
                        <c:v>-4.0747379999999996E-3</c:v>
                      </c:pt>
                      <c:pt idx="10">
                        <c:v>-3.732235E-3</c:v>
                      </c:pt>
                      <c:pt idx="11">
                        <c:v>-3.3082110000000001E-3</c:v>
                      </c:pt>
                      <c:pt idx="12">
                        <c:v>-2.8364760000000001E-3</c:v>
                      </c:pt>
                      <c:pt idx="13">
                        <c:v>-2.3265880000000001E-3</c:v>
                      </c:pt>
                      <c:pt idx="14">
                        <c:v>-1.7712229999999999E-3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Sheet1!$I$38:$I$52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42E-44FF-BC09-46ECFC7AB72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4_PR_750_250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Sheet1!$K$38:$K$52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-5.2096879999999996E-4</c:v>
                      </c:pt>
                      <c:pt idx="1">
                        <c:v>-4.7692089999999999E-3</c:v>
                      </c:pt>
                      <c:pt idx="2">
                        <c:v>-8.803857E-3</c:v>
                      </c:pt>
                      <c:pt idx="3">
                        <c:v>-1.220749E-2</c:v>
                      </c:pt>
                      <c:pt idx="4">
                        <c:v>-1.4719289999999999E-2</c:v>
                      </c:pt>
                      <c:pt idx="5">
                        <c:v>-1.6244939999999999E-2</c:v>
                      </c:pt>
                      <c:pt idx="6">
                        <c:v>-1.684722E-2</c:v>
                      </c:pt>
                      <c:pt idx="7">
                        <c:v>-1.6760839999999999E-2</c:v>
                      </c:pt>
                      <c:pt idx="8">
                        <c:v>-1.619044E-2</c:v>
                      </c:pt>
                      <c:pt idx="9">
                        <c:v>-1.5220539999999999E-2</c:v>
                      </c:pt>
                      <c:pt idx="10">
                        <c:v>-1.389251E-2</c:v>
                      </c:pt>
                      <c:pt idx="11">
                        <c:v>-1.230537E-2</c:v>
                      </c:pt>
                      <c:pt idx="12">
                        <c:v>-1.0628E-2</c:v>
                      </c:pt>
                      <c:pt idx="13">
                        <c:v>-8.9570529999999995E-3</c:v>
                      </c:pt>
                      <c:pt idx="14">
                        <c:v>-7.2811639999999997E-3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Sheet1!$I$38:$I$52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E-44FF-BC09-46ECFC7AB72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3_PR_1000_500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Sheet1!$J$66:$J$80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4.0682219999999998E-3</c:v>
                      </c:pt>
                      <c:pt idx="1">
                        <c:v>2.0368019999999999E-3</c:v>
                      </c:pt>
                      <c:pt idx="2">
                        <c:v>1.3208990000000001E-4</c:v>
                      </c:pt>
                      <c:pt idx="3">
                        <c:v>-1.374468E-3</c:v>
                      </c:pt>
                      <c:pt idx="4">
                        <c:v>-2.4410439999999999E-3</c:v>
                      </c:pt>
                      <c:pt idx="5">
                        <c:v>-3.1394309999999998E-3</c:v>
                      </c:pt>
                      <c:pt idx="6">
                        <c:v>-3.5553260000000001E-3</c:v>
                      </c:pt>
                      <c:pt idx="7">
                        <c:v>-3.7653090000000001E-3</c:v>
                      </c:pt>
                      <c:pt idx="8">
                        <c:v>-3.8245969999999999E-3</c:v>
                      </c:pt>
                      <c:pt idx="9">
                        <c:v>-3.7655259999999999E-3</c:v>
                      </c:pt>
                      <c:pt idx="10">
                        <c:v>-3.5987459999999999E-3</c:v>
                      </c:pt>
                      <c:pt idx="11">
                        <c:v>-3.3217849999999998E-3</c:v>
                      </c:pt>
                      <c:pt idx="12">
                        <c:v>-2.9380330000000001E-3</c:v>
                      </c:pt>
                      <c:pt idx="13">
                        <c:v>-2.4516020000000002E-3</c:v>
                      </c:pt>
                      <c:pt idx="14">
                        <c:v>-1.882133E-3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Sheet1!$I$66:$I$80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2E-44FF-BC09-46ECFC7AB72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4_PR_1000_500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Sheet1!$K$66:$K$80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5.3588759999999996E-4</c:v>
                      </c:pt>
                      <c:pt idx="1">
                        <c:v>-3.620009E-3</c:v>
                      </c:pt>
                      <c:pt idx="2">
                        <c:v>-7.5697179999999996E-3</c:v>
                      </c:pt>
                      <c:pt idx="3">
                        <c:v>-1.0905110000000001E-2</c:v>
                      </c:pt>
                      <c:pt idx="4">
                        <c:v>-1.3357819999999999E-2</c:v>
                      </c:pt>
                      <c:pt idx="5">
                        <c:v>-1.479918E-2</c:v>
                      </c:pt>
                      <c:pt idx="6">
                        <c:v>-1.5262070000000001E-2</c:v>
                      </c:pt>
                      <c:pt idx="7">
                        <c:v>-1.498063E-2</c:v>
                      </c:pt>
                      <c:pt idx="8">
                        <c:v>-1.4270629999999999E-2</c:v>
                      </c:pt>
                      <c:pt idx="9">
                        <c:v>-1.33452E-2</c:v>
                      </c:pt>
                      <c:pt idx="10">
                        <c:v>-1.227781E-2</c:v>
                      </c:pt>
                      <c:pt idx="11">
                        <c:v>-1.110655E-2</c:v>
                      </c:pt>
                      <c:pt idx="12">
                        <c:v>-9.8921970000000001E-3</c:v>
                      </c:pt>
                      <c:pt idx="13">
                        <c:v>-8.6182689999999996E-3</c:v>
                      </c:pt>
                      <c:pt idx="14">
                        <c:v>-7.2573619999999998E-3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Sheet1!$I$66:$I$80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42E-44FF-BC09-46ECFC7AB72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3_PS_500_100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Sheet1!$AI$5:$AI$19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4.9384750000000003E-3</c:v>
                      </c:pt>
                      <c:pt idx="1">
                        <c:v>2.6460030000000001E-3</c:v>
                      </c:pt>
                      <c:pt idx="2">
                        <c:v>4.6487550000000002E-4</c:v>
                      </c:pt>
                      <c:pt idx="3">
                        <c:v>-1.3466629999999999E-3</c:v>
                      </c:pt>
                      <c:pt idx="4">
                        <c:v>-2.6849539999999998E-3</c:v>
                      </c:pt>
                      <c:pt idx="5">
                        <c:v>-3.5633079999999998E-3</c:v>
                      </c:pt>
                      <c:pt idx="6">
                        <c:v>-4.0525780000000003E-3</c:v>
                      </c:pt>
                      <c:pt idx="7">
                        <c:v>-4.2371980000000002E-3</c:v>
                      </c:pt>
                      <c:pt idx="8">
                        <c:v>-4.1927930000000002E-3</c:v>
                      </c:pt>
                      <c:pt idx="9">
                        <c:v>-3.9801669999999997E-3</c:v>
                      </c:pt>
                      <c:pt idx="10">
                        <c:v>-3.6453560000000002E-3</c:v>
                      </c:pt>
                      <c:pt idx="11">
                        <c:v>-3.2255830000000002E-3</c:v>
                      </c:pt>
                      <c:pt idx="12">
                        <c:v>-2.7579409999999999E-3</c:v>
                      </c:pt>
                      <c:pt idx="13">
                        <c:v>-2.2541599999999998E-3</c:v>
                      </c:pt>
                      <c:pt idx="14">
                        <c:v>-1.7067549999999999E-3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Sheet1!$AH$5:$AH$19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2E-44FF-BC09-46ECFC7AB72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4_PS_500_100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Sheet1!$AJ$5:$AJ$19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1.231212E-4</c:v>
                      </c:pt>
                      <c:pt idx="1">
                        <c:v>-3.9622909999999997E-3</c:v>
                      </c:pt>
                      <c:pt idx="2">
                        <c:v>-7.8525980000000006E-3</c:v>
                      </c:pt>
                      <c:pt idx="3">
                        <c:v>-1.116084E-2</c:v>
                      </c:pt>
                      <c:pt idx="4">
                        <c:v>-1.363583E-2</c:v>
                      </c:pt>
                      <c:pt idx="5">
                        <c:v>-1.517079E-2</c:v>
                      </c:pt>
                      <c:pt idx="6">
                        <c:v>-1.581838E-2</c:v>
                      </c:pt>
                      <c:pt idx="7">
                        <c:v>-1.5805340000000001E-2</c:v>
                      </c:pt>
                      <c:pt idx="8">
                        <c:v>-1.533786E-2</c:v>
                      </c:pt>
                      <c:pt idx="9">
                        <c:v>-1.4501089999999999E-2</c:v>
                      </c:pt>
                      <c:pt idx="10">
                        <c:v>-1.3330949999999999E-2</c:v>
                      </c:pt>
                      <c:pt idx="11">
                        <c:v>-1.1915220000000001E-2</c:v>
                      </c:pt>
                      <c:pt idx="12">
                        <c:v>-1.04089E-2</c:v>
                      </c:pt>
                      <c:pt idx="13">
                        <c:v>-8.9030900000000007E-3</c:v>
                      </c:pt>
                      <c:pt idx="14">
                        <c:v>-7.3882949999999996E-3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Sheet1!$AH$5:$AH$19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42E-44FF-BC09-46ECFC7AB72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3_PS_1000_500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Sheet1!$AI$62:$AI$76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4.7112409999999997E-3</c:v>
                      </c:pt>
                      <c:pt idx="1">
                        <c:v>2.5725930000000002E-3</c:v>
                      </c:pt>
                      <c:pt idx="2">
                        <c:v>5.5750319999999995E-4</c:v>
                      </c:pt>
                      <c:pt idx="3">
                        <c:v>-1.0792110000000001E-3</c:v>
                      </c:pt>
                      <c:pt idx="4">
                        <c:v>-2.2663200000000001E-3</c:v>
                      </c:pt>
                      <c:pt idx="5">
                        <c:v>-3.0477410000000001E-3</c:v>
                      </c:pt>
                      <c:pt idx="6">
                        <c:v>-3.5087199999999999E-3</c:v>
                      </c:pt>
                      <c:pt idx="7">
                        <c:v>-3.7349699999999998E-3</c:v>
                      </c:pt>
                      <c:pt idx="8">
                        <c:v>-3.7926549999999998E-3</c:v>
                      </c:pt>
                      <c:pt idx="9">
                        <c:v>-3.724158E-3</c:v>
                      </c:pt>
                      <c:pt idx="10">
                        <c:v>-3.5488989999999999E-3</c:v>
                      </c:pt>
                      <c:pt idx="11">
                        <c:v>-3.2711279999999999E-3</c:v>
                      </c:pt>
                      <c:pt idx="12">
                        <c:v>-2.8943580000000001E-3</c:v>
                      </c:pt>
                      <c:pt idx="13">
                        <c:v>-2.4202859999999998E-3</c:v>
                      </c:pt>
                      <c:pt idx="14">
                        <c:v>-1.867926E-3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Sheet1!$AH$62:$AH$76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42E-44FF-BC09-46ECFC7AB72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4_PS_1000_500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Sheet1!$AJ$62:$AJ$76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8.9096450000000001E-4</c:v>
                      </c:pt>
                      <c:pt idx="1">
                        <c:v>-3.29847E-3</c:v>
                      </c:pt>
                      <c:pt idx="2">
                        <c:v>-7.2877410000000004E-3</c:v>
                      </c:pt>
                      <c:pt idx="3">
                        <c:v>-1.0684559999999999E-2</c:v>
                      </c:pt>
                      <c:pt idx="4">
                        <c:v>-1.321729E-2</c:v>
                      </c:pt>
                      <c:pt idx="5">
                        <c:v>-1.4739169999999999E-2</c:v>
                      </c:pt>
                      <c:pt idx="6">
                        <c:v>-1.526742E-2</c:v>
                      </c:pt>
                      <c:pt idx="7">
                        <c:v>-1.5021079999999999E-2</c:v>
                      </c:pt>
                      <c:pt idx="8">
                        <c:v>-1.4310929999999999E-2</c:v>
                      </c:pt>
                      <c:pt idx="9">
                        <c:v>-1.335662E-2</c:v>
                      </c:pt>
                      <c:pt idx="10">
                        <c:v>-1.224362E-2</c:v>
                      </c:pt>
                      <c:pt idx="11">
                        <c:v>-1.1024539999999999E-2</c:v>
                      </c:pt>
                      <c:pt idx="12">
                        <c:v>-9.7752589999999997E-3</c:v>
                      </c:pt>
                      <c:pt idx="13">
                        <c:v>-8.4861599999999995E-3</c:v>
                      </c:pt>
                      <c:pt idx="14">
                        <c:v>-7.126248E-3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Sheet1!$AH$62:$AH$76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42E-44FF-BC09-46ECFC7AB728}"/>
                  </c:ext>
                </c:extLst>
              </c15:ser>
            </c15:filteredScatterSeries>
          </c:ext>
        </c:extLst>
      </c:scatterChart>
      <c:valAx>
        <c:axId val="456543520"/>
        <c:scaling>
          <c:orientation val="minMax"/>
          <c:max val="2.0000000000000004E-2"/>
          <c:min val="-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542536"/>
        <c:crosses val="autoZero"/>
        <c:crossBetween val="midCat"/>
      </c:valAx>
      <c:valAx>
        <c:axId val="45654253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54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145748129528217"/>
          <c:y val="6.9984792665586923E-2"/>
          <c:w val="0.75491424274356889"/>
          <c:h val="0.11707595433445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PSO Ring 1000 500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912310212195569"/>
          <c:y val="1.6248295353766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1827760859670171E-2"/>
          <c:y val="0.20284031297992658"/>
          <c:w val="0.88389129483814521"/>
          <c:h val="0.75587672485148161"/>
        </c:manualLayout>
      </c:layout>
      <c:scatterChart>
        <c:scatterStyle val="smoothMarker"/>
        <c:varyColors val="0"/>
        <c:ser>
          <c:idx val="0"/>
          <c:order val="0"/>
          <c:tx>
            <c:v>M3_17.12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Sheet1!$B$5:$B$19</c:f>
              <c:numCache>
                <c:formatCode>0.00E+00</c:formatCode>
                <c:ptCount val="15"/>
                <c:pt idx="0">
                  <c:v>3.2752200000000001E-3</c:v>
                </c:pt>
                <c:pt idx="1">
                  <c:v>1.797089E-3</c:v>
                </c:pt>
                <c:pt idx="2">
                  <c:v>-5.24E-5</c:v>
                </c:pt>
                <c:pt idx="3">
                  <c:v>-1.8095819999999999E-3</c:v>
                </c:pt>
                <c:pt idx="4">
                  <c:v>-3.1015529999999999E-3</c:v>
                </c:pt>
                <c:pt idx="5">
                  <c:v>-3.5571840000000001E-3</c:v>
                </c:pt>
                <c:pt idx="6">
                  <c:v>-3.547302E-3</c:v>
                </c:pt>
                <c:pt idx="7">
                  <c:v>-3.3520640000000001E-3</c:v>
                </c:pt>
                <c:pt idx="8">
                  <c:v>-3.1568260000000002E-3</c:v>
                </c:pt>
                <c:pt idx="9">
                  <c:v>-2.775544E-3</c:v>
                </c:pt>
                <c:pt idx="10">
                  <c:v>-2.3944909999999999E-3</c:v>
                </c:pt>
                <c:pt idx="11">
                  <c:v>-1.9198990000000001E-3</c:v>
                </c:pt>
                <c:pt idx="12">
                  <c:v>-1.910246E-3</c:v>
                </c:pt>
                <c:pt idx="13">
                  <c:v>-1.6220430000000001E-3</c:v>
                </c:pt>
                <c:pt idx="14">
                  <c:v>-1.240646E-3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7-48A4-B803-A186D34ED3C0}"/>
            </c:ext>
          </c:extLst>
        </c:ser>
        <c:ser>
          <c:idx val="1"/>
          <c:order val="1"/>
          <c:tx>
            <c:v>M4_13.03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Sheet1!$C$5:$C$19</c:f>
              <c:numCache>
                <c:formatCode>0.00E+00</c:formatCode>
                <c:ptCount val="15"/>
                <c:pt idx="0">
                  <c:v>2.2603150000000002E-3</c:v>
                </c:pt>
                <c:pt idx="1">
                  <c:v>-1.727868E-3</c:v>
                </c:pt>
                <c:pt idx="2">
                  <c:v>-6.087566E-3</c:v>
                </c:pt>
                <c:pt idx="3">
                  <c:v>-1.0075634E-2</c:v>
                </c:pt>
                <c:pt idx="4">
                  <c:v>-1.3134283E-2</c:v>
                </c:pt>
                <c:pt idx="5">
                  <c:v>-1.5077009000000001E-2</c:v>
                </c:pt>
                <c:pt idx="6">
                  <c:v>-1.5532181000000001E-2</c:v>
                </c:pt>
                <c:pt idx="7">
                  <c:v>-1.5243288000000001E-2</c:v>
                </c:pt>
                <c:pt idx="8">
                  <c:v>-1.4304561E-2</c:v>
                </c:pt>
                <c:pt idx="9">
                  <c:v>-1.3551304E-2</c:v>
                </c:pt>
                <c:pt idx="10">
                  <c:v>-1.2147867E-2</c:v>
                </c:pt>
                <c:pt idx="11">
                  <c:v>-1.120845E-2</c:v>
                </c:pt>
                <c:pt idx="12">
                  <c:v>-1.0176299E-2</c:v>
                </c:pt>
                <c:pt idx="13">
                  <c:v>-9.0512969999999998E-3</c:v>
                </c:pt>
                <c:pt idx="14">
                  <c:v>-7.7405950000000003E-3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B7-48A4-B803-A186D34ED3C0}"/>
            </c:ext>
          </c:extLst>
        </c:ser>
        <c:ser>
          <c:idx val="6"/>
          <c:order val="6"/>
          <c:tx>
            <c:v>3_PR_1000_500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xVal>
            <c:numRef>
              <c:f>Sheet1!$J$66:$J$80</c:f>
              <c:numCache>
                <c:formatCode>0.00E+00</c:formatCode>
                <c:ptCount val="15"/>
                <c:pt idx="0">
                  <c:v>4.0682219999999998E-3</c:v>
                </c:pt>
                <c:pt idx="1">
                  <c:v>2.0368019999999999E-3</c:v>
                </c:pt>
                <c:pt idx="2">
                  <c:v>1.3208990000000001E-4</c:v>
                </c:pt>
                <c:pt idx="3">
                  <c:v>-1.374468E-3</c:v>
                </c:pt>
                <c:pt idx="4">
                  <c:v>-2.4410439999999999E-3</c:v>
                </c:pt>
                <c:pt idx="5">
                  <c:v>-3.1394309999999998E-3</c:v>
                </c:pt>
                <c:pt idx="6">
                  <c:v>-3.5553260000000001E-3</c:v>
                </c:pt>
                <c:pt idx="7">
                  <c:v>-3.7653090000000001E-3</c:v>
                </c:pt>
                <c:pt idx="8">
                  <c:v>-3.8245969999999999E-3</c:v>
                </c:pt>
                <c:pt idx="9">
                  <c:v>-3.7655259999999999E-3</c:v>
                </c:pt>
                <c:pt idx="10">
                  <c:v>-3.5987459999999999E-3</c:v>
                </c:pt>
                <c:pt idx="11">
                  <c:v>-3.3217849999999998E-3</c:v>
                </c:pt>
                <c:pt idx="12">
                  <c:v>-2.9380330000000001E-3</c:v>
                </c:pt>
                <c:pt idx="13">
                  <c:v>-2.4516020000000002E-3</c:v>
                </c:pt>
                <c:pt idx="14">
                  <c:v>-1.882133E-3</c:v>
                </c:pt>
              </c:numCache>
              <c:extLst xmlns:c15="http://schemas.microsoft.com/office/drawing/2012/chart"/>
            </c:numRef>
          </c:xVal>
          <c:yVal>
            <c:numRef>
              <c:f>Sheet1!$I$66:$I$80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2BB7-48A4-B803-A186D34ED3C0}"/>
            </c:ext>
          </c:extLst>
        </c:ser>
        <c:ser>
          <c:idx val="7"/>
          <c:order val="7"/>
          <c:tx>
            <c:v>4_PR_1000_500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Sheet1!$K$66:$K$80</c:f>
              <c:numCache>
                <c:formatCode>0.00E+00</c:formatCode>
                <c:ptCount val="15"/>
                <c:pt idx="0">
                  <c:v>5.3588759999999996E-4</c:v>
                </c:pt>
                <c:pt idx="1">
                  <c:v>-3.620009E-3</c:v>
                </c:pt>
                <c:pt idx="2">
                  <c:v>-7.5697179999999996E-3</c:v>
                </c:pt>
                <c:pt idx="3">
                  <c:v>-1.0905110000000001E-2</c:v>
                </c:pt>
                <c:pt idx="4">
                  <c:v>-1.3357819999999999E-2</c:v>
                </c:pt>
                <c:pt idx="5">
                  <c:v>-1.479918E-2</c:v>
                </c:pt>
                <c:pt idx="6">
                  <c:v>-1.5262070000000001E-2</c:v>
                </c:pt>
                <c:pt idx="7">
                  <c:v>-1.498063E-2</c:v>
                </c:pt>
                <c:pt idx="8">
                  <c:v>-1.4270629999999999E-2</c:v>
                </c:pt>
                <c:pt idx="9">
                  <c:v>-1.33452E-2</c:v>
                </c:pt>
                <c:pt idx="10">
                  <c:v>-1.227781E-2</c:v>
                </c:pt>
                <c:pt idx="11">
                  <c:v>-1.110655E-2</c:v>
                </c:pt>
                <c:pt idx="12">
                  <c:v>-9.8921970000000001E-3</c:v>
                </c:pt>
                <c:pt idx="13">
                  <c:v>-8.6182689999999996E-3</c:v>
                </c:pt>
                <c:pt idx="14">
                  <c:v>-7.2573619999999998E-3</c:v>
                </c:pt>
              </c:numCache>
              <c:extLst xmlns:c15="http://schemas.microsoft.com/office/drawing/2012/chart"/>
            </c:numRef>
          </c:xVal>
          <c:yVal>
            <c:numRef>
              <c:f>Sheet1!$I$66:$I$80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2BB7-48A4-B803-A186D34ED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43520"/>
        <c:axId val="45654253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3_PR_500_100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Sheet1!$J$5:$J$19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4.0104310000000001E-3</c:v>
                      </c:pt>
                      <c:pt idx="1">
                        <c:v>2.062459E-3</c:v>
                      </c:pt>
                      <c:pt idx="2">
                        <c:v>2.190847E-4</c:v>
                      </c:pt>
                      <c:pt idx="3">
                        <c:v>-1.286391E-3</c:v>
                      </c:pt>
                      <c:pt idx="4">
                        <c:v>-2.3895909999999999E-3</c:v>
                      </c:pt>
                      <c:pt idx="5">
                        <c:v>-3.1273070000000002E-3</c:v>
                      </c:pt>
                      <c:pt idx="6">
                        <c:v>-3.571219E-3</c:v>
                      </c:pt>
                      <c:pt idx="7">
                        <c:v>-3.7942380000000001E-3</c:v>
                      </c:pt>
                      <c:pt idx="8">
                        <c:v>-3.8547999999999998E-3</c:v>
                      </c:pt>
                      <c:pt idx="9">
                        <c:v>-3.7945510000000002E-3</c:v>
                      </c:pt>
                      <c:pt idx="10">
                        <c:v>-3.637843E-3</c:v>
                      </c:pt>
                      <c:pt idx="11">
                        <c:v>-3.3923629999999998E-3</c:v>
                      </c:pt>
                      <c:pt idx="12">
                        <c:v>-3.0509790000000001E-3</c:v>
                      </c:pt>
                      <c:pt idx="13">
                        <c:v>-2.608239E-3</c:v>
                      </c:pt>
                      <c:pt idx="14">
                        <c:v>-2.0856659999999999E-3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Sheet1!$I$5:$I$19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2BB7-48A4-B803-A186D34ED3C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4_PR_500_100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Sheet1!$K$5:$K$19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6.3086049999999997E-4</c:v>
                      </c:pt>
                      <c:pt idx="1">
                        <c:v>-3.503726E-3</c:v>
                      </c:pt>
                      <c:pt idx="2">
                        <c:v>-7.4420559999999998E-3</c:v>
                      </c:pt>
                      <c:pt idx="3">
                        <c:v>-1.079944E-2</c:v>
                      </c:pt>
                      <c:pt idx="4">
                        <c:v>-1.3309700000000001E-2</c:v>
                      </c:pt>
                      <c:pt idx="5">
                        <c:v>-1.4827099999999999E-2</c:v>
                      </c:pt>
                      <c:pt idx="6">
                        <c:v>-1.536441E-2</c:v>
                      </c:pt>
                      <c:pt idx="7">
                        <c:v>-1.513249E-2</c:v>
                      </c:pt>
                      <c:pt idx="8">
                        <c:v>-1.4439820000000001E-2</c:v>
                      </c:pt>
                      <c:pt idx="9">
                        <c:v>-1.3514959999999999E-2</c:v>
                      </c:pt>
                      <c:pt idx="10">
                        <c:v>-1.245949E-2</c:v>
                      </c:pt>
                      <c:pt idx="11">
                        <c:v>-1.133352E-2</c:v>
                      </c:pt>
                      <c:pt idx="12">
                        <c:v>-1.0202640000000001E-2</c:v>
                      </c:pt>
                      <c:pt idx="13">
                        <c:v>-9.0508010000000007E-3</c:v>
                      </c:pt>
                      <c:pt idx="14">
                        <c:v>-7.8468679999999999E-3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Sheet1!$I$5:$I$19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BB7-48A4-B803-A186D34ED3C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3_PR_750_250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Sheet1!$J$38:$J$52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4.2814719999999997E-3</c:v>
                      </c:pt>
                      <c:pt idx="1">
                        <c:v>1.9626660000000001E-3</c:v>
                      </c:pt>
                      <c:pt idx="2">
                        <c:v>-2.047103E-4</c:v>
                      </c:pt>
                      <c:pt idx="3">
                        <c:v>-1.9158720000000001E-3</c:v>
                      </c:pt>
                      <c:pt idx="4">
                        <c:v>-3.1100820000000001E-3</c:v>
                      </c:pt>
                      <c:pt idx="5">
                        <c:v>-3.85988E-3</c:v>
                      </c:pt>
                      <c:pt idx="6">
                        <c:v>-4.2551630000000002E-3</c:v>
                      </c:pt>
                      <c:pt idx="7">
                        <c:v>-4.3805019999999997E-3</c:v>
                      </c:pt>
                      <c:pt idx="8">
                        <c:v>-4.3034429999999997E-3</c:v>
                      </c:pt>
                      <c:pt idx="9">
                        <c:v>-4.0747379999999996E-3</c:v>
                      </c:pt>
                      <c:pt idx="10">
                        <c:v>-3.732235E-3</c:v>
                      </c:pt>
                      <c:pt idx="11">
                        <c:v>-3.3082110000000001E-3</c:v>
                      </c:pt>
                      <c:pt idx="12">
                        <c:v>-2.8364760000000001E-3</c:v>
                      </c:pt>
                      <c:pt idx="13">
                        <c:v>-2.3265880000000001E-3</c:v>
                      </c:pt>
                      <c:pt idx="14">
                        <c:v>-1.7712229999999999E-3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Sheet1!$I$38:$I$52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BB7-48A4-B803-A186D34ED3C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4_PR_750_250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Sheet1!$K$38:$K$52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-5.2096879999999996E-4</c:v>
                      </c:pt>
                      <c:pt idx="1">
                        <c:v>-4.7692089999999999E-3</c:v>
                      </c:pt>
                      <c:pt idx="2">
                        <c:v>-8.803857E-3</c:v>
                      </c:pt>
                      <c:pt idx="3">
                        <c:v>-1.220749E-2</c:v>
                      </c:pt>
                      <c:pt idx="4">
                        <c:v>-1.4719289999999999E-2</c:v>
                      </c:pt>
                      <c:pt idx="5">
                        <c:v>-1.6244939999999999E-2</c:v>
                      </c:pt>
                      <c:pt idx="6">
                        <c:v>-1.684722E-2</c:v>
                      </c:pt>
                      <c:pt idx="7">
                        <c:v>-1.6760839999999999E-2</c:v>
                      </c:pt>
                      <c:pt idx="8">
                        <c:v>-1.619044E-2</c:v>
                      </c:pt>
                      <c:pt idx="9">
                        <c:v>-1.5220539999999999E-2</c:v>
                      </c:pt>
                      <c:pt idx="10">
                        <c:v>-1.389251E-2</c:v>
                      </c:pt>
                      <c:pt idx="11">
                        <c:v>-1.230537E-2</c:v>
                      </c:pt>
                      <c:pt idx="12">
                        <c:v>-1.0628E-2</c:v>
                      </c:pt>
                      <c:pt idx="13">
                        <c:v>-8.9570529999999995E-3</c:v>
                      </c:pt>
                      <c:pt idx="14">
                        <c:v>-7.2811639999999997E-3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Sheet1!$I$38:$I$52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B7-48A4-B803-A186D34ED3C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3_PS_500_100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Sheet1!$AI$5:$AI$19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4.9384750000000003E-3</c:v>
                      </c:pt>
                      <c:pt idx="1">
                        <c:v>2.6460030000000001E-3</c:v>
                      </c:pt>
                      <c:pt idx="2">
                        <c:v>4.6487550000000002E-4</c:v>
                      </c:pt>
                      <c:pt idx="3">
                        <c:v>-1.3466629999999999E-3</c:v>
                      </c:pt>
                      <c:pt idx="4">
                        <c:v>-2.6849539999999998E-3</c:v>
                      </c:pt>
                      <c:pt idx="5">
                        <c:v>-3.5633079999999998E-3</c:v>
                      </c:pt>
                      <c:pt idx="6">
                        <c:v>-4.0525780000000003E-3</c:v>
                      </c:pt>
                      <c:pt idx="7">
                        <c:v>-4.2371980000000002E-3</c:v>
                      </c:pt>
                      <c:pt idx="8">
                        <c:v>-4.1927930000000002E-3</c:v>
                      </c:pt>
                      <c:pt idx="9">
                        <c:v>-3.9801669999999997E-3</c:v>
                      </c:pt>
                      <c:pt idx="10">
                        <c:v>-3.6453560000000002E-3</c:v>
                      </c:pt>
                      <c:pt idx="11">
                        <c:v>-3.2255830000000002E-3</c:v>
                      </c:pt>
                      <c:pt idx="12">
                        <c:v>-2.7579409999999999E-3</c:v>
                      </c:pt>
                      <c:pt idx="13">
                        <c:v>-2.2541599999999998E-3</c:v>
                      </c:pt>
                      <c:pt idx="14">
                        <c:v>-1.7067549999999999E-3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Sheet1!$AH$5:$AH$19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BB7-48A4-B803-A186D34ED3C0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4_PS_500_100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Sheet1!$AJ$5:$AJ$19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1.231212E-4</c:v>
                      </c:pt>
                      <c:pt idx="1">
                        <c:v>-3.9622909999999997E-3</c:v>
                      </c:pt>
                      <c:pt idx="2">
                        <c:v>-7.8525980000000006E-3</c:v>
                      </c:pt>
                      <c:pt idx="3">
                        <c:v>-1.116084E-2</c:v>
                      </c:pt>
                      <c:pt idx="4">
                        <c:v>-1.363583E-2</c:v>
                      </c:pt>
                      <c:pt idx="5">
                        <c:v>-1.517079E-2</c:v>
                      </c:pt>
                      <c:pt idx="6">
                        <c:v>-1.581838E-2</c:v>
                      </c:pt>
                      <c:pt idx="7">
                        <c:v>-1.5805340000000001E-2</c:v>
                      </c:pt>
                      <c:pt idx="8">
                        <c:v>-1.533786E-2</c:v>
                      </c:pt>
                      <c:pt idx="9">
                        <c:v>-1.4501089999999999E-2</c:v>
                      </c:pt>
                      <c:pt idx="10">
                        <c:v>-1.3330949999999999E-2</c:v>
                      </c:pt>
                      <c:pt idx="11">
                        <c:v>-1.1915220000000001E-2</c:v>
                      </c:pt>
                      <c:pt idx="12">
                        <c:v>-1.04089E-2</c:v>
                      </c:pt>
                      <c:pt idx="13">
                        <c:v>-8.9030900000000007E-3</c:v>
                      </c:pt>
                      <c:pt idx="14">
                        <c:v>-7.3882949999999996E-3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Sheet1!$AH$5:$AH$19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BB7-48A4-B803-A186D34ED3C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3_PS_750_250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Sheet1!$AI$33:$AI$47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4.2922710000000003E-3</c:v>
                      </c:pt>
                      <c:pt idx="1">
                        <c:v>2.076942E-3</c:v>
                      </c:pt>
                      <c:pt idx="2">
                        <c:v>4.2913529999999999E-6</c:v>
                      </c:pt>
                      <c:pt idx="3">
                        <c:v>-1.6407290000000001E-3</c:v>
                      </c:pt>
                      <c:pt idx="4">
                        <c:v>-2.8107760000000001E-3</c:v>
                      </c:pt>
                      <c:pt idx="5">
                        <c:v>-3.5657380000000002E-3</c:v>
                      </c:pt>
                      <c:pt idx="6">
                        <c:v>-3.9829849999999997E-3</c:v>
                      </c:pt>
                      <c:pt idx="7">
                        <c:v>-4.1376579999999998E-3</c:v>
                      </c:pt>
                      <c:pt idx="8">
                        <c:v>-4.0912910000000004E-3</c:v>
                      </c:pt>
                      <c:pt idx="9">
                        <c:v>-3.8917159999999999E-3</c:v>
                      </c:pt>
                      <c:pt idx="10">
                        <c:v>-3.5760879999999998E-3</c:v>
                      </c:pt>
                      <c:pt idx="11">
                        <c:v>-3.1777849999999998E-3</c:v>
                      </c:pt>
                      <c:pt idx="12">
                        <c:v>-2.7341779999999999E-3</c:v>
                      </c:pt>
                      <c:pt idx="13">
                        <c:v>-2.2561529999999999E-3</c:v>
                      </c:pt>
                      <c:pt idx="14">
                        <c:v>-1.7334049999999999E-3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Sheet1!$AH$33:$AH$47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BB7-48A4-B803-A186D34ED3C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4_PS_750_250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Sheet1!$AJ$33:$AJ$47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-2.7783099999999998E-4</c:v>
                      </c:pt>
                      <c:pt idx="1">
                        <c:v>-4.4835420000000001E-3</c:v>
                      </c:pt>
                      <c:pt idx="2">
                        <c:v>-8.4860330000000005E-3</c:v>
                      </c:pt>
                      <c:pt idx="3">
                        <c:v>-1.1880099999999999E-2</c:v>
                      </c:pt>
                      <c:pt idx="4">
                        <c:v>-1.441072E-2</c:v>
                      </c:pt>
                      <c:pt idx="5">
                        <c:v>-1.597612E-2</c:v>
                      </c:pt>
                      <c:pt idx="6">
                        <c:v>-1.6631030000000002E-2</c:v>
                      </c:pt>
                      <c:pt idx="7">
                        <c:v>-1.6603320000000001E-2</c:v>
                      </c:pt>
                      <c:pt idx="8">
                        <c:v>-1.6099849999999999E-2</c:v>
                      </c:pt>
                      <c:pt idx="9">
                        <c:v>-1.5207760000000001E-2</c:v>
                      </c:pt>
                      <c:pt idx="10">
                        <c:v>-1.396767E-2</c:v>
                      </c:pt>
                      <c:pt idx="11">
                        <c:v>-1.2475750000000001E-2</c:v>
                      </c:pt>
                      <c:pt idx="12">
                        <c:v>-1.089946E-2</c:v>
                      </c:pt>
                      <c:pt idx="13">
                        <c:v>-9.3381599999999999E-3</c:v>
                      </c:pt>
                      <c:pt idx="14">
                        <c:v>-7.7802499999999998E-3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Sheet1!$AH$33:$AH$47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BB7-48A4-B803-A186D34ED3C0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3_PS_1000_500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Sheet1!$AI$62:$AI$76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4.7112409999999997E-3</c:v>
                      </c:pt>
                      <c:pt idx="1">
                        <c:v>2.5725930000000002E-3</c:v>
                      </c:pt>
                      <c:pt idx="2">
                        <c:v>5.5750319999999995E-4</c:v>
                      </c:pt>
                      <c:pt idx="3">
                        <c:v>-1.0792110000000001E-3</c:v>
                      </c:pt>
                      <c:pt idx="4">
                        <c:v>-2.2663200000000001E-3</c:v>
                      </c:pt>
                      <c:pt idx="5">
                        <c:v>-3.0477410000000001E-3</c:v>
                      </c:pt>
                      <c:pt idx="6">
                        <c:v>-3.5087199999999999E-3</c:v>
                      </c:pt>
                      <c:pt idx="7">
                        <c:v>-3.7349699999999998E-3</c:v>
                      </c:pt>
                      <c:pt idx="8">
                        <c:v>-3.7926549999999998E-3</c:v>
                      </c:pt>
                      <c:pt idx="9">
                        <c:v>-3.724158E-3</c:v>
                      </c:pt>
                      <c:pt idx="10">
                        <c:v>-3.5488989999999999E-3</c:v>
                      </c:pt>
                      <c:pt idx="11">
                        <c:v>-3.2711279999999999E-3</c:v>
                      </c:pt>
                      <c:pt idx="12">
                        <c:v>-2.8943580000000001E-3</c:v>
                      </c:pt>
                      <c:pt idx="13">
                        <c:v>-2.4202859999999998E-3</c:v>
                      </c:pt>
                      <c:pt idx="14">
                        <c:v>-1.867926E-3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Sheet1!$AH$62:$AH$76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BB7-48A4-B803-A186D34ED3C0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4_PS_1000_500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Sheet1!$AJ$62:$AJ$76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8.9096450000000001E-4</c:v>
                      </c:pt>
                      <c:pt idx="1">
                        <c:v>-3.29847E-3</c:v>
                      </c:pt>
                      <c:pt idx="2">
                        <c:v>-7.2877410000000004E-3</c:v>
                      </c:pt>
                      <c:pt idx="3">
                        <c:v>-1.0684559999999999E-2</c:v>
                      </c:pt>
                      <c:pt idx="4">
                        <c:v>-1.321729E-2</c:v>
                      </c:pt>
                      <c:pt idx="5">
                        <c:v>-1.4739169999999999E-2</c:v>
                      </c:pt>
                      <c:pt idx="6">
                        <c:v>-1.526742E-2</c:v>
                      </c:pt>
                      <c:pt idx="7">
                        <c:v>-1.5021079999999999E-2</c:v>
                      </c:pt>
                      <c:pt idx="8">
                        <c:v>-1.4310929999999999E-2</c:v>
                      </c:pt>
                      <c:pt idx="9">
                        <c:v>-1.335662E-2</c:v>
                      </c:pt>
                      <c:pt idx="10">
                        <c:v>-1.224362E-2</c:v>
                      </c:pt>
                      <c:pt idx="11">
                        <c:v>-1.1024539999999999E-2</c:v>
                      </c:pt>
                      <c:pt idx="12">
                        <c:v>-9.7752589999999997E-3</c:v>
                      </c:pt>
                      <c:pt idx="13">
                        <c:v>-8.4861599999999995E-3</c:v>
                      </c:pt>
                      <c:pt idx="14">
                        <c:v>-7.126248E-3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Sheet1!$AH$62:$AH$76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BB7-48A4-B803-A186D34ED3C0}"/>
                  </c:ext>
                </c:extLst>
              </c15:ser>
            </c15:filteredScatterSeries>
          </c:ext>
        </c:extLst>
      </c:scatterChart>
      <c:valAx>
        <c:axId val="456543520"/>
        <c:scaling>
          <c:orientation val="minMax"/>
          <c:max val="2.0000000000000004E-2"/>
          <c:min val="-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542536"/>
        <c:crosses val="autoZero"/>
        <c:crossBetween val="midCat"/>
      </c:valAx>
      <c:valAx>
        <c:axId val="45654253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54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145748129528217"/>
          <c:y val="6.9984792665586923E-2"/>
          <c:w val="0.75491424274356889"/>
          <c:h val="0.11707595433445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PSO star 1000 500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912310212195569"/>
          <c:y val="1.6248295353766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1827760859670171E-2"/>
          <c:y val="0.20284031297992658"/>
          <c:w val="0.88389129483814521"/>
          <c:h val="0.75587672485148161"/>
        </c:manualLayout>
      </c:layout>
      <c:scatterChart>
        <c:scatterStyle val="smoothMarker"/>
        <c:varyColors val="0"/>
        <c:ser>
          <c:idx val="0"/>
          <c:order val="0"/>
          <c:tx>
            <c:v>M3_17.12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Sheet1!$B$5:$B$19</c:f>
              <c:numCache>
                <c:formatCode>0.00E+00</c:formatCode>
                <c:ptCount val="15"/>
                <c:pt idx="0">
                  <c:v>3.2752200000000001E-3</c:v>
                </c:pt>
                <c:pt idx="1">
                  <c:v>1.797089E-3</c:v>
                </c:pt>
                <c:pt idx="2">
                  <c:v>-5.24E-5</c:v>
                </c:pt>
                <c:pt idx="3">
                  <c:v>-1.8095819999999999E-3</c:v>
                </c:pt>
                <c:pt idx="4">
                  <c:v>-3.1015529999999999E-3</c:v>
                </c:pt>
                <c:pt idx="5">
                  <c:v>-3.5571840000000001E-3</c:v>
                </c:pt>
                <c:pt idx="6">
                  <c:v>-3.547302E-3</c:v>
                </c:pt>
                <c:pt idx="7">
                  <c:v>-3.3520640000000001E-3</c:v>
                </c:pt>
                <c:pt idx="8">
                  <c:v>-3.1568260000000002E-3</c:v>
                </c:pt>
                <c:pt idx="9">
                  <c:v>-2.775544E-3</c:v>
                </c:pt>
                <c:pt idx="10">
                  <c:v>-2.3944909999999999E-3</c:v>
                </c:pt>
                <c:pt idx="11">
                  <c:v>-1.9198990000000001E-3</c:v>
                </c:pt>
                <c:pt idx="12">
                  <c:v>-1.910246E-3</c:v>
                </c:pt>
                <c:pt idx="13">
                  <c:v>-1.6220430000000001E-3</c:v>
                </c:pt>
                <c:pt idx="14">
                  <c:v>-1.240646E-3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6-4867-A00B-8E760729969B}"/>
            </c:ext>
          </c:extLst>
        </c:ser>
        <c:ser>
          <c:idx val="1"/>
          <c:order val="1"/>
          <c:tx>
            <c:v>M4_13.03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Sheet1!$C$5:$C$19</c:f>
              <c:numCache>
                <c:formatCode>0.00E+00</c:formatCode>
                <c:ptCount val="15"/>
                <c:pt idx="0">
                  <c:v>2.2603150000000002E-3</c:v>
                </c:pt>
                <c:pt idx="1">
                  <c:v>-1.727868E-3</c:v>
                </c:pt>
                <c:pt idx="2">
                  <c:v>-6.087566E-3</c:v>
                </c:pt>
                <c:pt idx="3">
                  <c:v>-1.0075634E-2</c:v>
                </c:pt>
                <c:pt idx="4">
                  <c:v>-1.3134283E-2</c:v>
                </c:pt>
                <c:pt idx="5">
                  <c:v>-1.5077009000000001E-2</c:v>
                </c:pt>
                <c:pt idx="6">
                  <c:v>-1.5532181000000001E-2</c:v>
                </c:pt>
                <c:pt idx="7">
                  <c:v>-1.5243288000000001E-2</c:v>
                </c:pt>
                <c:pt idx="8">
                  <c:v>-1.4304561E-2</c:v>
                </c:pt>
                <c:pt idx="9">
                  <c:v>-1.3551304E-2</c:v>
                </c:pt>
                <c:pt idx="10">
                  <c:v>-1.2147867E-2</c:v>
                </c:pt>
                <c:pt idx="11">
                  <c:v>-1.120845E-2</c:v>
                </c:pt>
                <c:pt idx="12">
                  <c:v>-1.0176299E-2</c:v>
                </c:pt>
                <c:pt idx="13">
                  <c:v>-9.0512969999999998E-3</c:v>
                </c:pt>
                <c:pt idx="14">
                  <c:v>-7.7405950000000003E-3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76-4867-A00B-8E760729969B}"/>
            </c:ext>
          </c:extLst>
        </c:ser>
        <c:ser>
          <c:idx val="12"/>
          <c:order val="12"/>
          <c:tx>
            <c:v>3_PS_1000_500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xVal>
            <c:numRef>
              <c:f>Sheet1!$AI$62:$AI$76</c:f>
              <c:numCache>
                <c:formatCode>0.00E+00</c:formatCode>
                <c:ptCount val="15"/>
                <c:pt idx="0">
                  <c:v>4.7112409999999997E-3</c:v>
                </c:pt>
                <c:pt idx="1">
                  <c:v>2.5725930000000002E-3</c:v>
                </c:pt>
                <c:pt idx="2">
                  <c:v>5.5750319999999995E-4</c:v>
                </c:pt>
                <c:pt idx="3">
                  <c:v>-1.0792110000000001E-3</c:v>
                </c:pt>
                <c:pt idx="4">
                  <c:v>-2.2663200000000001E-3</c:v>
                </c:pt>
                <c:pt idx="5">
                  <c:v>-3.0477410000000001E-3</c:v>
                </c:pt>
                <c:pt idx="6">
                  <c:v>-3.5087199999999999E-3</c:v>
                </c:pt>
                <c:pt idx="7">
                  <c:v>-3.7349699999999998E-3</c:v>
                </c:pt>
                <c:pt idx="8">
                  <c:v>-3.7926549999999998E-3</c:v>
                </c:pt>
                <c:pt idx="9">
                  <c:v>-3.724158E-3</c:v>
                </c:pt>
                <c:pt idx="10">
                  <c:v>-3.5488989999999999E-3</c:v>
                </c:pt>
                <c:pt idx="11">
                  <c:v>-3.2711279999999999E-3</c:v>
                </c:pt>
                <c:pt idx="12">
                  <c:v>-2.8943580000000001E-3</c:v>
                </c:pt>
                <c:pt idx="13">
                  <c:v>-2.4202859999999998E-3</c:v>
                </c:pt>
                <c:pt idx="14">
                  <c:v>-1.867926E-3</c:v>
                </c:pt>
              </c:numCache>
              <c:extLst xmlns:c15="http://schemas.microsoft.com/office/drawing/2012/chart"/>
            </c:numRef>
          </c:xVal>
          <c:yVal>
            <c:numRef>
              <c:f>Sheet1!$AH$62:$AH$76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C-2376-4867-A00B-8E760729969B}"/>
            </c:ext>
          </c:extLst>
        </c:ser>
        <c:ser>
          <c:idx val="13"/>
          <c:order val="13"/>
          <c:tx>
            <c:v>4_PS_1000_500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Sheet1!$AJ$62:$AJ$76</c:f>
              <c:numCache>
                <c:formatCode>0.00E+00</c:formatCode>
                <c:ptCount val="15"/>
                <c:pt idx="0">
                  <c:v>8.9096450000000001E-4</c:v>
                </c:pt>
                <c:pt idx="1">
                  <c:v>-3.29847E-3</c:v>
                </c:pt>
                <c:pt idx="2">
                  <c:v>-7.2877410000000004E-3</c:v>
                </c:pt>
                <c:pt idx="3">
                  <c:v>-1.0684559999999999E-2</c:v>
                </c:pt>
                <c:pt idx="4">
                  <c:v>-1.321729E-2</c:v>
                </c:pt>
                <c:pt idx="5">
                  <c:v>-1.4739169999999999E-2</c:v>
                </c:pt>
                <c:pt idx="6">
                  <c:v>-1.526742E-2</c:v>
                </c:pt>
                <c:pt idx="7">
                  <c:v>-1.5021079999999999E-2</c:v>
                </c:pt>
                <c:pt idx="8">
                  <c:v>-1.4310929999999999E-2</c:v>
                </c:pt>
                <c:pt idx="9">
                  <c:v>-1.335662E-2</c:v>
                </c:pt>
                <c:pt idx="10">
                  <c:v>-1.224362E-2</c:v>
                </c:pt>
                <c:pt idx="11">
                  <c:v>-1.1024539999999999E-2</c:v>
                </c:pt>
                <c:pt idx="12">
                  <c:v>-9.7752589999999997E-3</c:v>
                </c:pt>
                <c:pt idx="13">
                  <c:v>-8.4861599999999995E-3</c:v>
                </c:pt>
                <c:pt idx="14">
                  <c:v>-7.126248E-3</c:v>
                </c:pt>
              </c:numCache>
              <c:extLst xmlns:c15="http://schemas.microsoft.com/office/drawing/2012/chart"/>
            </c:numRef>
          </c:xVal>
          <c:yVal>
            <c:numRef>
              <c:f>Sheet1!$AH$62:$AH$76</c:f>
              <c:numCache>
                <c:formatCode>General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D-2376-4867-A00B-8E7607299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43520"/>
        <c:axId val="45654253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3_PR_500_100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Sheet1!$J$5:$J$19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4.0104310000000001E-3</c:v>
                      </c:pt>
                      <c:pt idx="1">
                        <c:v>2.062459E-3</c:v>
                      </c:pt>
                      <c:pt idx="2">
                        <c:v>2.190847E-4</c:v>
                      </c:pt>
                      <c:pt idx="3">
                        <c:v>-1.286391E-3</c:v>
                      </c:pt>
                      <c:pt idx="4">
                        <c:v>-2.3895909999999999E-3</c:v>
                      </c:pt>
                      <c:pt idx="5">
                        <c:v>-3.1273070000000002E-3</c:v>
                      </c:pt>
                      <c:pt idx="6">
                        <c:v>-3.571219E-3</c:v>
                      </c:pt>
                      <c:pt idx="7">
                        <c:v>-3.7942380000000001E-3</c:v>
                      </c:pt>
                      <c:pt idx="8">
                        <c:v>-3.8547999999999998E-3</c:v>
                      </c:pt>
                      <c:pt idx="9">
                        <c:v>-3.7945510000000002E-3</c:v>
                      </c:pt>
                      <c:pt idx="10">
                        <c:v>-3.637843E-3</c:v>
                      </c:pt>
                      <c:pt idx="11">
                        <c:v>-3.3923629999999998E-3</c:v>
                      </c:pt>
                      <c:pt idx="12">
                        <c:v>-3.0509790000000001E-3</c:v>
                      </c:pt>
                      <c:pt idx="13">
                        <c:v>-2.608239E-3</c:v>
                      </c:pt>
                      <c:pt idx="14">
                        <c:v>-2.0856659999999999E-3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Sheet1!$I$5:$I$19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2376-4867-A00B-8E760729969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4_PR_500_100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Sheet1!$K$5:$K$19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6.3086049999999997E-4</c:v>
                      </c:pt>
                      <c:pt idx="1">
                        <c:v>-3.503726E-3</c:v>
                      </c:pt>
                      <c:pt idx="2">
                        <c:v>-7.4420559999999998E-3</c:v>
                      </c:pt>
                      <c:pt idx="3">
                        <c:v>-1.079944E-2</c:v>
                      </c:pt>
                      <c:pt idx="4">
                        <c:v>-1.3309700000000001E-2</c:v>
                      </c:pt>
                      <c:pt idx="5">
                        <c:v>-1.4827099999999999E-2</c:v>
                      </c:pt>
                      <c:pt idx="6">
                        <c:v>-1.536441E-2</c:v>
                      </c:pt>
                      <c:pt idx="7">
                        <c:v>-1.513249E-2</c:v>
                      </c:pt>
                      <c:pt idx="8">
                        <c:v>-1.4439820000000001E-2</c:v>
                      </c:pt>
                      <c:pt idx="9">
                        <c:v>-1.3514959999999999E-2</c:v>
                      </c:pt>
                      <c:pt idx="10">
                        <c:v>-1.245949E-2</c:v>
                      </c:pt>
                      <c:pt idx="11">
                        <c:v>-1.133352E-2</c:v>
                      </c:pt>
                      <c:pt idx="12">
                        <c:v>-1.0202640000000001E-2</c:v>
                      </c:pt>
                      <c:pt idx="13">
                        <c:v>-9.0508010000000007E-3</c:v>
                      </c:pt>
                      <c:pt idx="14">
                        <c:v>-7.8468679999999999E-3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Sheet1!$I$5:$I$19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376-4867-A00B-8E760729969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3_PR_750_250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Sheet1!$J$38:$J$52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4.2814719999999997E-3</c:v>
                      </c:pt>
                      <c:pt idx="1">
                        <c:v>1.9626660000000001E-3</c:v>
                      </c:pt>
                      <c:pt idx="2">
                        <c:v>-2.047103E-4</c:v>
                      </c:pt>
                      <c:pt idx="3">
                        <c:v>-1.9158720000000001E-3</c:v>
                      </c:pt>
                      <c:pt idx="4">
                        <c:v>-3.1100820000000001E-3</c:v>
                      </c:pt>
                      <c:pt idx="5">
                        <c:v>-3.85988E-3</c:v>
                      </c:pt>
                      <c:pt idx="6">
                        <c:v>-4.2551630000000002E-3</c:v>
                      </c:pt>
                      <c:pt idx="7">
                        <c:v>-4.3805019999999997E-3</c:v>
                      </c:pt>
                      <c:pt idx="8">
                        <c:v>-4.3034429999999997E-3</c:v>
                      </c:pt>
                      <c:pt idx="9">
                        <c:v>-4.0747379999999996E-3</c:v>
                      </c:pt>
                      <c:pt idx="10">
                        <c:v>-3.732235E-3</c:v>
                      </c:pt>
                      <c:pt idx="11">
                        <c:v>-3.3082110000000001E-3</c:v>
                      </c:pt>
                      <c:pt idx="12">
                        <c:v>-2.8364760000000001E-3</c:v>
                      </c:pt>
                      <c:pt idx="13">
                        <c:v>-2.3265880000000001E-3</c:v>
                      </c:pt>
                      <c:pt idx="14">
                        <c:v>-1.7712229999999999E-3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Sheet1!$I$38:$I$52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376-4867-A00B-8E760729969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4_PR_750_250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Sheet1!$K$38:$K$52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-5.2096879999999996E-4</c:v>
                      </c:pt>
                      <c:pt idx="1">
                        <c:v>-4.7692089999999999E-3</c:v>
                      </c:pt>
                      <c:pt idx="2">
                        <c:v>-8.803857E-3</c:v>
                      </c:pt>
                      <c:pt idx="3">
                        <c:v>-1.220749E-2</c:v>
                      </c:pt>
                      <c:pt idx="4">
                        <c:v>-1.4719289999999999E-2</c:v>
                      </c:pt>
                      <c:pt idx="5">
                        <c:v>-1.6244939999999999E-2</c:v>
                      </c:pt>
                      <c:pt idx="6">
                        <c:v>-1.684722E-2</c:v>
                      </c:pt>
                      <c:pt idx="7">
                        <c:v>-1.6760839999999999E-2</c:v>
                      </c:pt>
                      <c:pt idx="8">
                        <c:v>-1.619044E-2</c:v>
                      </c:pt>
                      <c:pt idx="9">
                        <c:v>-1.5220539999999999E-2</c:v>
                      </c:pt>
                      <c:pt idx="10">
                        <c:v>-1.389251E-2</c:v>
                      </c:pt>
                      <c:pt idx="11">
                        <c:v>-1.230537E-2</c:v>
                      </c:pt>
                      <c:pt idx="12">
                        <c:v>-1.0628E-2</c:v>
                      </c:pt>
                      <c:pt idx="13">
                        <c:v>-8.9570529999999995E-3</c:v>
                      </c:pt>
                      <c:pt idx="14">
                        <c:v>-7.2811639999999997E-3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Sheet1!$I$38:$I$52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376-4867-A00B-8E760729969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3_PR_1000_500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Sheet1!$J$66:$J$80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4.0682219999999998E-3</c:v>
                      </c:pt>
                      <c:pt idx="1">
                        <c:v>2.0368019999999999E-3</c:v>
                      </c:pt>
                      <c:pt idx="2">
                        <c:v>1.3208990000000001E-4</c:v>
                      </c:pt>
                      <c:pt idx="3">
                        <c:v>-1.374468E-3</c:v>
                      </c:pt>
                      <c:pt idx="4">
                        <c:v>-2.4410439999999999E-3</c:v>
                      </c:pt>
                      <c:pt idx="5">
                        <c:v>-3.1394309999999998E-3</c:v>
                      </c:pt>
                      <c:pt idx="6">
                        <c:v>-3.5553260000000001E-3</c:v>
                      </c:pt>
                      <c:pt idx="7">
                        <c:v>-3.7653090000000001E-3</c:v>
                      </c:pt>
                      <c:pt idx="8">
                        <c:v>-3.8245969999999999E-3</c:v>
                      </c:pt>
                      <c:pt idx="9">
                        <c:v>-3.7655259999999999E-3</c:v>
                      </c:pt>
                      <c:pt idx="10">
                        <c:v>-3.5987459999999999E-3</c:v>
                      </c:pt>
                      <c:pt idx="11">
                        <c:v>-3.3217849999999998E-3</c:v>
                      </c:pt>
                      <c:pt idx="12">
                        <c:v>-2.9380330000000001E-3</c:v>
                      </c:pt>
                      <c:pt idx="13">
                        <c:v>-2.4516020000000002E-3</c:v>
                      </c:pt>
                      <c:pt idx="14">
                        <c:v>-1.882133E-3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Sheet1!$I$66:$I$80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76-4867-A00B-8E760729969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4_PR_1000_500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Sheet1!$K$66:$K$80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5.3588759999999996E-4</c:v>
                      </c:pt>
                      <c:pt idx="1">
                        <c:v>-3.620009E-3</c:v>
                      </c:pt>
                      <c:pt idx="2">
                        <c:v>-7.5697179999999996E-3</c:v>
                      </c:pt>
                      <c:pt idx="3">
                        <c:v>-1.0905110000000001E-2</c:v>
                      </c:pt>
                      <c:pt idx="4">
                        <c:v>-1.3357819999999999E-2</c:v>
                      </c:pt>
                      <c:pt idx="5">
                        <c:v>-1.479918E-2</c:v>
                      </c:pt>
                      <c:pt idx="6">
                        <c:v>-1.5262070000000001E-2</c:v>
                      </c:pt>
                      <c:pt idx="7">
                        <c:v>-1.498063E-2</c:v>
                      </c:pt>
                      <c:pt idx="8">
                        <c:v>-1.4270629999999999E-2</c:v>
                      </c:pt>
                      <c:pt idx="9">
                        <c:v>-1.33452E-2</c:v>
                      </c:pt>
                      <c:pt idx="10">
                        <c:v>-1.227781E-2</c:v>
                      </c:pt>
                      <c:pt idx="11">
                        <c:v>-1.110655E-2</c:v>
                      </c:pt>
                      <c:pt idx="12">
                        <c:v>-9.8921970000000001E-3</c:v>
                      </c:pt>
                      <c:pt idx="13">
                        <c:v>-8.6182689999999996E-3</c:v>
                      </c:pt>
                      <c:pt idx="14">
                        <c:v>-7.2573619999999998E-3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Sheet1!$I$66:$I$80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76-4867-A00B-8E760729969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3_PS_500_100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Sheet1!$AI$5:$AI$19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4.9384750000000003E-3</c:v>
                      </c:pt>
                      <c:pt idx="1">
                        <c:v>2.6460030000000001E-3</c:v>
                      </c:pt>
                      <c:pt idx="2">
                        <c:v>4.6487550000000002E-4</c:v>
                      </c:pt>
                      <c:pt idx="3">
                        <c:v>-1.3466629999999999E-3</c:v>
                      </c:pt>
                      <c:pt idx="4">
                        <c:v>-2.6849539999999998E-3</c:v>
                      </c:pt>
                      <c:pt idx="5">
                        <c:v>-3.5633079999999998E-3</c:v>
                      </c:pt>
                      <c:pt idx="6">
                        <c:v>-4.0525780000000003E-3</c:v>
                      </c:pt>
                      <c:pt idx="7">
                        <c:v>-4.2371980000000002E-3</c:v>
                      </c:pt>
                      <c:pt idx="8">
                        <c:v>-4.1927930000000002E-3</c:v>
                      </c:pt>
                      <c:pt idx="9">
                        <c:v>-3.9801669999999997E-3</c:v>
                      </c:pt>
                      <c:pt idx="10">
                        <c:v>-3.6453560000000002E-3</c:v>
                      </c:pt>
                      <c:pt idx="11">
                        <c:v>-3.2255830000000002E-3</c:v>
                      </c:pt>
                      <c:pt idx="12">
                        <c:v>-2.7579409999999999E-3</c:v>
                      </c:pt>
                      <c:pt idx="13">
                        <c:v>-2.2541599999999998E-3</c:v>
                      </c:pt>
                      <c:pt idx="14">
                        <c:v>-1.7067549999999999E-3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Sheet1!$AH$5:$AH$19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76-4867-A00B-8E760729969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4_PS_500_100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Sheet1!$AJ$5:$AJ$19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1.231212E-4</c:v>
                      </c:pt>
                      <c:pt idx="1">
                        <c:v>-3.9622909999999997E-3</c:v>
                      </c:pt>
                      <c:pt idx="2">
                        <c:v>-7.8525980000000006E-3</c:v>
                      </c:pt>
                      <c:pt idx="3">
                        <c:v>-1.116084E-2</c:v>
                      </c:pt>
                      <c:pt idx="4">
                        <c:v>-1.363583E-2</c:v>
                      </c:pt>
                      <c:pt idx="5">
                        <c:v>-1.517079E-2</c:v>
                      </c:pt>
                      <c:pt idx="6">
                        <c:v>-1.581838E-2</c:v>
                      </c:pt>
                      <c:pt idx="7">
                        <c:v>-1.5805340000000001E-2</c:v>
                      </c:pt>
                      <c:pt idx="8">
                        <c:v>-1.533786E-2</c:v>
                      </c:pt>
                      <c:pt idx="9">
                        <c:v>-1.4501089999999999E-2</c:v>
                      </c:pt>
                      <c:pt idx="10">
                        <c:v>-1.3330949999999999E-2</c:v>
                      </c:pt>
                      <c:pt idx="11">
                        <c:v>-1.1915220000000001E-2</c:v>
                      </c:pt>
                      <c:pt idx="12">
                        <c:v>-1.04089E-2</c:v>
                      </c:pt>
                      <c:pt idx="13">
                        <c:v>-8.9030900000000007E-3</c:v>
                      </c:pt>
                      <c:pt idx="14">
                        <c:v>-7.3882949999999996E-3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Sheet1!$AH$5:$AH$19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376-4867-A00B-8E760729969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3_PS_750_250</c:v>
                </c:tx>
                <c:spPr>
                  <a:ln w="2222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Sheet1!$AI$33:$AI$47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4.2922710000000003E-3</c:v>
                      </c:pt>
                      <c:pt idx="1">
                        <c:v>2.076942E-3</c:v>
                      </c:pt>
                      <c:pt idx="2">
                        <c:v>4.2913529999999999E-6</c:v>
                      </c:pt>
                      <c:pt idx="3">
                        <c:v>-1.6407290000000001E-3</c:v>
                      </c:pt>
                      <c:pt idx="4">
                        <c:v>-2.8107760000000001E-3</c:v>
                      </c:pt>
                      <c:pt idx="5">
                        <c:v>-3.5657380000000002E-3</c:v>
                      </c:pt>
                      <c:pt idx="6">
                        <c:v>-3.9829849999999997E-3</c:v>
                      </c:pt>
                      <c:pt idx="7">
                        <c:v>-4.1376579999999998E-3</c:v>
                      </c:pt>
                      <c:pt idx="8">
                        <c:v>-4.0912910000000004E-3</c:v>
                      </c:pt>
                      <c:pt idx="9">
                        <c:v>-3.8917159999999999E-3</c:v>
                      </c:pt>
                      <c:pt idx="10">
                        <c:v>-3.5760879999999998E-3</c:v>
                      </c:pt>
                      <c:pt idx="11">
                        <c:v>-3.1777849999999998E-3</c:v>
                      </c:pt>
                      <c:pt idx="12">
                        <c:v>-2.7341779999999999E-3</c:v>
                      </c:pt>
                      <c:pt idx="13">
                        <c:v>-2.2561529999999999E-3</c:v>
                      </c:pt>
                      <c:pt idx="14">
                        <c:v>-1.7334049999999999E-3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Sheet1!$AH$33:$AH$47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376-4867-A00B-8E760729969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4_PS_750_250</c:v>
                </c:tx>
                <c:spPr>
                  <a:ln w="2222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Sheet1!$AJ$33:$AJ$47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0">
                        <c:v>-2.7783099999999998E-4</c:v>
                      </c:pt>
                      <c:pt idx="1">
                        <c:v>-4.4835420000000001E-3</c:v>
                      </c:pt>
                      <c:pt idx="2">
                        <c:v>-8.4860330000000005E-3</c:v>
                      </c:pt>
                      <c:pt idx="3">
                        <c:v>-1.1880099999999999E-2</c:v>
                      </c:pt>
                      <c:pt idx="4">
                        <c:v>-1.441072E-2</c:v>
                      </c:pt>
                      <c:pt idx="5">
                        <c:v>-1.597612E-2</c:v>
                      </c:pt>
                      <c:pt idx="6">
                        <c:v>-1.6631030000000002E-2</c:v>
                      </c:pt>
                      <c:pt idx="7">
                        <c:v>-1.6603320000000001E-2</c:v>
                      </c:pt>
                      <c:pt idx="8">
                        <c:v>-1.6099849999999999E-2</c:v>
                      </c:pt>
                      <c:pt idx="9">
                        <c:v>-1.5207760000000001E-2</c:v>
                      </c:pt>
                      <c:pt idx="10">
                        <c:v>-1.396767E-2</c:v>
                      </c:pt>
                      <c:pt idx="11">
                        <c:v>-1.2475750000000001E-2</c:v>
                      </c:pt>
                      <c:pt idx="12">
                        <c:v>-1.089946E-2</c:v>
                      </c:pt>
                      <c:pt idx="13">
                        <c:v>-9.3381599999999999E-3</c:v>
                      </c:pt>
                      <c:pt idx="14">
                        <c:v>-7.7802499999999998E-3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Sheet1!$AH$33:$AH$47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30</c:v>
                      </c:pt>
                      <c:pt idx="3">
                        <c:v>29</c:v>
                      </c:pt>
                      <c:pt idx="4">
                        <c:v>28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25</c:v>
                      </c:pt>
                      <c:pt idx="8">
                        <c:v>24</c:v>
                      </c:pt>
                      <c:pt idx="9">
                        <c:v>23</c:v>
                      </c:pt>
                      <c:pt idx="10">
                        <c:v>22</c:v>
                      </c:pt>
                      <c:pt idx="11">
                        <c:v>21</c:v>
                      </c:pt>
                      <c:pt idx="12">
                        <c:v>20</c:v>
                      </c:pt>
                      <c:pt idx="13">
                        <c:v>19</c:v>
                      </c:pt>
                      <c:pt idx="14">
                        <c:v>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376-4867-A00B-8E760729969B}"/>
                  </c:ext>
                </c:extLst>
              </c15:ser>
            </c15:filteredScatterSeries>
          </c:ext>
        </c:extLst>
      </c:scatterChart>
      <c:valAx>
        <c:axId val="456543520"/>
        <c:scaling>
          <c:orientation val="minMax"/>
          <c:max val="2.0000000000000004E-2"/>
          <c:min val="-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542536"/>
        <c:crosses val="autoZero"/>
        <c:crossBetween val="midCat"/>
      </c:valAx>
      <c:valAx>
        <c:axId val="45654253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54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145748129528217"/>
          <c:y val="6.9984792665586923E-2"/>
          <c:w val="0.75491424274356889"/>
          <c:h val="0.11707595433445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 Phi Beziehung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Tabelle1!$D$5:$D$6</c:f>
              <c:numCache>
                <c:formatCode>General</c:formatCode>
                <c:ptCount val="2"/>
                <c:pt idx="0">
                  <c:v>150</c:v>
                </c:pt>
                <c:pt idx="1">
                  <c:v>300</c:v>
                </c:pt>
              </c:numCache>
            </c:numRef>
          </c:xVal>
          <c:yVal>
            <c:numRef>
              <c:f>Tabelle1!$C$5:$C$6</c:f>
              <c:numCache>
                <c:formatCode>General</c:formatCode>
                <c:ptCount val="2"/>
                <c:pt idx="0">
                  <c:v>0.62486935190932746</c:v>
                </c:pt>
                <c:pt idx="1">
                  <c:v>0.83909963117727993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8-474B-96D7-4A062A86C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038344"/>
        <c:axId val="548453784"/>
      </c:scatterChart>
      <c:valAx>
        <c:axId val="561038344"/>
        <c:scaling>
          <c:orientation val="minMax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453784"/>
        <c:crosses val="autoZero"/>
        <c:crossBetween val="midCat"/>
      </c:valAx>
      <c:valAx>
        <c:axId val="5484537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Tan(phi)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103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 Gamma Beziehung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Tabelle1!$D$3:$D$4</c:f>
              <c:numCache>
                <c:formatCode>General</c:formatCode>
                <c:ptCount val="2"/>
                <c:pt idx="0">
                  <c:v>150</c:v>
                </c:pt>
                <c:pt idx="1">
                  <c:v>300</c:v>
                </c:pt>
              </c:numCache>
            </c:numRef>
          </c:xVal>
          <c:yVal>
            <c:numRef>
              <c:f>Tabelle1!$A$3:$A$4</c:f>
              <c:numCache>
                <c:formatCode>General</c:formatCode>
                <c:ptCount val="2"/>
                <c:pt idx="0">
                  <c:v>16</c:v>
                </c:pt>
                <c:pt idx="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1-470E-A225-75FAE6C5A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038344"/>
        <c:axId val="548453784"/>
      </c:scatterChart>
      <c:valAx>
        <c:axId val="561038344"/>
        <c:scaling>
          <c:orientation val="minMax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453784"/>
        <c:crosses val="autoZero"/>
        <c:crossBetween val="midCat"/>
      </c:valAx>
      <c:valAx>
        <c:axId val="548453784"/>
        <c:scaling>
          <c:orientation val="minMax"/>
          <c:max val="2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103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1.png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265216</xdr:colOff>
      <xdr:row>22</xdr:row>
      <xdr:rowOff>151927</xdr:rowOff>
    </xdr:from>
    <xdr:to>
      <xdr:col>2</xdr:col>
      <xdr:colOff>980703</xdr:colOff>
      <xdr:row>45</xdr:row>
      <xdr:rowOff>158339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480060</xdr:colOff>
      <xdr:row>1</xdr:row>
      <xdr:rowOff>45721</xdr:rowOff>
    </xdr:from>
    <xdr:to>
      <xdr:col>19</xdr:col>
      <xdr:colOff>236220</xdr:colOff>
      <xdr:row>31</xdr:row>
      <xdr:rowOff>99061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27</xdr:col>
      <xdr:colOff>426720</xdr:colOff>
      <xdr:row>31</xdr:row>
      <xdr:rowOff>53340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472440</xdr:colOff>
      <xdr:row>33</xdr:row>
      <xdr:rowOff>91440</xdr:rowOff>
    </xdr:from>
    <xdr:to>
      <xdr:col>19</xdr:col>
      <xdr:colOff>228600</xdr:colOff>
      <xdr:row>64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33</xdr:row>
      <xdr:rowOff>0</xdr:rowOff>
    </xdr:from>
    <xdr:to>
      <xdr:col>27</xdr:col>
      <xdr:colOff>426720</xdr:colOff>
      <xdr:row>63</xdr:row>
      <xdr:rowOff>121920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518160</xdr:colOff>
      <xdr:row>65</xdr:row>
      <xdr:rowOff>83820</xdr:rowOff>
    </xdr:from>
    <xdr:to>
      <xdr:col>19</xdr:col>
      <xdr:colOff>274320</xdr:colOff>
      <xdr:row>96</xdr:row>
      <xdr:rowOff>30480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65</xdr:row>
      <xdr:rowOff>0</xdr:rowOff>
    </xdr:from>
    <xdr:to>
      <xdr:col>27</xdr:col>
      <xdr:colOff>426720</xdr:colOff>
      <xdr:row>95</xdr:row>
      <xdr:rowOff>121920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15</xdr:row>
      <xdr:rowOff>26615</xdr:rowOff>
    </xdr:from>
    <xdr:to>
      <xdr:col>5</xdr:col>
      <xdr:colOff>552450</xdr:colOff>
      <xdr:row>30</xdr:row>
      <xdr:rowOff>55189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31</xdr:row>
      <xdr:rowOff>40902</xdr:rowOff>
    </xdr:from>
    <xdr:to>
      <xdr:col>5</xdr:col>
      <xdr:colOff>533400</xdr:colOff>
      <xdr:row>46</xdr:row>
      <xdr:rowOff>69478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714375</xdr:colOff>
      <xdr:row>31</xdr:row>
      <xdr:rowOff>50427</xdr:rowOff>
    </xdr:from>
    <xdr:to>
      <xdr:col>11</xdr:col>
      <xdr:colOff>257175</xdr:colOff>
      <xdr:row>46</xdr:row>
      <xdr:rowOff>79003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180975</xdr:colOff>
      <xdr:row>15</xdr:row>
      <xdr:rowOff>21853</xdr:rowOff>
    </xdr:from>
    <xdr:to>
      <xdr:col>11</xdr:col>
      <xdr:colOff>561975</xdr:colOff>
      <xdr:row>30</xdr:row>
      <xdr:rowOff>50427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685800</xdr:colOff>
      <xdr:row>18</xdr:row>
      <xdr:rowOff>38101</xdr:rowOff>
    </xdr:from>
    <xdr:to>
      <xdr:col>23</xdr:col>
      <xdr:colOff>592290</xdr:colOff>
      <xdr:row>22</xdr:row>
      <xdr:rowOff>29785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A770B048-7102-49E6-B366-C8C15BFF6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06000" y="3295651"/>
          <a:ext cx="9964890" cy="715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0"/>
  <sheetViews>
    <sheetView topLeftCell="G1" zoomScale="55" zoomScaleNormal="55" workbookViewId="0">
      <selection activeCell="AS35" sqref="AS35"/>
    </sheetView>
  </sheetViews>
  <sheetFormatPr baseColWidth="10" defaultColWidth="9" defaultRowHeight="14.25" x14ac:dyDescent="0.2"/>
  <cols>
    <col min="2" max="2" width="16.75" customWidth="1"/>
    <col min="3" max="3" width="16.5" customWidth="1"/>
    <col min="6" max="6" width="10.75" customWidth="1"/>
    <col min="46" max="46" width="9.625" bestFit="1" customWidth="1"/>
  </cols>
  <sheetData>
    <row r="1" spans="1:52" x14ac:dyDescent="0.2">
      <c r="A1" s="4" t="s">
        <v>0</v>
      </c>
      <c r="B1" s="4"/>
      <c r="C1" s="4"/>
      <c r="F1" t="s">
        <v>6</v>
      </c>
      <c r="AE1" t="s">
        <v>17</v>
      </c>
    </row>
    <row r="2" spans="1:52" x14ac:dyDescent="0.2">
      <c r="F2" t="s">
        <v>4</v>
      </c>
      <c r="G2">
        <v>500</v>
      </c>
      <c r="AE2" t="s">
        <v>4</v>
      </c>
      <c r="AF2">
        <v>500</v>
      </c>
    </row>
    <row r="3" spans="1:52" x14ac:dyDescent="0.2">
      <c r="F3" t="s">
        <v>5</v>
      </c>
      <c r="G3">
        <v>100</v>
      </c>
      <c r="AE3" t="s">
        <v>5</v>
      </c>
      <c r="AF3">
        <v>100</v>
      </c>
    </row>
    <row r="4" spans="1:52" ht="19.149999999999999" customHeight="1" x14ac:dyDescent="0.2">
      <c r="A4" t="s">
        <v>1</v>
      </c>
      <c r="B4" t="s">
        <v>2</v>
      </c>
      <c r="C4" t="s">
        <v>3</v>
      </c>
      <c r="I4" t="s">
        <v>1</v>
      </c>
      <c r="J4" t="s">
        <v>2</v>
      </c>
      <c r="K4" t="s">
        <v>3</v>
      </c>
      <c r="AH4" t="s">
        <v>1</v>
      </c>
      <c r="AI4" t="s">
        <v>2</v>
      </c>
      <c r="AJ4" t="s">
        <v>3</v>
      </c>
    </row>
    <row r="5" spans="1:52" x14ac:dyDescent="0.2">
      <c r="A5">
        <v>32</v>
      </c>
      <c r="B5" s="1">
        <v>3.2752200000000001E-3</v>
      </c>
      <c r="C5" s="1">
        <v>2.2603150000000002E-3</v>
      </c>
      <c r="F5" t="s">
        <v>7</v>
      </c>
      <c r="I5">
        <v>32</v>
      </c>
      <c r="J5" s="1">
        <v>4.0104310000000001E-3</v>
      </c>
      <c r="K5" s="1">
        <v>6.3086049999999997E-4</v>
      </c>
      <c r="AE5" t="s">
        <v>7</v>
      </c>
      <c r="AH5">
        <v>32</v>
      </c>
      <c r="AI5" s="1">
        <v>4.9384750000000003E-3</v>
      </c>
      <c r="AJ5" s="1">
        <v>1.231212E-4</v>
      </c>
      <c r="AM5" t="s">
        <v>7</v>
      </c>
      <c r="AN5">
        <v>1</v>
      </c>
      <c r="AO5">
        <v>2</v>
      </c>
      <c r="AP5">
        <v>3</v>
      </c>
      <c r="AQ5">
        <v>4</v>
      </c>
      <c r="AR5">
        <v>5</v>
      </c>
      <c r="AS5">
        <v>6</v>
      </c>
      <c r="AU5">
        <v>1</v>
      </c>
      <c r="AV5">
        <v>2</v>
      </c>
      <c r="AW5">
        <v>3</v>
      </c>
      <c r="AX5">
        <v>4</v>
      </c>
      <c r="AY5">
        <v>5</v>
      </c>
      <c r="AZ5">
        <v>6</v>
      </c>
    </row>
    <row r="6" spans="1:52" x14ac:dyDescent="0.2">
      <c r="A6">
        <v>31</v>
      </c>
      <c r="B6" s="1">
        <v>1.797089E-3</v>
      </c>
      <c r="C6" s="1">
        <v>-1.727868E-3</v>
      </c>
      <c r="E6" t="s">
        <v>8</v>
      </c>
      <c r="F6" t="s">
        <v>9</v>
      </c>
      <c r="G6" s="2">
        <v>28.228746300000001</v>
      </c>
      <c r="I6">
        <v>31</v>
      </c>
      <c r="J6" s="1">
        <v>2.062459E-3</v>
      </c>
      <c r="K6" s="1">
        <v>-3.503726E-3</v>
      </c>
      <c r="AD6" t="s">
        <v>8</v>
      </c>
      <c r="AE6" t="s">
        <v>9</v>
      </c>
      <c r="AF6" s="2">
        <v>34.602431299999999</v>
      </c>
      <c r="AH6">
        <v>31</v>
      </c>
      <c r="AI6" s="1">
        <v>2.6460030000000001E-3</v>
      </c>
      <c r="AJ6" s="1">
        <v>-3.9622909999999997E-3</v>
      </c>
      <c r="AM6" t="s">
        <v>9</v>
      </c>
      <c r="AN6" s="2">
        <v>28.228746300000001</v>
      </c>
      <c r="AO6" s="2">
        <v>34.602431299999999</v>
      </c>
      <c r="AP6" s="2">
        <v>41.999982000000003</v>
      </c>
      <c r="AQ6" s="2">
        <v>41.999932899999997</v>
      </c>
      <c r="AR6">
        <v>41.997054259999999</v>
      </c>
      <c r="AS6" s="2">
        <v>24.069731999999998</v>
      </c>
      <c r="AT6" s="2">
        <f>SUM(AN6:AS6)/6</f>
        <v>35.482979793333335</v>
      </c>
      <c r="AU6">
        <f>AN6/$AT6</f>
        <v>0.79555737608327115</v>
      </c>
      <c r="AV6">
        <f>AO6/$AT6</f>
        <v>0.97518391920684244</v>
      </c>
      <c r="AW6">
        <f t="shared" ref="AW6:AZ6" si="0">AP6/$AT6</f>
        <v>1.1836655840243469</v>
      </c>
      <c r="AX6">
        <f t="shared" si="0"/>
        <v>1.183664200262321</v>
      </c>
      <c r="AY6">
        <f t="shared" si="0"/>
        <v>1.1835830729157237</v>
      </c>
      <c r="AZ6">
        <f t="shared" si="0"/>
        <v>0.67834584750749438</v>
      </c>
    </row>
    <row r="7" spans="1:52" x14ac:dyDescent="0.2">
      <c r="A7">
        <v>30</v>
      </c>
      <c r="B7" s="1">
        <v>-5.24E-5</v>
      </c>
      <c r="C7" s="1">
        <v>-6.087566E-3</v>
      </c>
      <c r="F7" t="s">
        <v>10</v>
      </c>
      <c r="G7" s="2">
        <v>269.22809599999999</v>
      </c>
      <c r="I7">
        <v>30</v>
      </c>
      <c r="J7" s="1">
        <v>2.190847E-4</v>
      </c>
      <c r="K7" s="1">
        <v>-7.4420559999999998E-3</v>
      </c>
      <c r="AE7" t="s">
        <v>10</v>
      </c>
      <c r="AF7" s="2">
        <v>272.58145100000002</v>
      </c>
      <c r="AH7">
        <v>30</v>
      </c>
      <c r="AI7" s="1">
        <v>4.6487550000000002E-4</v>
      </c>
      <c r="AJ7" s="1">
        <v>-7.8525980000000006E-3</v>
      </c>
      <c r="AM7" t="s">
        <v>10</v>
      </c>
      <c r="AN7" s="2">
        <v>269.22809599999999</v>
      </c>
      <c r="AO7" s="2">
        <v>272.58145100000002</v>
      </c>
      <c r="AP7" s="2">
        <v>263.22902599999998</v>
      </c>
      <c r="AQ7" s="2">
        <v>292.18608399999999</v>
      </c>
      <c r="AR7">
        <v>348.32374349000003</v>
      </c>
      <c r="AS7" s="2">
        <v>189.34291999999999</v>
      </c>
      <c r="AT7" s="2">
        <f t="shared" ref="AT7:AT17" si="1">SUM(AN7:AS7)/6</f>
        <v>272.48188674833335</v>
      </c>
      <c r="AU7">
        <f t="shared" ref="AU7:AU17" si="2">AN7/$AT7</f>
        <v>0.98805868974572031</v>
      </c>
      <c r="AV7">
        <f t="shared" ref="AV7:AV17" si="3">AO7/$AT7</f>
        <v>1.0003653976888329</v>
      </c>
      <c r="AW7">
        <f t="shared" ref="AW7:AW17" si="4">AP7/$AT7</f>
        <v>0.96604229052157364</v>
      </c>
      <c r="AX7">
        <f t="shared" ref="AX7:AX17" si="5">AQ7/$AT7</f>
        <v>1.0723137874843975</v>
      </c>
      <c r="AY7">
        <f t="shared" ref="AY7:AY17" si="6">AR7/$AT7</f>
        <v>1.2783372415932912</v>
      </c>
      <c r="AZ7">
        <f t="shared" ref="AZ7:AZ17" si="7">AS7/$AT7</f>
        <v>0.69488259296618404</v>
      </c>
    </row>
    <row r="8" spans="1:52" x14ac:dyDescent="0.2">
      <c r="A8">
        <v>29</v>
      </c>
      <c r="B8" s="1">
        <v>-1.8095819999999999E-3</v>
      </c>
      <c r="C8" s="1">
        <v>-1.0075634E-2</v>
      </c>
      <c r="E8" t="s">
        <v>11</v>
      </c>
      <c r="F8" t="s">
        <v>9</v>
      </c>
      <c r="G8" s="2">
        <v>41.998018999999999</v>
      </c>
      <c r="I8">
        <v>29</v>
      </c>
      <c r="J8" s="1">
        <v>-1.286391E-3</v>
      </c>
      <c r="K8" s="1">
        <v>-1.079944E-2</v>
      </c>
      <c r="AD8" t="s">
        <v>11</v>
      </c>
      <c r="AE8" t="s">
        <v>9</v>
      </c>
      <c r="AF8" s="2">
        <v>32.0967968</v>
      </c>
      <c r="AH8">
        <v>29</v>
      </c>
      <c r="AI8" s="1">
        <v>-1.3466629999999999E-3</v>
      </c>
      <c r="AJ8" s="1">
        <v>-1.116084E-2</v>
      </c>
      <c r="AM8" t="s">
        <v>9</v>
      </c>
      <c r="AN8" s="2">
        <v>41.998018999999999</v>
      </c>
      <c r="AO8" s="2">
        <v>32.0967968</v>
      </c>
      <c r="AP8" s="2">
        <v>19.005357100000001</v>
      </c>
      <c r="AQ8" s="2">
        <v>26.8411832</v>
      </c>
      <c r="AR8">
        <v>19.437002629999999</v>
      </c>
      <c r="AS8" s="2">
        <v>41.988184400000002</v>
      </c>
      <c r="AT8" s="2">
        <f t="shared" si="1"/>
        <v>30.227757188333332</v>
      </c>
      <c r="AU8">
        <f t="shared" si="2"/>
        <v>1.3893858792874485</v>
      </c>
      <c r="AV8">
        <f t="shared" si="3"/>
        <v>1.0618318984111743</v>
      </c>
      <c r="AW8">
        <f t="shared" si="4"/>
        <v>0.62873857896858076</v>
      </c>
      <c r="AX8">
        <f t="shared" si="5"/>
        <v>0.88796476141999681</v>
      </c>
      <c r="AY8">
        <f t="shared" si="6"/>
        <v>0.64301835259884521</v>
      </c>
      <c r="AZ8">
        <f t="shared" si="7"/>
        <v>1.3890605293139549</v>
      </c>
    </row>
    <row r="9" spans="1:52" x14ac:dyDescent="0.2">
      <c r="A9">
        <v>28</v>
      </c>
      <c r="B9" s="1">
        <v>-3.1015529999999999E-3</v>
      </c>
      <c r="C9" s="1">
        <v>-1.3134283E-2</v>
      </c>
      <c r="F9" t="s">
        <v>10</v>
      </c>
      <c r="G9" s="2">
        <v>419.98018999999999</v>
      </c>
      <c r="I9">
        <v>28</v>
      </c>
      <c r="J9" s="1">
        <v>-2.3895909999999999E-3</v>
      </c>
      <c r="K9" s="1">
        <v>-1.3309700000000001E-2</v>
      </c>
      <c r="AE9" t="s">
        <v>10</v>
      </c>
      <c r="AF9" s="2">
        <v>185.46738199999999</v>
      </c>
      <c r="AH9">
        <v>28</v>
      </c>
      <c r="AI9" s="1">
        <v>-2.6849539999999998E-3</v>
      </c>
      <c r="AJ9" s="1">
        <v>-1.363583E-2</v>
      </c>
      <c r="AM9" t="s">
        <v>10</v>
      </c>
      <c r="AN9" s="2">
        <v>419.98018999999999</v>
      </c>
      <c r="AO9" s="2">
        <v>185.46738199999999</v>
      </c>
      <c r="AP9" s="2">
        <v>419.99982</v>
      </c>
      <c r="AQ9" s="2">
        <v>419.99932899999999</v>
      </c>
      <c r="AR9">
        <v>419.97015747</v>
      </c>
      <c r="AS9" s="2">
        <v>419.881844</v>
      </c>
      <c r="AT9" s="2">
        <f t="shared" si="1"/>
        <v>380.88312041166665</v>
      </c>
      <c r="AU9">
        <f t="shared" si="2"/>
        <v>1.1026484700767951</v>
      </c>
      <c r="AV9">
        <f t="shared" si="3"/>
        <v>0.48694040785935289</v>
      </c>
      <c r="AW9">
        <f t="shared" si="4"/>
        <v>1.1027000081968852</v>
      </c>
      <c r="AX9">
        <f t="shared" si="5"/>
        <v>1.1026987190875135</v>
      </c>
      <c r="AY9">
        <f t="shared" si="6"/>
        <v>1.1026221298966654</v>
      </c>
      <c r="AZ9">
        <f t="shared" si="7"/>
        <v>1.1023902648827879</v>
      </c>
    </row>
    <row r="10" spans="1:52" x14ac:dyDescent="0.2">
      <c r="A10">
        <v>27</v>
      </c>
      <c r="B10" s="1">
        <v>-3.5571840000000001E-3</v>
      </c>
      <c r="C10" s="1">
        <v>-1.5077009000000001E-2</v>
      </c>
      <c r="E10" t="s">
        <v>12</v>
      </c>
      <c r="F10" t="s">
        <v>9</v>
      </c>
      <c r="G10" s="2">
        <v>19.678972900000002</v>
      </c>
      <c r="I10">
        <v>27</v>
      </c>
      <c r="J10" s="1">
        <v>-3.1273070000000002E-3</v>
      </c>
      <c r="K10" s="1">
        <v>-1.4827099999999999E-2</v>
      </c>
      <c r="AD10" t="s">
        <v>12</v>
      </c>
      <c r="AE10" t="s">
        <v>9</v>
      </c>
      <c r="AF10" s="2">
        <v>20.092311800000001</v>
      </c>
      <c r="AH10">
        <v>27</v>
      </c>
      <c r="AI10" s="1">
        <v>-3.5633079999999998E-3</v>
      </c>
      <c r="AJ10" s="1">
        <v>-1.517079E-2</v>
      </c>
      <c r="AM10" t="s">
        <v>9</v>
      </c>
      <c r="AN10" s="2">
        <v>19.678972900000002</v>
      </c>
      <c r="AO10" s="2">
        <v>20.092311800000001</v>
      </c>
      <c r="AP10" s="2">
        <v>19.914697499999999</v>
      </c>
      <c r="AQ10" s="2">
        <v>19.665127300000002</v>
      </c>
      <c r="AR10">
        <v>20.65846204</v>
      </c>
      <c r="AS10" s="2">
        <v>19.501215800000001</v>
      </c>
      <c r="AT10" s="2">
        <f t="shared" si="1"/>
        <v>19.918464556666667</v>
      </c>
      <c r="AU10">
        <f t="shared" si="2"/>
        <v>0.9879763996875699</v>
      </c>
      <c r="AV10">
        <f t="shared" si="3"/>
        <v>1.0087279440058621</v>
      </c>
      <c r="AW10">
        <f t="shared" si="4"/>
        <v>0.99981087615182629</v>
      </c>
      <c r="AX10">
        <f t="shared" si="5"/>
        <v>0.98728128586689312</v>
      </c>
      <c r="AY10">
        <f t="shared" si="6"/>
        <v>1.037151331681621</v>
      </c>
      <c r="AZ10">
        <f t="shared" si="7"/>
        <v>0.97905216260622796</v>
      </c>
    </row>
    <row r="11" spans="1:52" x14ac:dyDescent="0.2">
      <c r="A11">
        <v>26</v>
      </c>
      <c r="B11" s="1">
        <v>-3.547302E-3</v>
      </c>
      <c r="C11" s="1">
        <v>-1.5532181000000001E-2</v>
      </c>
      <c r="F11" t="s">
        <v>10</v>
      </c>
      <c r="G11" s="2">
        <v>149.754098</v>
      </c>
      <c r="I11">
        <v>26</v>
      </c>
      <c r="J11" s="1">
        <v>-3.571219E-3</v>
      </c>
      <c r="K11" s="1">
        <v>-1.536441E-2</v>
      </c>
      <c r="AE11" t="s">
        <v>10</v>
      </c>
      <c r="AF11" s="2">
        <v>123.644915</v>
      </c>
      <c r="AH11">
        <v>26</v>
      </c>
      <c r="AI11" s="1">
        <v>-4.0525780000000003E-3</v>
      </c>
      <c r="AJ11" s="1">
        <v>-1.581838E-2</v>
      </c>
      <c r="AM11" t="s">
        <v>10</v>
      </c>
      <c r="AN11" s="2">
        <v>149.754098</v>
      </c>
      <c r="AO11" s="2">
        <v>123.644915</v>
      </c>
      <c r="AP11" s="2">
        <v>122.54926</v>
      </c>
      <c r="AQ11" s="2">
        <v>121.01616799999999</v>
      </c>
      <c r="AR11">
        <v>120.04242182999999</v>
      </c>
      <c r="AS11" s="2">
        <v>126.22861399999999</v>
      </c>
      <c r="AT11" s="2">
        <f t="shared" si="1"/>
        <v>127.20591280499998</v>
      </c>
      <c r="AU11">
        <f t="shared" si="2"/>
        <v>1.1772573671914544</v>
      </c>
      <c r="AV11">
        <f t="shared" si="3"/>
        <v>0.97200603551771358</v>
      </c>
      <c r="AW11">
        <f t="shared" si="4"/>
        <v>0.96339279596115646</v>
      </c>
      <c r="AX11">
        <f t="shared" si="5"/>
        <v>0.95134074612955655</v>
      </c>
      <c r="AY11">
        <f t="shared" si="6"/>
        <v>0.94368586477594607</v>
      </c>
      <c r="AZ11">
        <f t="shared" si="7"/>
        <v>0.99231719042417366</v>
      </c>
    </row>
    <row r="12" spans="1:52" x14ac:dyDescent="0.2">
      <c r="A12">
        <v>25</v>
      </c>
      <c r="B12" s="1">
        <v>-3.3520640000000001E-3</v>
      </c>
      <c r="C12" s="1">
        <v>-1.5243288000000001E-2</v>
      </c>
      <c r="E12" t="s">
        <v>13</v>
      </c>
      <c r="F12" t="s">
        <v>9</v>
      </c>
      <c r="G12" s="2">
        <v>44.715210900000002</v>
      </c>
      <c r="I12">
        <v>25</v>
      </c>
      <c r="J12" s="1">
        <v>-3.7942380000000001E-3</v>
      </c>
      <c r="K12" s="1">
        <v>-1.513249E-2</v>
      </c>
      <c r="AD12" t="s">
        <v>13</v>
      </c>
      <c r="AE12" t="s">
        <v>9</v>
      </c>
      <c r="AF12" s="2">
        <v>23.720841199999999</v>
      </c>
      <c r="AH12">
        <v>25</v>
      </c>
      <c r="AI12" s="1">
        <v>-4.2371980000000002E-3</v>
      </c>
      <c r="AJ12" s="1">
        <v>-1.5805340000000001E-2</v>
      </c>
      <c r="AM12" t="s">
        <v>9</v>
      </c>
      <c r="AN12" s="2">
        <v>44.715210900000002</v>
      </c>
      <c r="AO12" s="2">
        <v>23.720841199999999</v>
      </c>
      <c r="AP12" s="2">
        <v>24.408963400000001</v>
      </c>
      <c r="AQ12" s="2">
        <v>23.689560799999999</v>
      </c>
      <c r="AR12">
        <v>45.496808790000003</v>
      </c>
      <c r="AS12" s="2">
        <v>45.488914800000003</v>
      </c>
      <c r="AT12" s="2">
        <f t="shared" si="1"/>
        <v>34.586716648333336</v>
      </c>
      <c r="AU12">
        <f t="shared" si="2"/>
        <v>1.2928434738298507</v>
      </c>
      <c r="AV12">
        <f t="shared" si="3"/>
        <v>0.68583674597348798</v>
      </c>
      <c r="AW12">
        <f t="shared" si="4"/>
        <v>0.70573230897232964</v>
      </c>
      <c r="AX12">
        <f t="shared" si="5"/>
        <v>0.6849323409581739</v>
      </c>
      <c r="AY12">
        <f t="shared" si="6"/>
        <v>1.3154416839446481</v>
      </c>
      <c r="AZ12">
        <f t="shared" si="7"/>
        <v>1.315213446321509</v>
      </c>
    </row>
    <row r="13" spans="1:52" x14ac:dyDescent="0.2">
      <c r="A13">
        <v>24</v>
      </c>
      <c r="B13" s="1">
        <v>-3.1568260000000002E-3</v>
      </c>
      <c r="C13" s="1">
        <v>-1.4304561E-2</v>
      </c>
      <c r="F13" t="s">
        <v>10</v>
      </c>
      <c r="G13" s="2">
        <v>181.65205700000001</v>
      </c>
      <c r="I13">
        <v>24</v>
      </c>
      <c r="J13" s="1">
        <v>-3.8547999999999998E-3</v>
      </c>
      <c r="K13" s="1">
        <v>-1.4439820000000001E-2</v>
      </c>
      <c r="AE13" t="s">
        <v>10</v>
      </c>
      <c r="AF13" s="2">
        <v>185.46749399999999</v>
      </c>
      <c r="AH13">
        <v>24</v>
      </c>
      <c r="AI13" s="1">
        <v>-4.1927930000000002E-3</v>
      </c>
      <c r="AJ13" s="1">
        <v>-1.533786E-2</v>
      </c>
      <c r="AM13" t="s">
        <v>10</v>
      </c>
      <c r="AN13" s="2">
        <v>181.65205700000001</v>
      </c>
      <c r="AO13" s="2">
        <v>185.46749399999999</v>
      </c>
      <c r="AP13" s="2">
        <v>183.827977</v>
      </c>
      <c r="AQ13" s="2">
        <v>190.72671199999999</v>
      </c>
      <c r="AR13">
        <v>190.68101514</v>
      </c>
      <c r="AS13" s="2">
        <v>189.34291999999999</v>
      </c>
      <c r="AT13" s="2">
        <f t="shared" si="1"/>
        <v>186.94969585666669</v>
      </c>
      <c r="AU13">
        <f t="shared" si="2"/>
        <v>0.97166275755415854</v>
      </c>
      <c r="AV13">
        <f t="shared" si="3"/>
        <v>0.99207165408922038</v>
      </c>
      <c r="AW13">
        <f t="shared" si="4"/>
        <v>0.98330182436316937</v>
      </c>
      <c r="AX13">
        <f t="shared" si="5"/>
        <v>1.020203382123869</v>
      </c>
      <c r="AY13">
        <f t="shared" si="6"/>
        <v>1.0199589481343372</v>
      </c>
      <c r="AZ13">
        <f t="shared" si="7"/>
        <v>1.0128014337352449</v>
      </c>
    </row>
    <row r="14" spans="1:52" x14ac:dyDescent="0.2">
      <c r="A14">
        <v>23</v>
      </c>
      <c r="B14" s="1">
        <v>-2.775544E-3</v>
      </c>
      <c r="C14" s="1">
        <v>-1.3551304E-2</v>
      </c>
      <c r="E14" t="s">
        <v>14</v>
      </c>
      <c r="F14" t="s">
        <v>15</v>
      </c>
      <c r="G14" s="2">
        <v>21536.984100000001</v>
      </c>
      <c r="I14">
        <v>23</v>
      </c>
      <c r="J14" s="1">
        <v>-3.7945510000000002E-3</v>
      </c>
      <c r="K14" s="1">
        <v>-1.3514959999999999E-2</v>
      </c>
      <c r="AD14" t="s">
        <v>14</v>
      </c>
      <c r="AE14" t="s">
        <v>15</v>
      </c>
      <c r="AF14" s="2">
        <v>21537.843199999999</v>
      </c>
      <c r="AH14">
        <v>23</v>
      </c>
      <c r="AI14" s="1">
        <v>-3.9801669999999997E-3</v>
      </c>
      <c r="AJ14" s="1">
        <v>-1.4501089999999999E-2</v>
      </c>
      <c r="AM14" t="s">
        <v>15</v>
      </c>
      <c r="AN14" s="2">
        <v>21536.984100000001</v>
      </c>
      <c r="AO14" s="2">
        <v>21537.843199999999</v>
      </c>
      <c r="AP14" s="2">
        <v>21537.9908</v>
      </c>
      <c r="AQ14" s="2">
        <v>21537.9656</v>
      </c>
      <c r="AR14">
        <v>18058.243797560001</v>
      </c>
      <c r="AS14" s="2">
        <v>20738.127100000002</v>
      </c>
      <c r="AT14" s="2">
        <f t="shared" si="1"/>
        <v>20824.525766260002</v>
      </c>
      <c r="AU14">
        <f t="shared" si="2"/>
        <v>1.0342124637908598</v>
      </c>
      <c r="AV14">
        <f t="shared" si="3"/>
        <v>1.0342537180316356</v>
      </c>
      <c r="AW14">
        <f t="shared" si="4"/>
        <v>1.0342608058280951</v>
      </c>
      <c r="AX14">
        <f t="shared" si="5"/>
        <v>1.0342595957165044</v>
      </c>
      <c r="AY14">
        <f t="shared" si="6"/>
        <v>0.86716230661146942</v>
      </c>
      <c r="AZ14">
        <f t="shared" si="7"/>
        <v>0.99585111002143523</v>
      </c>
    </row>
    <row r="15" spans="1:52" x14ac:dyDescent="0.2">
      <c r="A15">
        <v>22</v>
      </c>
      <c r="B15" s="1">
        <v>-2.3944909999999999E-3</v>
      </c>
      <c r="C15" s="1">
        <v>-1.2147867E-2</v>
      </c>
      <c r="F15" t="s">
        <v>9</v>
      </c>
      <c r="G15" s="2">
        <v>27.650930500000001</v>
      </c>
      <c r="I15">
        <v>22</v>
      </c>
      <c r="J15" s="1">
        <v>-3.637843E-3</v>
      </c>
      <c r="K15" s="1">
        <v>-1.245949E-2</v>
      </c>
      <c r="AE15" t="s">
        <v>9</v>
      </c>
      <c r="AF15" s="2">
        <v>38.063003000000002</v>
      </c>
      <c r="AH15">
        <v>22</v>
      </c>
      <c r="AI15" s="1">
        <v>-3.6453560000000002E-3</v>
      </c>
      <c r="AJ15" s="1">
        <v>-1.3330949999999999E-2</v>
      </c>
      <c r="AM15" t="s">
        <v>9</v>
      </c>
      <c r="AN15" s="2">
        <v>27.650930500000001</v>
      </c>
      <c r="AO15" s="2">
        <v>38.063003000000002</v>
      </c>
      <c r="AP15" s="2">
        <v>36.142805899999999</v>
      </c>
      <c r="AQ15" s="2">
        <v>45.499927300000003</v>
      </c>
      <c r="AR15">
        <v>19.506877540000001</v>
      </c>
      <c r="AS15" s="2">
        <v>20.517707999999999</v>
      </c>
      <c r="AT15" s="2">
        <f t="shared" si="1"/>
        <v>31.230208706666669</v>
      </c>
      <c r="AU15">
        <f t="shared" si="2"/>
        <v>0.88539051274727454</v>
      </c>
      <c r="AV15">
        <f t="shared" si="3"/>
        <v>1.2187879804938591</v>
      </c>
      <c r="AW15">
        <f t="shared" si="4"/>
        <v>1.1573027333718922</v>
      </c>
      <c r="AX15">
        <f t="shared" si="5"/>
        <v>1.4569203724305306</v>
      </c>
      <c r="AY15">
        <f t="shared" si="6"/>
        <v>0.62461566373829247</v>
      </c>
      <c r="AZ15">
        <f t="shared" si="7"/>
        <v>0.65698273721815093</v>
      </c>
    </row>
    <row r="16" spans="1:52" x14ac:dyDescent="0.2">
      <c r="A16">
        <v>21</v>
      </c>
      <c r="B16" s="1">
        <v>-1.9198990000000001E-3</v>
      </c>
      <c r="C16" s="1">
        <v>-1.120845E-2</v>
      </c>
      <c r="E16" t="s">
        <v>16</v>
      </c>
      <c r="F16" t="s">
        <v>9</v>
      </c>
      <c r="G16" s="2">
        <v>31.876543099999999</v>
      </c>
      <c r="I16">
        <v>21</v>
      </c>
      <c r="J16" s="1">
        <v>-3.3923629999999998E-3</v>
      </c>
      <c r="K16" s="1">
        <v>-1.133352E-2</v>
      </c>
      <c r="AD16" t="s">
        <v>16</v>
      </c>
      <c r="AE16" t="s">
        <v>9</v>
      </c>
      <c r="AF16" s="2">
        <v>46.895583500000001</v>
      </c>
      <c r="AH16">
        <v>21</v>
      </c>
      <c r="AI16" s="1">
        <v>-3.2255830000000002E-3</v>
      </c>
      <c r="AJ16" s="1">
        <v>-1.1915220000000001E-2</v>
      </c>
      <c r="AM16" t="s">
        <v>9</v>
      </c>
      <c r="AN16" s="2">
        <v>31.876543099999999</v>
      </c>
      <c r="AO16" s="2">
        <v>46.895583500000001</v>
      </c>
      <c r="AP16" s="2">
        <v>48.999979000000003</v>
      </c>
      <c r="AQ16" s="2">
        <v>47.429320400000002</v>
      </c>
      <c r="AR16">
        <v>33.750677709999998</v>
      </c>
      <c r="AS16" s="2">
        <v>32.873856199999999</v>
      </c>
      <c r="AT16" s="2">
        <f t="shared" si="1"/>
        <v>40.304326651666663</v>
      </c>
      <c r="AU16">
        <f t="shared" si="2"/>
        <v>0.79089630687780865</v>
      </c>
      <c r="AV16">
        <f t="shared" si="3"/>
        <v>1.1635372029732389</v>
      </c>
      <c r="AW16">
        <f t="shared" si="4"/>
        <v>1.2157498479874433</v>
      </c>
      <c r="AX16">
        <f t="shared" si="5"/>
        <v>1.1767798730372463</v>
      </c>
      <c r="AY16">
        <f t="shared" si="6"/>
        <v>0.83739589552488758</v>
      </c>
      <c r="AZ16">
        <f t="shared" si="7"/>
        <v>0.81564087359937576</v>
      </c>
    </row>
    <row r="17" spans="1:52" x14ac:dyDescent="0.2">
      <c r="A17">
        <v>20</v>
      </c>
      <c r="B17" s="1">
        <v>-1.910246E-3</v>
      </c>
      <c r="C17" s="1">
        <v>-1.0176299E-2</v>
      </c>
      <c r="F17" t="s">
        <v>10</v>
      </c>
      <c r="G17" s="2">
        <v>192.546922</v>
      </c>
      <c r="I17">
        <v>20</v>
      </c>
      <c r="J17" s="1">
        <v>-3.0509790000000001E-3</v>
      </c>
      <c r="K17" s="1">
        <v>-1.0202640000000001E-2</v>
      </c>
      <c r="AE17" t="s">
        <v>10</v>
      </c>
      <c r="AF17" s="2">
        <v>198.428866</v>
      </c>
      <c r="AH17">
        <v>20</v>
      </c>
      <c r="AI17" s="1">
        <v>-2.7579409999999999E-3</v>
      </c>
      <c r="AJ17" s="1">
        <v>-1.04089E-2</v>
      </c>
      <c r="AM17" t="s">
        <v>10</v>
      </c>
      <c r="AN17" s="2">
        <v>192.546922</v>
      </c>
      <c r="AO17" s="2">
        <v>198.428866</v>
      </c>
      <c r="AP17" s="2">
        <v>195.901464</v>
      </c>
      <c r="AQ17" s="2">
        <v>195.87718000000001</v>
      </c>
      <c r="AR17">
        <v>206.05235504999999</v>
      </c>
      <c r="AS17" s="2">
        <v>204.40366900000001</v>
      </c>
      <c r="AT17" s="2">
        <f t="shared" si="1"/>
        <v>198.86840934166665</v>
      </c>
      <c r="AU17">
        <f t="shared" si="2"/>
        <v>0.96821271230260608</v>
      </c>
      <c r="AV17">
        <f t="shared" si="3"/>
        <v>0.99778977795859225</v>
      </c>
      <c r="AW17">
        <f t="shared" si="4"/>
        <v>0.98508086150289831</v>
      </c>
      <c r="AX17">
        <f t="shared" si="5"/>
        <v>0.98495875060514237</v>
      </c>
      <c r="AY17">
        <f t="shared" si="6"/>
        <v>1.0361241171089719</v>
      </c>
      <c r="AZ17">
        <f t="shared" si="7"/>
        <v>1.0278337805217896</v>
      </c>
    </row>
    <row r="18" spans="1:52" x14ac:dyDescent="0.2">
      <c r="A18">
        <v>19</v>
      </c>
      <c r="B18" s="1">
        <v>-1.6220430000000001E-3</v>
      </c>
      <c r="C18" s="1">
        <v>-9.0512969999999998E-3</v>
      </c>
      <c r="I18">
        <v>19</v>
      </c>
      <c r="J18" s="1">
        <v>-2.608239E-3</v>
      </c>
      <c r="K18" s="1">
        <v>-9.0508010000000007E-3</v>
      </c>
      <c r="AH18">
        <v>19</v>
      </c>
      <c r="AI18" s="1">
        <v>-2.2541599999999998E-3</v>
      </c>
      <c r="AJ18" s="1">
        <v>-8.9030900000000007E-3</v>
      </c>
      <c r="AU18">
        <f>SUM(AU6:AU17)/12</f>
        <v>1.0320085340979015</v>
      </c>
      <c r="AV18">
        <f t="shared" ref="AV18:AZ18" si="8">SUM(AV6:AV17)/12</f>
        <v>0.96644439018415129</v>
      </c>
      <c r="AW18">
        <f t="shared" si="8"/>
        <v>0.99381487632084975</v>
      </c>
      <c r="AX18">
        <f t="shared" si="8"/>
        <v>1.0452764845935121</v>
      </c>
      <c r="AY18">
        <f t="shared" si="8"/>
        <v>0.99075805071039158</v>
      </c>
      <c r="AZ18">
        <f t="shared" si="8"/>
        <v>0.97169766409319414</v>
      </c>
    </row>
    <row r="19" spans="1:52" x14ac:dyDescent="0.2">
      <c r="A19">
        <v>18</v>
      </c>
      <c r="B19" s="1">
        <v>-1.240646E-3</v>
      </c>
      <c r="C19" s="1">
        <v>-7.7405950000000003E-3</v>
      </c>
      <c r="I19">
        <v>18</v>
      </c>
      <c r="J19" s="1">
        <v>-2.0856659999999999E-3</v>
      </c>
      <c r="K19" s="1">
        <v>-7.8468679999999999E-3</v>
      </c>
      <c r="AH19">
        <v>18</v>
      </c>
      <c r="AI19" s="1">
        <v>-1.7067549999999999E-3</v>
      </c>
      <c r="AJ19" s="1">
        <v>-7.3882949999999996E-3</v>
      </c>
    </row>
    <row r="28" spans="1:52" x14ac:dyDescent="0.2">
      <c r="N28" t="s">
        <v>18</v>
      </c>
    </row>
    <row r="29" spans="1:52" x14ac:dyDescent="0.2">
      <c r="AE29" t="s">
        <v>17</v>
      </c>
    </row>
    <row r="30" spans="1:52" x14ac:dyDescent="0.2">
      <c r="AE30" t="s">
        <v>4</v>
      </c>
      <c r="AF30">
        <v>750</v>
      </c>
    </row>
    <row r="31" spans="1:52" x14ac:dyDescent="0.2">
      <c r="AE31" t="s">
        <v>5</v>
      </c>
      <c r="AF31">
        <v>250</v>
      </c>
    </row>
    <row r="32" spans="1:52" x14ac:dyDescent="0.2">
      <c r="AH32" t="s">
        <v>1</v>
      </c>
      <c r="AI32" t="s">
        <v>2</v>
      </c>
      <c r="AJ32" t="s">
        <v>3</v>
      </c>
    </row>
    <row r="33" spans="5:36" x14ac:dyDescent="0.2">
      <c r="AE33" t="s">
        <v>7</v>
      </c>
      <c r="AH33">
        <v>32</v>
      </c>
      <c r="AI33" s="1">
        <v>4.2922710000000003E-3</v>
      </c>
      <c r="AJ33" s="1">
        <v>-2.7783099999999998E-4</v>
      </c>
    </row>
    <row r="34" spans="5:36" x14ac:dyDescent="0.2">
      <c r="F34" t="s">
        <v>6</v>
      </c>
      <c r="AD34" t="s">
        <v>8</v>
      </c>
      <c r="AE34" t="s">
        <v>9</v>
      </c>
      <c r="AF34" s="2">
        <v>41.999932899999997</v>
      </c>
      <c r="AH34">
        <v>31</v>
      </c>
      <c r="AI34" s="1">
        <v>2.076942E-3</v>
      </c>
      <c r="AJ34" s="1">
        <v>-4.4835420000000001E-3</v>
      </c>
    </row>
    <row r="35" spans="5:36" x14ac:dyDescent="0.2">
      <c r="F35" t="s">
        <v>4</v>
      </c>
      <c r="G35">
        <v>750</v>
      </c>
      <c r="AE35" t="s">
        <v>10</v>
      </c>
      <c r="AF35" s="2">
        <v>292.18608399999999</v>
      </c>
      <c r="AH35">
        <v>30</v>
      </c>
      <c r="AI35" s="1">
        <v>4.2913529999999999E-6</v>
      </c>
      <c r="AJ35" s="1">
        <v>-8.4860330000000005E-3</v>
      </c>
    </row>
    <row r="36" spans="5:36" x14ac:dyDescent="0.2">
      <c r="F36" t="s">
        <v>5</v>
      </c>
      <c r="G36">
        <v>250</v>
      </c>
      <c r="AD36" t="s">
        <v>11</v>
      </c>
      <c r="AE36" t="s">
        <v>9</v>
      </c>
      <c r="AF36" s="2">
        <v>26.8411832</v>
      </c>
      <c r="AH36">
        <v>29</v>
      </c>
      <c r="AI36" s="1">
        <v>-1.6407290000000001E-3</v>
      </c>
      <c r="AJ36" s="1">
        <v>-1.1880099999999999E-2</v>
      </c>
    </row>
    <row r="37" spans="5:36" x14ac:dyDescent="0.2">
      <c r="I37" t="s">
        <v>1</v>
      </c>
      <c r="J37" t="s">
        <v>2</v>
      </c>
      <c r="K37" t="s">
        <v>3</v>
      </c>
      <c r="AE37" t="s">
        <v>10</v>
      </c>
      <c r="AF37" s="2">
        <v>419.99932899999999</v>
      </c>
      <c r="AH37">
        <v>28</v>
      </c>
      <c r="AI37" s="1">
        <v>-2.8107760000000001E-3</v>
      </c>
      <c r="AJ37" s="1">
        <v>-1.441072E-2</v>
      </c>
    </row>
    <row r="38" spans="5:36" x14ac:dyDescent="0.2">
      <c r="F38" t="s">
        <v>7</v>
      </c>
      <c r="I38">
        <v>32</v>
      </c>
      <c r="J38" s="1">
        <v>4.2814719999999997E-3</v>
      </c>
      <c r="K38" s="1">
        <v>-5.2096879999999996E-4</v>
      </c>
      <c r="AD38" t="s">
        <v>12</v>
      </c>
      <c r="AE38" t="s">
        <v>9</v>
      </c>
      <c r="AF38" s="2">
        <v>19.665127300000002</v>
      </c>
      <c r="AH38">
        <v>27</v>
      </c>
      <c r="AI38" s="1">
        <v>-3.5657380000000002E-3</v>
      </c>
      <c r="AJ38" s="1">
        <v>-1.597612E-2</v>
      </c>
    </row>
    <row r="39" spans="5:36" x14ac:dyDescent="0.2">
      <c r="E39" t="s">
        <v>8</v>
      </c>
      <c r="F39" t="s">
        <v>9</v>
      </c>
      <c r="G39" s="2">
        <v>41.999982000000003</v>
      </c>
      <c r="I39">
        <v>31</v>
      </c>
      <c r="J39" s="1">
        <v>1.9626660000000001E-3</v>
      </c>
      <c r="K39" s="1">
        <v>-4.7692089999999999E-3</v>
      </c>
      <c r="AE39" t="s">
        <v>10</v>
      </c>
      <c r="AF39" s="2">
        <v>121.01616799999999</v>
      </c>
      <c r="AH39">
        <v>26</v>
      </c>
      <c r="AI39" s="1">
        <v>-3.9829849999999997E-3</v>
      </c>
      <c r="AJ39" s="1">
        <v>-1.6631030000000002E-2</v>
      </c>
    </row>
    <row r="40" spans="5:36" x14ac:dyDescent="0.2">
      <c r="F40" t="s">
        <v>10</v>
      </c>
      <c r="G40" s="2">
        <v>263.22902599999998</v>
      </c>
      <c r="I40">
        <v>30</v>
      </c>
      <c r="J40" s="1">
        <v>-2.047103E-4</v>
      </c>
      <c r="K40" s="1">
        <v>-8.803857E-3</v>
      </c>
      <c r="AD40" t="s">
        <v>13</v>
      </c>
      <c r="AE40" t="s">
        <v>9</v>
      </c>
      <c r="AF40" s="2">
        <v>23.689560799999999</v>
      </c>
      <c r="AH40">
        <v>25</v>
      </c>
      <c r="AI40" s="1">
        <v>-4.1376579999999998E-3</v>
      </c>
      <c r="AJ40" s="1">
        <v>-1.6603320000000001E-2</v>
      </c>
    </row>
    <row r="41" spans="5:36" x14ac:dyDescent="0.2">
      <c r="E41" t="s">
        <v>11</v>
      </c>
      <c r="F41" t="s">
        <v>9</v>
      </c>
      <c r="G41" s="2">
        <v>19.005357100000001</v>
      </c>
      <c r="I41">
        <v>29</v>
      </c>
      <c r="J41" s="1">
        <v>-1.9158720000000001E-3</v>
      </c>
      <c r="K41" s="1">
        <v>-1.220749E-2</v>
      </c>
      <c r="AE41" t="s">
        <v>10</v>
      </c>
      <c r="AF41" s="2">
        <v>190.72671199999999</v>
      </c>
      <c r="AH41">
        <v>24</v>
      </c>
      <c r="AI41" s="1">
        <v>-4.0912910000000004E-3</v>
      </c>
      <c r="AJ41" s="1">
        <v>-1.6099849999999999E-2</v>
      </c>
    </row>
    <row r="42" spans="5:36" x14ac:dyDescent="0.2">
      <c r="F42" t="s">
        <v>10</v>
      </c>
      <c r="G42" s="2">
        <v>419.99982</v>
      </c>
      <c r="I42">
        <v>28</v>
      </c>
      <c r="J42" s="1">
        <v>-3.1100820000000001E-3</v>
      </c>
      <c r="K42" s="1">
        <v>-1.4719289999999999E-2</v>
      </c>
      <c r="AD42" t="s">
        <v>14</v>
      </c>
      <c r="AE42" t="s">
        <v>15</v>
      </c>
      <c r="AF42" s="2">
        <v>21537.9656</v>
      </c>
      <c r="AH42">
        <v>23</v>
      </c>
      <c r="AI42" s="1">
        <v>-3.8917159999999999E-3</v>
      </c>
      <c r="AJ42" s="1">
        <v>-1.5207760000000001E-2</v>
      </c>
    </row>
    <row r="43" spans="5:36" x14ac:dyDescent="0.2">
      <c r="E43" t="s">
        <v>12</v>
      </c>
      <c r="F43" t="s">
        <v>9</v>
      </c>
      <c r="G43" s="2">
        <v>19.914697499999999</v>
      </c>
      <c r="I43">
        <v>27</v>
      </c>
      <c r="J43" s="1">
        <v>-3.85988E-3</v>
      </c>
      <c r="K43" s="1">
        <v>-1.6244939999999999E-2</v>
      </c>
      <c r="AE43" t="s">
        <v>9</v>
      </c>
      <c r="AF43" s="2">
        <v>45.499927300000003</v>
      </c>
      <c r="AH43">
        <v>22</v>
      </c>
      <c r="AI43" s="1">
        <v>-3.5760879999999998E-3</v>
      </c>
      <c r="AJ43" s="1">
        <v>-1.396767E-2</v>
      </c>
    </row>
    <row r="44" spans="5:36" x14ac:dyDescent="0.2">
      <c r="F44" t="s">
        <v>10</v>
      </c>
      <c r="G44" s="2">
        <v>122.54926</v>
      </c>
      <c r="I44">
        <v>26</v>
      </c>
      <c r="J44" s="1">
        <v>-4.2551630000000002E-3</v>
      </c>
      <c r="K44" s="1">
        <v>-1.684722E-2</v>
      </c>
      <c r="AD44" t="s">
        <v>16</v>
      </c>
      <c r="AE44" t="s">
        <v>9</v>
      </c>
      <c r="AF44" s="2">
        <v>47.429320400000002</v>
      </c>
      <c r="AH44">
        <v>21</v>
      </c>
      <c r="AI44" s="1">
        <v>-3.1777849999999998E-3</v>
      </c>
      <c r="AJ44" s="1">
        <v>-1.2475750000000001E-2</v>
      </c>
    </row>
    <row r="45" spans="5:36" x14ac:dyDescent="0.2">
      <c r="E45" t="s">
        <v>13</v>
      </c>
      <c r="F45" t="s">
        <v>9</v>
      </c>
      <c r="G45" s="2">
        <v>24.408963400000001</v>
      </c>
      <c r="I45">
        <v>25</v>
      </c>
      <c r="J45" s="1">
        <v>-4.3805019999999997E-3</v>
      </c>
      <c r="K45" s="1">
        <v>-1.6760839999999999E-2</v>
      </c>
      <c r="AE45" t="s">
        <v>10</v>
      </c>
      <c r="AF45" s="2">
        <v>195.87718000000001</v>
      </c>
      <c r="AH45">
        <v>20</v>
      </c>
      <c r="AI45" s="1">
        <v>-2.7341779999999999E-3</v>
      </c>
      <c r="AJ45" s="1">
        <v>-1.089946E-2</v>
      </c>
    </row>
    <row r="46" spans="5:36" x14ac:dyDescent="0.2">
      <c r="F46" t="s">
        <v>10</v>
      </c>
      <c r="G46" s="2">
        <v>183.827977</v>
      </c>
      <c r="I46">
        <v>24</v>
      </c>
      <c r="J46" s="1">
        <v>-4.3034429999999997E-3</v>
      </c>
      <c r="K46" s="1">
        <v>-1.619044E-2</v>
      </c>
      <c r="AH46">
        <v>19</v>
      </c>
      <c r="AI46" s="1">
        <v>-2.2561529999999999E-3</v>
      </c>
      <c r="AJ46" s="1">
        <v>-9.3381599999999999E-3</v>
      </c>
    </row>
    <row r="47" spans="5:36" x14ac:dyDescent="0.2">
      <c r="E47" t="s">
        <v>14</v>
      </c>
      <c r="F47" t="s">
        <v>15</v>
      </c>
      <c r="G47" s="2">
        <v>21537.9908</v>
      </c>
      <c r="I47">
        <v>23</v>
      </c>
      <c r="J47" s="1">
        <v>-4.0747379999999996E-3</v>
      </c>
      <c r="K47" s="1">
        <v>-1.5220539999999999E-2</v>
      </c>
      <c r="AH47">
        <v>18</v>
      </c>
      <c r="AI47" s="1">
        <v>-1.7334049999999999E-3</v>
      </c>
      <c r="AJ47" s="1">
        <v>-7.7802499999999998E-3</v>
      </c>
    </row>
    <row r="48" spans="5:36" x14ac:dyDescent="0.2">
      <c r="F48" t="s">
        <v>9</v>
      </c>
      <c r="G48" s="2">
        <v>36.142805899999999</v>
      </c>
      <c r="I48">
        <v>22</v>
      </c>
      <c r="J48" s="1">
        <v>-3.732235E-3</v>
      </c>
      <c r="K48" s="1">
        <v>-1.389251E-2</v>
      </c>
    </row>
    <row r="49" spans="5:36" x14ac:dyDescent="0.2">
      <c r="E49" t="s">
        <v>16</v>
      </c>
      <c r="F49" t="s">
        <v>9</v>
      </c>
      <c r="G49" s="2">
        <v>48.999979000000003</v>
      </c>
      <c r="I49">
        <v>21</v>
      </c>
      <c r="J49" s="1">
        <v>-3.3082110000000001E-3</v>
      </c>
      <c r="K49" s="1">
        <v>-1.230537E-2</v>
      </c>
    </row>
    <row r="50" spans="5:36" x14ac:dyDescent="0.2">
      <c r="F50" t="s">
        <v>10</v>
      </c>
      <c r="G50" s="2">
        <v>195.901464</v>
      </c>
      <c r="I50">
        <v>20</v>
      </c>
      <c r="J50" s="1">
        <v>-2.8364760000000001E-3</v>
      </c>
      <c r="K50" s="1">
        <v>-1.0628E-2</v>
      </c>
    </row>
    <row r="51" spans="5:36" x14ac:dyDescent="0.2">
      <c r="I51">
        <v>19</v>
      </c>
      <c r="J51" s="1">
        <v>-2.3265880000000001E-3</v>
      </c>
      <c r="K51" s="1">
        <v>-8.9570529999999995E-3</v>
      </c>
    </row>
    <row r="52" spans="5:36" x14ac:dyDescent="0.2">
      <c r="I52">
        <v>18</v>
      </c>
      <c r="J52" s="1">
        <v>-1.7712229999999999E-3</v>
      </c>
      <c r="K52" s="1">
        <v>-7.2811639999999997E-3</v>
      </c>
    </row>
    <row r="58" spans="5:36" x14ac:dyDescent="0.2">
      <c r="AE58" t="s">
        <v>6</v>
      </c>
    </row>
    <row r="59" spans="5:36" x14ac:dyDescent="0.2">
      <c r="AE59" t="s">
        <v>4</v>
      </c>
      <c r="AF59">
        <v>1000</v>
      </c>
    </row>
    <row r="60" spans="5:36" x14ac:dyDescent="0.2">
      <c r="AE60" t="s">
        <v>5</v>
      </c>
      <c r="AF60">
        <v>500</v>
      </c>
    </row>
    <row r="61" spans="5:36" x14ac:dyDescent="0.2">
      <c r="AH61" t="s">
        <v>1</v>
      </c>
      <c r="AI61" t="s">
        <v>2</v>
      </c>
      <c r="AJ61" t="s">
        <v>3</v>
      </c>
    </row>
    <row r="62" spans="5:36" x14ac:dyDescent="0.2">
      <c r="F62" t="s">
        <v>6</v>
      </c>
      <c r="AE62" t="s">
        <v>7</v>
      </c>
      <c r="AH62">
        <v>32</v>
      </c>
      <c r="AI62" s="1">
        <v>4.7112409999999997E-3</v>
      </c>
      <c r="AJ62" s="1">
        <v>8.9096450000000001E-4</v>
      </c>
    </row>
    <row r="63" spans="5:36" x14ac:dyDescent="0.2">
      <c r="F63" t="s">
        <v>4</v>
      </c>
      <c r="G63">
        <v>1000</v>
      </c>
      <c r="AD63" t="s">
        <v>8</v>
      </c>
      <c r="AE63" t="s">
        <v>9</v>
      </c>
      <c r="AF63" s="2">
        <v>24.069731999999998</v>
      </c>
      <c r="AH63">
        <v>31</v>
      </c>
      <c r="AI63" s="1">
        <v>2.5725930000000002E-3</v>
      </c>
      <c r="AJ63" s="1">
        <v>-3.29847E-3</v>
      </c>
    </row>
    <row r="64" spans="5:36" x14ac:dyDescent="0.2">
      <c r="F64" t="s">
        <v>5</v>
      </c>
      <c r="G64">
        <v>500</v>
      </c>
      <c r="AE64" t="s">
        <v>10</v>
      </c>
      <c r="AF64" s="2">
        <v>189.34291999999999</v>
      </c>
      <c r="AH64">
        <v>30</v>
      </c>
      <c r="AI64" s="1">
        <v>5.5750319999999995E-4</v>
      </c>
      <c r="AJ64" s="1">
        <v>-7.2877410000000004E-3</v>
      </c>
    </row>
    <row r="65" spans="5:36" x14ac:dyDescent="0.2">
      <c r="I65" t="s">
        <v>1</v>
      </c>
      <c r="J65" t="s">
        <v>2</v>
      </c>
      <c r="K65" t="s">
        <v>3</v>
      </c>
      <c r="AD65" t="s">
        <v>11</v>
      </c>
      <c r="AE65" t="s">
        <v>9</v>
      </c>
      <c r="AF65" s="2">
        <v>41.988184400000002</v>
      </c>
      <c r="AH65">
        <v>29</v>
      </c>
      <c r="AI65" s="1">
        <v>-1.0792110000000001E-3</v>
      </c>
      <c r="AJ65" s="1">
        <v>-1.0684559999999999E-2</v>
      </c>
    </row>
    <row r="66" spans="5:36" x14ac:dyDescent="0.2">
      <c r="F66" t="s">
        <v>7</v>
      </c>
      <c r="I66">
        <v>32</v>
      </c>
      <c r="J66" s="1">
        <v>4.0682219999999998E-3</v>
      </c>
      <c r="K66" s="1">
        <v>5.3588759999999996E-4</v>
      </c>
      <c r="AE66" t="s">
        <v>10</v>
      </c>
      <c r="AF66" s="2">
        <v>419.881844</v>
      </c>
      <c r="AH66">
        <v>28</v>
      </c>
      <c r="AI66" s="1">
        <v>-2.2663200000000001E-3</v>
      </c>
      <c r="AJ66" s="1">
        <v>-1.321729E-2</v>
      </c>
    </row>
    <row r="67" spans="5:36" x14ac:dyDescent="0.2">
      <c r="E67" t="s">
        <v>8</v>
      </c>
      <c r="F67" t="s">
        <v>9</v>
      </c>
      <c r="G67">
        <v>41.997054259999999</v>
      </c>
      <c r="I67">
        <v>31</v>
      </c>
      <c r="J67" s="1">
        <v>2.0368019999999999E-3</v>
      </c>
      <c r="K67" s="1">
        <v>-3.620009E-3</v>
      </c>
      <c r="AD67" t="s">
        <v>12</v>
      </c>
      <c r="AE67" t="s">
        <v>9</v>
      </c>
      <c r="AF67" s="2">
        <v>19.501215800000001</v>
      </c>
      <c r="AH67">
        <v>27</v>
      </c>
      <c r="AI67" s="1">
        <v>-3.0477410000000001E-3</v>
      </c>
      <c r="AJ67" s="1">
        <v>-1.4739169999999999E-2</v>
      </c>
    </row>
    <row r="68" spans="5:36" x14ac:dyDescent="0.2">
      <c r="F68" t="s">
        <v>10</v>
      </c>
      <c r="G68">
        <v>348.32374349000003</v>
      </c>
      <c r="I68">
        <v>30</v>
      </c>
      <c r="J68" s="1">
        <v>1.3208990000000001E-4</v>
      </c>
      <c r="K68" s="1">
        <v>-7.5697179999999996E-3</v>
      </c>
      <c r="AE68" t="s">
        <v>10</v>
      </c>
      <c r="AF68" s="2">
        <v>126.22861399999999</v>
      </c>
      <c r="AH68">
        <v>26</v>
      </c>
      <c r="AI68" s="1">
        <v>-3.5087199999999999E-3</v>
      </c>
      <c r="AJ68" s="1">
        <v>-1.526742E-2</v>
      </c>
    </row>
    <row r="69" spans="5:36" x14ac:dyDescent="0.2">
      <c r="E69" t="s">
        <v>11</v>
      </c>
      <c r="F69" t="s">
        <v>9</v>
      </c>
      <c r="G69">
        <v>19.437002629999999</v>
      </c>
      <c r="I69">
        <v>29</v>
      </c>
      <c r="J69" s="1">
        <v>-1.374468E-3</v>
      </c>
      <c r="K69" s="1">
        <v>-1.0905110000000001E-2</v>
      </c>
      <c r="AD69" t="s">
        <v>13</v>
      </c>
      <c r="AE69" t="s">
        <v>9</v>
      </c>
      <c r="AF69" s="2">
        <v>45.488914800000003</v>
      </c>
      <c r="AH69">
        <v>25</v>
      </c>
      <c r="AI69" s="1">
        <v>-3.7349699999999998E-3</v>
      </c>
      <c r="AJ69" s="1">
        <v>-1.5021079999999999E-2</v>
      </c>
    </row>
    <row r="70" spans="5:36" x14ac:dyDescent="0.2">
      <c r="F70" t="s">
        <v>10</v>
      </c>
      <c r="G70">
        <v>419.97015747</v>
      </c>
      <c r="I70">
        <v>28</v>
      </c>
      <c r="J70" s="1">
        <v>-2.4410439999999999E-3</v>
      </c>
      <c r="K70" s="1">
        <v>-1.3357819999999999E-2</v>
      </c>
      <c r="AE70" t="s">
        <v>10</v>
      </c>
      <c r="AF70" s="2">
        <v>189.34291999999999</v>
      </c>
      <c r="AH70">
        <v>24</v>
      </c>
      <c r="AI70" s="1">
        <v>-3.7926549999999998E-3</v>
      </c>
      <c r="AJ70" s="1">
        <v>-1.4310929999999999E-2</v>
      </c>
    </row>
    <row r="71" spans="5:36" x14ac:dyDescent="0.2">
      <c r="E71" t="s">
        <v>12</v>
      </c>
      <c r="F71" t="s">
        <v>9</v>
      </c>
      <c r="G71">
        <v>20.65846204</v>
      </c>
      <c r="I71">
        <v>27</v>
      </c>
      <c r="J71" s="1">
        <v>-3.1394309999999998E-3</v>
      </c>
      <c r="K71" s="1">
        <v>-1.479918E-2</v>
      </c>
      <c r="AD71" t="s">
        <v>14</v>
      </c>
      <c r="AE71" t="s">
        <v>15</v>
      </c>
      <c r="AF71" s="2">
        <v>20738.127100000002</v>
      </c>
      <c r="AH71">
        <v>23</v>
      </c>
      <c r="AI71" s="1">
        <v>-3.724158E-3</v>
      </c>
      <c r="AJ71" s="1">
        <v>-1.335662E-2</v>
      </c>
    </row>
    <row r="72" spans="5:36" x14ac:dyDescent="0.2">
      <c r="F72" t="s">
        <v>10</v>
      </c>
      <c r="G72">
        <v>120.04242182999999</v>
      </c>
      <c r="I72">
        <v>26</v>
      </c>
      <c r="J72" s="1">
        <v>-3.5553260000000001E-3</v>
      </c>
      <c r="K72" s="1">
        <v>-1.5262070000000001E-2</v>
      </c>
      <c r="AE72" t="s">
        <v>9</v>
      </c>
      <c r="AF72" s="2">
        <v>20.517707999999999</v>
      </c>
      <c r="AH72">
        <v>22</v>
      </c>
      <c r="AI72" s="1">
        <v>-3.5488989999999999E-3</v>
      </c>
      <c r="AJ72" s="1">
        <v>-1.224362E-2</v>
      </c>
    </row>
    <row r="73" spans="5:36" x14ac:dyDescent="0.2">
      <c r="E73" t="s">
        <v>13</v>
      </c>
      <c r="F73" t="s">
        <v>9</v>
      </c>
      <c r="G73">
        <v>45.496808790000003</v>
      </c>
      <c r="I73">
        <v>25</v>
      </c>
      <c r="J73" s="1">
        <v>-3.7653090000000001E-3</v>
      </c>
      <c r="K73" s="1">
        <v>-1.498063E-2</v>
      </c>
      <c r="AD73" t="s">
        <v>16</v>
      </c>
      <c r="AE73" t="s">
        <v>9</v>
      </c>
      <c r="AF73" s="2">
        <v>32.873856199999999</v>
      </c>
      <c r="AH73">
        <v>21</v>
      </c>
      <c r="AI73" s="1">
        <v>-3.2711279999999999E-3</v>
      </c>
      <c r="AJ73" s="1">
        <v>-1.1024539999999999E-2</v>
      </c>
    </row>
    <row r="74" spans="5:36" x14ac:dyDescent="0.2">
      <c r="F74" t="s">
        <v>10</v>
      </c>
      <c r="G74">
        <v>190.68101514</v>
      </c>
      <c r="I74">
        <v>24</v>
      </c>
      <c r="J74" s="1">
        <v>-3.8245969999999999E-3</v>
      </c>
      <c r="K74" s="1">
        <v>-1.4270629999999999E-2</v>
      </c>
      <c r="AE74" t="s">
        <v>10</v>
      </c>
      <c r="AF74" s="2">
        <v>204.40366900000001</v>
      </c>
      <c r="AH74">
        <v>20</v>
      </c>
      <c r="AI74" s="1">
        <v>-2.8943580000000001E-3</v>
      </c>
      <c r="AJ74" s="1">
        <v>-9.7752589999999997E-3</v>
      </c>
    </row>
    <row r="75" spans="5:36" x14ac:dyDescent="0.2">
      <c r="E75" t="s">
        <v>14</v>
      </c>
      <c r="F75" t="s">
        <v>15</v>
      </c>
      <c r="G75">
        <v>18058.243797560001</v>
      </c>
      <c r="I75">
        <v>23</v>
      </c>
      <c r="J75" s="1">
        <v>-3.7655259999999999E-3</v>
      </c>
      <c r="K75" s="1">
        <v>-1.33452E-2</v>
      </c>
      <c r="AH75">
        <v>19</v>
      </c>
      <c r="AI75" s="1">
        <v>-2.4202859999999998E-3</v>
      </c>
      <c r="AJ75" s="1">
        <v>-8.4861599999999995E-3</v>
      </c>
    </row>
    <row r="76" spans="5:36" x14ac:dyDescent="0.2">
      <c r="F76" t="s">
        <v>9</v>
      </c>
      <c r="G76">
        <v>19.506877540000001</v>
      </c>
      <c r="I76">
        <v>22</v>
      </c>
      <c r="J76" s="1">
        <v>-3.5987459999999999E-3</v>
      </c>
      <c r="K76" s="1">
        <v>-1.227781E-2</v>
      </c>
      <c r="AH76">
        <v>18</v>
      </c>
      <c r="AI76" s="1">
        <v>-1.867926E-3</v>
      </c>
      <c r="AJ76" s="1">
        <v>-7.126248E-3</v>
      </c>
    </row>
    <row r="77" spans="5:36" x14ac:dyDescent="0.2">
      <c r="E77" t="s">
        <v>16</v>
      </c>
      <c r="F77" t="s">
        <v>9</v>
      </c>
      <c r="G77">
        <v>33.750677709999998</v>
      </c>
      <c r="I77">
        <v>21</v>
      </c>
      <c r="J77" s="1">
        <v>-3.3217849999999998E-3</v>
      </c>
      <c r="K77" s="1">
        <v>-1.110655E-2</v>
      </c>
    </row>
    <row r="78" spans="5:36" x14ac:dyDescent="0.2">
      <c r="F78" t="s">
        <v>10</v>
      </c>
      <c r="G78">
        <v>206.05235504999999</v>
      </c>
      <c r="I78">
        <v>20</v>
      </c>
      <c r="J78" s="1">
        <v>-2.9380330000000001E-3</v>
      </c>
      <c r="K78" s="1">
        <v>-9.8921970000000001E-3</v>
      </c>
    </row>
    <row r="79" spans="5:36" x14ac:dyDescent="0.2">
      <c r="I79">
        <v>19</v>
      </c>
      <c r="J79" s="1">
        <v>-2.4516020000000002E-3</v>
      </c>
      <c r="K79" s="1">
        <v>-8.6182689999999996E-3</v>
      </c>
    </row>
    <row r="80" spans="5:36" x14ac:dyDescent="0.2">
      <c r="I80">
        <v>18</v>
      </c>
      <c r="J80" s="1">
        <v>-1.882133E-3</v>
      </c>
      <c r="K80" s="1">
        <v>-7.2573619999999998E-3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6"/>
  <sheetViews>
    <sheetView tabSelected="1" zoomScaleNormal="100" workbookViewId="0">
      <selection activeCell="G6" sqref="G6"/>
    </sheetView>
  </sheetViews>
  <sheetFormatPr baseColWidth="10" defaultRowHeight="14.25" x14ac:dyDescent="0.2"/>
  <sheetData>
    <row r="1" spans="1:21" x14ac:dyDescent="0.2">
      <c r="A1" t="s">
        <v>19</v>
      </c>
      <c r="G1" t="s">
        <v>25</v>
      </c>
    </row>
    <row r="2" spans="1:21" x14ac:dyDescent="0.2">
      <c r="A2" t="s">
        <v>20</v>
      </c>
      <c r="B2" t="s">
        <v>21</v>
      </c>
      <c r="C2" t="s">
        <v>22</v>
      </c>
      <c r="D2" t="s">
        <v>23</v>
      </c>
      <c r="E2" t="s">
        <v>24</v>
      </c>
      <c r="G2" t="s">
        <v>23</v>
      </c>
      <c r="H2" t="s">
        <v>26</v>
      </c>
      <c r="I2" t="s">
        <v>27</v>
      </c>
      <c r="J2" t="s">
        <v>22</v>
      </c>
      <c r="K2" t="s">
        <v>24</v>
      </c>
      <c r="L2" t="s">
        <v>28</v>
      </c>
    </row>
    <row r="3" spans="1:21" x14ac:dyDescent="0.2">
      <c r="A3">
        <v>16</v>
      </c>
      <c r="B3">
        <v>9.5</v>
      </c>
      <c r="C3">
        <v>32</v>
      </c>
      <c r="D3">
        <v>150</v>
      </c>
      <c r="E3">
        <v>0.7</v>
      </c>
      <c r="G3" s="3">
        <v>170</v>
      </c>
      <c r="H3">
        <f>0.02*G3+13</f>
        <v>16.399999999999999</v>
      </c>
      <c r="I3">
        <f>0.5*H3+1.5</f>
        <v>9.6999999999999993</v>
      </c>
      <c r="J3">
        <f>0.08*G3+20</f>
        <v>33.6</v>
      </c>
      <c r="K3">
        <f>-0.0007*G3+0.8</f>
        <v>0.68100000000000005</v>
      </c>
      <c r="L3">
        <f>IF(J3&gt;30,J3-30,0)</f>
        <v>3.6000000000000014</v>
      </c>
    </row>
    <row r="4" spans="1:21" x14ac:dyDescent="0.2">
      <c r="A4">
        <v>19</v>
      </c>
      <c r="B4">
        <v>11</v>
      </c>
      <c r="C4">
        <v>40</v>
      </c>
      <c r="D4">
        <v>300</v>
      </c>
      <c r="E4">
        <v>0.6</v>
      </c>
      <c r="J4" t="s">
        <v>29</v>
      </c>
      <c r="N4" t="s">
        <v>7</v>
      </c>
      <c r="O4">
        <v>1</v>
      </c>
      <c r="P4">
        <v>2</v>
      </c>
      <c r="Q4">
        <v>3</v>
      </c>
      <c r="R4">
        <v>4</v>
      </c>
      <c r="S4">
        <v>5</v>
      </c>
      <c r="T4">
        <v>6</v>
      </c>
    </row>
    <row r="5" spans="1:21" x14ac:dyDescent="0.2">
      <c r="A5" s="5">
        <v>16</v>
      </c>
      <c r="B5" s="5">
        <v>9.5</v>
      </c>
      <c r="C5" s="5">
        <f>TAN(C3*PI()/180)</f>
        <v>0.62486935190932746</v>
      </c>
      <c r="D5" s="5">
        <v>150</v>
      </c>
      <c r="E5" s="5">
        <v>0.7</v>
      </c>
      <c r="G5" s="6">
        <v>187.14</v>
      </c>
      <c r="H5" s="5">
        <f>0.02*G5+13</f>
        <v>16.742799999999999</v>
      </c>
      <c r="I5" s="5">
        <f>0.5*H5+1.5</f>
        <v>9.8713999999999995</v>
      </c>
      <c r="J5" s="5">
        <f>0.0014*G5 + 0.4106</f>
        <v>0.67259599999999997</v>
      </c>
      <c r="K5" s="5">
        <f>-0.0007*G5+0.8</f>
        <v>0.6690020000000001</v>
      </c>
      <c r="L5" s="5">
        <f>IF(J5&gt;30,J5-30,0)</f>
        <v>0</v>
      </c>
      <c r="N5" t="s">
        <v>9</v>
      </c>
      <c r="O5" s="2">
        <v>28.228746300000001</v>
      </c>
      <c r="P5" s="2">
        <v>34.602431299999999</v>
      </c>
      <c r="Q5" s="2">
        <v>41.999982000000003</v>
      </c>
      <c r="R5" s="2">
        <v>41.999932899999997</v>
      </c>
      <c r="S5">
        <v>41.997054259999999</v>
      </c>
      <c r="T5" s="2">
        <v>24.069731999999998</v>
      </c>
      <c r="U5" s="2"/>
    </row>
    <row r="6" spans="1:21" x14ac:dyDescent="0.2">
      <c r="A6" s="5">
        <v>19</v>
      </c>
      <c r="B6" s="5">
        <v>11</v>
      </c>
      <c r="C6" s="5">
        <f>TAN(C4*PI()/180)</f>
        <v>0.83909963117727993</v>
      </c>
      <c r="D6" s="5">
        <v>300</v>
      </c>
      <c r="E6" s="5">
        <v>0.6</v>
      </c>
      <c r="G6" s="5"/>
      <c r="H6" s="5"/>
      <c r="I6" s="5"/>
      <c r="J6" s="5">
        <f>ATAN(J5)*180/PI()</f>
        <v>33.924619102233819</v>
      </c>
      <c r="K6" s="5"/>
      <c r="L6" s="5"/>
      <c r="N6" t="s">
        <v>10</v>
      </c>
      <c r="O6" s="2">
        <v>269.22809599999999</v>
      </c>
      <c r="P6" s="2">
        <v>272.58145100000002</v>
      </c>
      <c r="Q6" s="2">
        <v>263.22902599999998</v>
      </c>
      <c r="R6" s="2">
        <v>292.18608399999999</v>
      </c>
      <c r="S6">
        <v>348.32374349000003</v>
      </c>
      <c r="T6" s="2">
        <v>189.34291999999999</v>
      </c>
      <c r="U6" s="2"/>
    </row>
    <row r="7" spans="1:21" x14ac:dyDescent="0.2">
      <c r="N7" t="s">
        <v>9</v>
      </c>
      <c r="O7" s="2">
        <v>41.998018999999999</v>
      </c>
      <c r="P7" s="2">
        <v>32.0967968</v>
      </c>
      <c r="Q7" s="2">
        <v>19.005357100000001</v>
      </c>
      <c r="R7" s="2">
        <v>26.8411832</v>
      </c>
      <c r="S7">
        <v>19.437002629999999</v>
      </c>
      <c r="T7" s="2">
        <v>41.988184400000002</v>
      </c>
      <c r="U7" s="2"/>
    </row>
    <row r="8" spans="1:21" x14ac:dyDescent="0.2">
      <c r="N8" t="s">
        <v>10</v>
      </c>
      <c r="O8" s="2">
        <v>419.98018999999999</v>
      </c>
      <c r="P8" s="2">
        <v>185.46738199999999</v>
      </c>
      <c r="Q8" s="2">
        <v>419.99982</v>
      </c>
      <c r="R8" s="2">
        <v>419.99932899999999</v>
      </c>
      <c r="S8">
        <v>419.97015747</v>
      </c>
      <c r="T8" s="2">
        <v>419.881844</v>
      </c>
      <c r="U8" s="2"/>
    </row>
    <row r="9" spans="1:21" x14ac:dyDescent="0.2">
      <c r="N9" t="s">
        <v>9</v>
      </c>
      <c r="O9" s="2">
        <v>19.678972900000002</v>
      </c>
      <c r="P9" s="2">
        <v>20.092311800000001</v>
      </c>
      <c r="Q9" s="2">
        <v>19.914697499999999</v>
      </c>
      <c r="R9" s="2">
        <v>19.665127300000002</v>
      </c>
      <c r="S9">
        <v>20.65846204</v>
      </c>
      <c r="T9" s="2">
        <v>19.501215800000001</v>
      </c>
      <c r="U9" s="2"/>
    </row>
    <row r="10" spans="1:21" x14ac:dyDescent="0.2">
      <c r="N10" t="s">
        <v>10</v>
      </c>
      <c r="O10" s="2">
        <v>149.754098</v>
      </c>
      <c r="P10" s="2">
        <v>123.644915</v>
      </c>
      <c r="Q10" s="2">
        <v>122.54926</v>
      </c>
      <c r="R10" s="2">
        <v>121.01616799999999</v>
      </c>
      <c r="S10">
        <v>120.04242182999999</v>
      </c>
      <c r="T10" s="2">
        <v>126.22861399999999</v>
      </c>
      <c r="U10" s="2"/>
    </row>
    <row r="11" spans="1:21" x14ac:dyDescent="0.2">
      <c r="N11" t="s">
        <v>9</v>
      </c>
      <c r="O11" s="2">
        <v>44.715210900000002</v>
      </c>
      <c r="P11" s="2">
        <v>23.720841199999999</v>
      </c>
      <c r="Q11" s="2">
        <v>24.408963400000001</v>
      </c>
      <c r="R11" s="2">
        <v>23.689560799999999</v>
      </c>
      <c r="S11">
        <v>45.496808790000003</v>
      </c>
      <c r="T11" s="2">
        <v>45.488914800000003</v>
      </c>
      <c r="U11" s="2"/>
    </row>
    <row r="12" spans="1:21" x14ac:dyDescent="0.2">
      <c r="N12" t="s">
        <v>10</v>
      </c>
      <c r="O12" s="2">
        <v>181.65205700000001</v>
      </c>
      <c r="P12" s="2">
        <v>185.46749399999999</v>
      </c>
      <c r="Q12" s="2">
        <v>183.827977</v>
      </c>
      <c r="R12" s="2">
        <v>190.72671199999999</v>
      </c>
      <c r="S12">
        <v>190.68101514</v>
      </c>
      <c r="T12" s="2">
        <v>189.34291999999999</v>
      </c>
      <c r="U12" s="2"/>
    </row>
    <row r="13" spans="1:21" x14ac:dyDescent="0.2">
      <c r="N13" t="s">
        <v>15</v>
      </c>
      <c r="O13" s="2">
        <v>21536.984100000001</v>
      </c>
      <c r="P13" s="2">
        <v>21537.843199999999</v>
      </c>
      <c r="Q13" s="2">
        <v>21537.9908</v>
      </c>
      <c r="R13" s="2">
        <v>21537.9656</v>
      </c>
      <c r="S13">
        <v>18058.243797560001</v>
      </c>
      <c r="T13" s="2">
        <v>20738.127100000002</v>
      </c>
      <c r="U13" s="2"/>
    </row>
    <row r="14" spans="1:21" x14ac:dyDescent="0.2">
      <c r="N14" t="s">
        <v>9</v>
      </c>
      <c r="O14" s="2">
        <v>27.650930500000001</v>
      </c>
      <c r="P14" s="2">
        <v>38.063003000000002</v>
      </c>
      <c r="Q14" s="2">
        <v>36.142805899999999</v>
      </c>
      <c r="R14" s="2">
        <v>45.499927300000003</v>
      </c>
      <c r="S14">
        <v>19.506877540000001</v>
      </c>
      <c r="T14" s="2">
        <v>20.517707999999999</v>
      </c>
      <c r="U14" s="2"/>
    </row>
    <row r="15" spans="1:21" x14ac:dyDescent="0.2">
      <c r="N15" t="s">
        <v>9</v>
      </c>
      <c r="O15" s="2">
        <v>31.876543099999999</v>
      </c>
      <c r="P15" s="2">
        <v>46.895583500000001</v>
      </c>
      <c r="Q15" s="2">
        <v>48.999979000000003</v>
      </c>
      <c r="R15" s="2">
        <v>47.429320400000002</v>
      </c>
      <c r="S15">
        <v>33.750677709999998</v>
      </c>
      <c r="T15" s="2">
        <v>32.873856199999999</v>
      </c>
      <c r="U15" s="2"/>
    </row>
    <row r="16" spans="1:21" x14ac:dyDescent="0.2">
      <c r="N16" t="s">
        <v>10</v>
      </c>
      <c r="O16" s="2">
        <v>192.546922</v>
      </c>
      <c r="P16" s="2">
        <v>198.428866</v>
      </c>
      <c r="Q16" s="2">
        <v>195.901464</v>
      </c>
      <c r="R16" s="2">
        <v>195.87718000000001</v>
      </c>
      <c r="S16">
        <v>206.05235504999999</v>
      </c>
      <c r="T16" s="2">
        <v>204.40366900000001</v>
      </c>
      <c r="U16" s="2"/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>BAUER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Somanakatti, Basanagouda</dc:creator>
  <cp:lastModifiedBy>Nguyen Luan</cp:lastModifiedBy>
  <dcterms:created xsi:type="dcterms:W3CDTF">2021-03-12T09:10:13Z</dcterms:created>
  <dcterms:modified xsi:type="dcterms:W3CDTF">2021-04-08T08:22:06Z</dcterms:modified>
</cp:coreProperties>
</file>