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xwcai\Desktop\4 roles\"/>
    </mc:Choice>
  </mc:AlternateContent>
  <bookViews>
    <workbookView xWindow="120" yWindow="255" windowWidth="15240" windowHeight="7560" tabRatio="527" activeTab="4"/>
  </bookViews>
  <sheets>
    <sheet name="test" sheetId="25" r:id="rId1"/>
    <sheet name="Survery" sheetId="17" r:id="rId2"/>
    <sheet name="peer average" sheetId="27" r:id="rId3"/>
    <sheet name="Score Summary" sheetId="22" r:id="rId4"/>
    <sheet name="Analysis" sheetId="23" r:id="rId5"/>
    <sheet name="Jessica" sheetId="26" r:id="rId6"/>
  </sheets>
  <definedNames>
    <definedName name="_xlnm._FilterDatabase" localSheetId="4" hidden="1">Analysis!$A$40:$E$68</definedName>
    <definedName name="_xlnm._FilterDatabase" localSheetId="2" hidden="1">'peer average'!$A$9:$I$9</definedName>
    <definedName name="_xlnm._FilterDatabase" localSheetId="3" hidden="1">'Score Summary'!$A$42:$E$42</definedName>
    <definedName name="_xlnm._FilterDatabase" localSheetId="1" hidden="1">Survery!$A$9:$I$9</definedName>
  </definedNames>
  <calcPr calcId="171027"/>
</workbook>
</file>

<file path=xl/calcChain.xml><?xml version="1.0" encoding="utf-8"?>
<calcChain xmlns="http://schemas.openxmlformats.org/spreadsheetml/2006/main">
  <c r="K11" i="27" l="1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10" i="27"/>
  <c r="F73" i="27" l="1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I5" i="27"/>
  <c r="I4" i="27"/>
  <c r="I3" i="27"/>
  <c r="I2" i="27"/>
  <c r="F11" i="17" l="1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I4" i="22" l="1"/>
  <c r="J3" i="22" l="1"/>
  <c r="H4" i="22" l="1"/>
  <c r="J4" i="22"/>
  <c r="K4" i="22"/>
  <c r="H3" i="22" l="1"/>
  <c r="I3" i="22"/>
  <c r="K3" i="22"/>
  <c r="K2" i="22" l="1"/>
  <c r="J2" i="22"/>
  <c r="I2" i="22"/>
  <c r="H2" i="22"/>
  <c r="E16" i="25" l="1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15" i="25"/>
  <c r="G8" i="25" l="1"/>
  <c r="G9" i="25"/>
  <c r="G11" i="25"/>
  <c r="G10" i="25"/>
  <c r="F10" i="17"/>
  <c r="I3" i="17" l="1"/>
  <c r="I4" i="17"/>
  <c r="I5" i="17"/>
  <c r="I2" i="17"/>
</calcChain>
</file>

<file path=xl/sharedStrings.xml><?xml version="1.0" encoding="utf-8"?>
<sst xmlns="http://schemas.openxmlformats.org/spreadsheetml/2006/main" count="1358" uniqueCount="169">
  <si>
    <t>Peer</t>
  </si>
  <si>
    <t>Boss</t>
  </si>
  <si>
    <t>Self</t>
  </si>
  <si>
    <t>Others</t>
  </si>
  <si>
    <t>Classify 分类</t>
  </si>
  <si>
    <t>(ALIGNING—Structure)
（组织校准—结构）</t>
  </si>
  <si>
    <t>(ALIGNING—Process)
（组织校准—过程）</t>
  </si>
  <si>
    <t>(PATHFINDING—Strategy)
（指明方向—策略）</t>
  </si>
  <si>
    <t xml:space="preserve">
(PATHFINDING—Vision)
（指明方向—愿景）</t>
  </si>
  <si>
    <t>(ALIGNING—Decisions)
（组织校准—决策）</t>
  </si>
  <si>
    <t>(ALIGNING—Ecosystem)
（组织校准—生态系统）</t>
  </si>
  <si>
    <t>(ALIGNING—Information)
（组织校准—信息）</t>
  </si>
  <si>
    <t>(ALIGNING—People)
（组织校准—人员）</t>
  </si>
  <si>
    <t>Is candid about his/her strengths.  勇于坦诚自身优势。</t>
  </si>
  <si>
    <t>Eliminates unnecessary procedures. 根除多余程序。</t>
  </si>
  <si>
    <t>Eliminates unnecessary hierarchy.  摒弃多余层级。</t>
  </si>
  <si>
    <t>Completes tasks on time. 按时完成任务。</t>
  </si>
  <si>
    <t>Ensures that team goals are aligned with stakeholder needs.  确保团队目标与利益关系人需求达成一致。</t>
  </si>
  <si>
    <t>(PATHFINDING—Stakeholders)
（指明方向—利益关系人）</t>
  </si>
  <si>
    <t>Delegates work that should be done by others.  应由他人完成的工作充分放权。</t>
  </si>
  <si>
    <t>(MODELING—Competence)
（率先垂范—能力）</t>
  </si>
  <si>
    <t>Takes initiative to determine stakeholder needs. 积极主动确定利益关系人的需求。</t>
  </si>
  <si>
    <t>(PATHFINDING—Values) 
（指明方向—价值观）</t>
  </si>
  <si>
    <t xml:space="preserve">Ensures that team members understand the organization’s mission.确保团队成员理解组织的使命。
</t>
  </si>
  <si>
    <t>(PATHFINDING—Mission)
（指明方向—使命）</t>
  </si>
  <si>
    <t>(PATHFINDING—Vision)
（指明方向—愿景）</t>
  </si>
  <si>
    <t>(EMPOWERING—Win-Win Agreements)
（充分授权—双赢协议）</t>
  </si>
  <si>
    <t>(ALIGNING—Rewards)
（组织校准—嘉奖）</t>
  </si>
  <si>
    <t>Gives recognition for positive performance. 对积极的表现给予肯定。</t>
  </si>
  <si>
    <t>(EMPOWERING—Leadership Style)
（充分授权—领导风格）</t>
  </si>
  <si>
    <t>Maintains a clear focus on priorities.  保持对优先事项的明确注重。</t>
  </si>
  <si>
    <t>Helps to ensure that people are properly trained. 帮助确保人员得到妥善的培训。</t>
  </si>
  <si>
    <t>Achieves smooth work flow through effective coordination.  通过有效的协调实现流畅的工作流程。</t>
  </si>
  <si>
    <t xml:space="preserve">Organizes work groups so that people work well with each other.  编组工作群组，营造高效合作环境。
</t>
  </si>
  <si>
    <t>Involves team members in setting vision and direction. 让团队成员参与愿景和方向的设定。</t>
  </si>
  <si>
    <t>Considers long-term implications when making decisions. 制定决策时，考虑长期影响。</t>
  </si>
  <si>
    <t>Builds effective relationships. 构建有效关系。</t>
  </si>
  <si>
    <t>Looks for better ways to meet stakeholder needs. 寻找更好的方法，以满足利益关系人的需求。</t>
  </si>
  <si>
    <t>Is candid about his/her weaknesses. 勇于坦诚自身弱点。</t>
  </si>
  <si>
    <t>Encourages creative thinking. 鼓励创新思维。</t>
  </si>
  <si>
    <t xml:space="preserve">When improvement is needed, corrects people in a positive way. 需要改进时，用积极的方式纠正他人。
</t>
  </si>
  <si>
    <t>Encourages people without being controlling. 对他人鼓励但不管控。</t>
  </si>
  <si>
    <t>Gives people opportunities that help them develop greater capacity.  给予他人机会，促进其能力发展。</t>
  </si>
  <si>
    <t>Ensures that team members understand the needs of the stakeholder. 确保团队成员了解利益关系人的需求。</t>
  </si>
  <si>
    <t>Communicates organizational strategy to the team. 向团队传达组织策略。</t>
  </si>
  <si>
    <t>Strives for excellence.  追求卓越。</t>
  </si>
  <si>
    <t xml:space="preserve">Recognizes how changing one part of the system impacts other parts. 了解变更系统某个部分会对其他部分造成的影响。
</t>
  </si>
  <si>
    <t>Utilizes people’s abilities. 充分发挥他人能力。</t>
  </si>
  <si>
    <t>Completes assignments competently. 干练地完成任务。</t>
  </si>
  <si>
    <t xml:space="preserve">Encourages team members to behave in accordance with organizational values. 鼓励团队成员依照组织的价值观行事。
</t>
  </si>
  <si>
    <t>Does not undermine others. 不损害他人。</t>
  </si>
  <si>
    <t>Has a strong work ethic. 有强烈的职业道德。</t>
  </si>
  <si>
    <t xml:space="preserve">Makes sure that the team has an awareness of changes that affect their performance. 对于能影响团队绩效的变更，确保团队对其有足够的警觉。
</t>
  </si>
  <si>
    <t xml:space="preserve">Ensures that the team has useful feedback to know how they are doing. 对于团队的工作情况，确保团队能得到有价值的反馈。
</t>
  </si>
  <si>
    <t>Helps people achieve their potential. 帮助他人发挥潜能。</t>
  </si>
  <si>
    <t xml:space="preserve">Ensures that his/her team has a clear sense of direction.
确保团队成员明确团队的方向。 </t>
  </si>
  <si>
    <t>Ensures that team goals support the organization’s goals. 确保团队目标支持组织目标。</t>
  </si>
  <si>
    <t>Makes on-time decisions. 决策及时。</t>
  </si>
  <si>
    <t>Clearly explains expectations when assigning tasks. 分派任务时，明确表达期望。</t>
  </si>
  <si>
    <t>Takes time to teach people. 花费时间教导他人。</t>
  </si>
  <si>
    <t>Is open to feedback from others.乐于听取他人反馈。</t>
  </si>
  <si>
    <t>Helps other people achieve their goals. 帮助他人达成目标。</t>
  </si>
  <si>
    <t>Meets customer needs.满足客户需求。</t>
  </si>
  <si>
    <t>Finds innovative ways to improve. 寻求创新方法，持续改进。</t>
  </si>
  <si>
    <t>Allows others to be responsible for their work/stewardships. 允许他人负责自身的工作/管理方式。</t>
  </si>
  <si>
    <t>Is open to ideas that others suggest. 乐于听取他人建议。</t>
  </si>
  <si>
    <t>Has earned the trust of others. 赢得他人的信任。</t>
  </si>
  <si>
    <t>Maintains high ethical standards. 保持高度的道德标准。</t>
  </si>
  <si>
    <t>Matches the right people to the right jobs. 知人善任，赋予员工与其相符的工作。</t>
  </si>
  <si>
    <t>Gives people flexibility to determine the best methods for accomplishing assignments. 赋予他人一定灵活度，由他人决定完成任务的最佳方法。</t>
  </si>
  <si>
    <t xml:space="preserve">Takes interest in people beyond just getting the job done. 除了在意完成工作外，还真正关心员工。 </t>
  </si>
  <si>
    <t>Leads by example. 以身作则。</t>
  </si>
  <si>
    <t>Holds people accountable for achieving the objectives they set.
让员工为实现既定目标负责。</t>
  </si>
  <si>
    <t>(MODELING—Character)
（率先垂范—品质）</t>
  </si>
  <si>
    <t xml:space="preserve">Provides regular feedback to individuals on how well they perform their jobs.  定期向各员工反馈其工作表现情况。
</t>
  </si>
  <si>
    <t xml:space="preserve">Demonstrates personal commitment to the values of the organization.展示个人对组织价值观的承诺。
</t>
  </si>
  <si>
    <t>Establishes empowering lines of authority. 建立授权次序。</t>
  </si>
  <si>
    <t xml:space="preserve">Ensures that people have the information they need to do their jobs. 确保人员掌握完成其工作所需的信息。
</t>
  </si>
  <si>
    <t>Helps individual team members understand how their contributions support the overall purpose of the organization.  帮助团队成员了解其个人的贡献如何支撑起组织的整体目标。</t>
  </si>
  <si>
    <t>Ensures that people have the resources to complete their jobs.  确保人员拥有完成其工作所需的资源。</t>
  </si>
  <si>
    <t>Communicates clearly.  沟通时表达清楚明确。</t>
  </si>
  <si>
    <t>Is someone I would be willing to follow.  是我甘于追随的人。</t>
  </si>
  <si>
    <t xml:space="preserve">Seeks input from others when making decisions that will affect them. 制定影响他人的决策时，寻求他们的意见。
</t>
  </si>
  <si>
    <t>Ensures that team members are clear on how to achieve the organization’s vision. 确保团队成员清楚地了解如何实现组织愿景。</t>
  </si>
  <si>
    <t>ITEMS 条目</t>
  </si>
  <si>
    <t>Communicates openly. 沟通时开诚布公。</t>
  </si>
  <si>
    <t>Rankings  and Frequencies 排名和频率</t>
  </si>
  <si>
    <t>Name</t>
  </si>
  <si>
    <t>Type</t>
  </si>
  <si>
    <t>Score</t>
  </si>
  <si>
    <t>Pathfinding</t>
  </si>
  <si>
    <t>Aligning</t>
  </si>
  <si>
    <t>Empowering</t>
  </si>
  <si>
    <t>Modeling</t>
  </si>
  <si>
    <t>Direct</t>
  </si>
  <si>
    <t>Understands stakeholder (employee, customer, supplier, investor, etc.) needs. 了解利益关系人 (员工、客户、供应商、投资者等) 的需求。</t>
  </si>
  <si>
    <t>A</t>
  </si>
  <si>
    <t>B</t>
  </si>
  <si>
    <t>C</t>
  </si>
  <si>
    <t>D</t>
  </si>
  <si>
    <t xml:space="preserve">Classify </t>
  </si>
  <si>
    <t>Description</t>
  </si>
  <si>
    <t xml:space="preserve">
Agree%( 0~100)</t>
  </si>
  <si>
    <t>测评人</t>
  </si>
  <si>
    <t>被测评人</t>
  </si>
  <si>
    <t>测评类型（自评，上级，平级，直接下属）</t>
  </si>
  <si>
    <t>No.序号</t>
  </si>
  <si>
    <t>被测人</t>
  </si>
  <si>
    <t>关系</t>
  </si>
  <si>
    <t xml:space="preserve">
</t>
  </si>
  <si>
    <t>Strongly Disagree————10
Slightly Disagree————20
Disagree————40
 Agree————60
Slightly Agree————80
Strongly Agree————100</t>
  </si>
  <si>
    <t>Strongly Agree</t>
  </si>
  <si>
    <t>Slightly Agree</t>
  </si>
  <si>
    <t>Agree</t>
  </si>
  <si>
    <t>Disagree</t>
  </si>
  <si>
    <t>Slightly Disagree</t>
  </si>
  <si>
    <t>Strongly Disagree</t>
  </si>
  <si>
    <t>4 Roles of Leadership</t>
  </si>
  <si>
    <t>Result</t>
  </si>
  <si>
    <t>自评</t>
  </si>
  <si>
    <t>使用说明：
在“AGREE"列填下您对测试者针对该条特质的同意程度。
共6个程度：”非常同意“、“略同意”、“同意”、”不同意“、”略不同意“和”非常不同意“。</t>
  </si>
  <si>
    <t>上级</t>
  </si>
  <si>
    <t>平级</t>
  </si>
  <si>
    <t>测评类型</t>
  </si>
  <si>
    <t>直接下属</t>
  </si>
  <si>
    <t>WG</t>
  </si>
  <si>
    <t>Simona</t>
  </si>
  <si>
    <t>PZ</t>
  </si>
  <si>
    <t>Jessica</t>
  </si>
  <si>
    <t>John</t>
  </si>
  <si>
    <t>Grace</t>
    <phoneticPr fontId="23" type="noConversion"/>
  </si>
  <si>
    <t>Toby</t>
    <phoneticPr fontId="23" type="noConversion"/>
  </si>
  <si>
    <t>Park</t>
    <phoneticPr fontId="23" type="noConversion"/>
  </si>
  <si>
    <t>Jessica</t>
    <phoneticPr fontId="23" type="noConversion"/>
  </si>
  <si>
    <r>
      <t xml:space="preserve">Establishes empowering lines of authority. </t>
    </r>
    <r>
      <rPr>
        <sz val="9"/>
        <rFont val="宋体"/>
        <family val="3"/>
        <charset val="134"/>
      </rPr>
      <t>建立授权次序。</t>
    </r>
    <phoneticPr fontId="23" type="noConversion"/>
  </si>
  <si>
    <t>Alicia</t>
    <phoneticPr fontId="23" type="noConversion"/>
  </si>
  <si>
    <t>WG</t>
    <phoneticPr fontId="23" type="noConversion"/>
  </si>
  <si>
    <t>Park</t>
    <phoneticPr fontId="23" type="noConversion"/>
  </si>
  <si>
    <r>
      <t>P</t>
    </r>
    <r>
      <rPr>
        <sz val="10"/>
        <color rgb="FF000000"/>
        <rFont val="Times New Roman"/>
        <family val="1"/>
      </rPr>
      <t>Z</t>
    </r>
    <phoneticPr fontId="23" type="noConversion"/>
  </si>
  <si>
    <t>Boss</t>
    <phoneticPr fontId="23" type="noConversion"/>
  </si>
  <si>
    <t>Direct</t>
    <phoneticPr fontId="23" type="noConversion"/>
  </si>
  <si>
    <t>PZ</t>
    <phoneticPr fontId="23" type="noConversion"/>
  </si>
  <si>
    <t>Peer</t>
    <phoneticPr fontId="23" type="noConversion"/>
  </si>
  <si>
    <t>Self</t>
    <phoneticPr fontId="23" type="noConversion"/>
  </si>
  <si>
    <t>TOTALS</t>
  </si>
  <si>
    <t>Direct
Report</t>
    <phoneticPr fontId="23" type="noConversion"/>
  </si>
  <si>
    <t>Peer</t>
    <phoneticPr fontId="23" type="noConversion"/>
  </si>
  <si>
    <t>Relationships</t>
    <phoneticPr fontId="23" type="noConversion"/>
  </si>
  <si>
    <t>Agree</t>
    <phoneticPr fontId="23" type="noConversion"/>
  </si>
  <si>
    <t>Aligning</t>
    <phoneticPr fontId="23" type="noConversion"/>
  </si>
  <si>
    <t>Modeling</t>
    <phoneticPr fontId="23" type="noConversion"/>
  </si>
  <si>
    <t>Others</t>
    <phoneticPr fontId="23" type="noConversion"/>
  </si>
  <si>
    <t>Self</t>
    <phoneticPr fontId="23" type="noConversion"/>
  </si>
  <si>
    <t>Srongly Agree</t>
    <phoneticPr fontId="23" type="noConversion"/>
  </si>
  <si>
    <t>Disagree</t>
    <phoneticPr fontId="23" type="noConversion"/>
  </si>
  <si>
    <t>Strongly Disagree</t>
    <phoneticPr fontId="23" type="noConversion"/>
  </si>
  <si>
    <t>Pathfinding</t>
    <phoneticPr fontId="23" type="noConversion"/>
  </si>
  <si>
    <t>Boss</t>
    <phoneticPr fontId="23" type="noConversion"/>
  </si>
  <si>
    <t>Agree</t>
    <phoneticPr fontId="23" type="noConversion"/>
  </si>
  <si>
    <t>Slightly Agree</t>
    <phoneticPr fontId="23" type="noConversion"/>
  </si>
  <si>
    <t>Slightly Disagree</t>
    <phoneticPr fontId="23" type="noConversion"/>
  </si>
  <si>
    <t xml:space="preserve">Srongly 
Disagree    </t>
    <phoneticPr fontId="23" type="noConversion"/>
  </si>
  <si>
    <t>Disagree</t>
    <phoneticPr fontId="23" type="noConversion"/>
  </si>
  <si>
    <t xml:space="preserve">Slightly
Disagree </t>
    <phoneticPr fontId="23" type="noConversion"/>
  </si>
  <si>
    <t>Slightly
Agree</t>
    <phoneticPr fontId="23" type="noConversion"/>
  </si>
  <si>
    <t>Strongly
Agree</t>
    <phoneticPr fontId="23" type="noConversion"/>
  </si>
  <si>
    <t xml:space="preserve">The 4 Roles of  Leadership 
Overview
</t>
    <phoneticPr fontId="23" type="noConversion"/>
  </si>
  <si>
    <t>Direct Report</t>
    <phoneticPr fontId="23" type="noConversion"/>
  </si>
  <si>
    <r>
      <t>A</t>
    </r>
    <r>
      <rPr>
        <sz val="10"/>
        <color rgb="FF000000"/>
        <rFont val="Times New Roman"/>
        <family val="1"/>
      </rPr>
      <t>VG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</si>
</sst>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_(* #,##0.00_);_(* \(#,##0.00\);_(* &quot;-&quot;??_);_(@_)"/>
    <numFmt numFmtId="177" formatCode="_(* #,##0.0000_);_(* \(#,##0.0000\);_(* &quot;-&quot;??_);_(@_)"/>
    <numFmt numFmtId="178" formatCode="_(* #,##0_);_(* \(#,##0\);_(* &quot;-&quot;??_);_(@_)"/>
    <numFmt numFmtId="179" formatCode="0.000"/>
    <numFmt numFmtId="180" formatCode="0.0_ "/>
    <numFmt numFmtId="181" formatCode="0_ "/>
    <numFmt numFmtId="184" formatCode="0_);[Red]\(0\)"/>
  </numFmts>
  <fonts count="36" x14ac:knownFonts="1">
    <font>
      <sz val="10"/>
      <color rgb="FF000000"/>
      <name val="Times New Roman"/>
      <charset val="204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8"/>
      <color rgb="FF000000"/>
      <name val="Times New Roman"/>
      <family val="1"/>
    </font>
    <font>
      <b/>
      <sz val="9"/>
      <name val="Arial"/>
      <family val="2"/>
    </font>
    <font>
      <sz val="9"/>
      <color rgb="FF000000"/>
      <name val="Times New Roman"/>
      <family val="1"/>
    </font>
    <font>
      <sz val="9"/>
      <color theme="1"/>
      <name val="宋体"/>
      <family val="2"/>
      <scheme val="minor"/>
    </font>
    <font>
      <sz val="10"/>
      <color theme="0"/>
      <name val="Times New Roman"/>
      <family val="1"/>
    </font>
    <font>
      <sz val="9"/>
      <color theme="0"/>
      <name val="Times New Roman"/>
      <family val="1"/>
    </font>
    <font>
      <sz val="9"/>
      <color theme="0"/>
      <name val="Arial"/>
      <family val="2"/>
    </font>
    <font>
      <sz val="10"/>
      <color rgb="FF000000"/>
      <name val="Times New Roman"/>
      <family val="1"/>
    </font>
    <font>
      <sz val="12"/>
      <color rgb="FF000000"/>
      <name val="宋体"/>
      <family val="2"/>
      <scheme val="minor"/>
    </font>
    <font>
      <sz val="10"/>
      <color theme="1"/>
      <name val="Times New Roman"/>
      <family val="1"/>
    </font>
    <font>
      <b/>
      <sz val="16"/>
      <name val="Arial"/>
      <family val="2"/>
    </font>
    <font>
      <sz val="10"/>
      <name val="Times New Roman"/>
      <family val="1"/>
    </font>
    <font>
      <sz val="9"/>
      <name val="宋体"/>
      <family val="2"/>
      <scheme val="minor"/>
    </font>
    <font>
      <sz val="9"/>
      <name val="Times New Roman"/>
      <family val="1"/>
    </font>
    <font>
      <sz val="9"/>
      <color theme="1"/>
      <name val="Arial"/>
      <family val="2"/>
    </font>
    <font>
      <sz val="9"/>
      <color theme="1"/>
      <name val="Times New Roman"/>
      <family val="1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sz val="12"/>
      <color rgb="FF000000"/>
      <name val="Arial"/>
      <family val="2"/>
    </font>
    <font>
      <sz val="14"/>
      <color rgb="FF000000"/>
      <name val="Times New Roman"/>
      <family val="1"/>
    </font>
    <font>
      <b/>
      <sz val="28"/>
      <color rgb="FF000000"/>
      <name val="Arial"/>
      <family val="2"/>
    </font>
    <font>
      <b/>
      <sz val="16"/>
      <color theme="0"/>
      <name val="Arial"/>
      <family val="2"/>
    </font>
    <font>
      <sz val="11"/>
      <color rgb="FF000000"/>
      <name val="Arial"/>
      <family val="2"/>
    </font>
    <font>
      <b/>
      <sz val="22"/>
      <color theme="0"/>
      <name val="Arial"/>
      <family val="2"/>
    </font>
    <font>
      <sz val="22"/>
      <color rgb="FF000000"/>
      <name val="Arial"/>
      <family val="2"/>
    </font>
    <font>
      <b/>
      <sz val="36"/>
      <color rgb="FF000000"/>
      <name val="Arial"/>
      <family val="2"/>
    </font>
    <font>
      <sz val="16"/>
      <name val="Arial"/>
      <family val="2"/>
    </font>
    <font>
      <sz val="16"/>
      <color rgb="FF000000"/>
      <name val="Arial"/>
      <family val="2"/>
    </font>
    <font>
      <sz val="16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0000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</borders>
  <cellStyleXfs count="3">
    <xf numFmtId="0" fontId="0" fillId="0" borderId="0"/>
    <xf numFmtId="176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88">
    <xf numFmtId="0" fontId="0" fillId="0" borderId="0" xfId="0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0" fillId="2" borderId="0" xfId="0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9" fontId="11" fillId="2" borderId="0" xfId="2" applyFont="1" applyFill="1" applyBorder="1" applyAlignment="1">
      <alignment horizontal="left" vertical="top"/>
    </xf>
    <xf numFmtId="9" fontId="12" fillId="2" borderId="0" xfId="2" applyFont="1" applyFill="1" applyBorder="1" applyAlignment="1">
      <alignment horizontal="left" vertical="top"/>
    </xf>
    <xf numFmtId="9" fontId="13" fillId="2" borderId="0" xfId="2" applyFont="1" applyFill="1" applyBorder="1" applyAlignment="1">
      <alignment horizontal="center" wrapText="1"/>
    </xf>
    <xf numFmtId="9" fontId="0" fillId="2" borderId="0" xfId="2" applyFont="1" applyFill="1" applyBorder="1" applyAlignment="1">
      <alignment horizontal="left" vertical="top"/>
    </xf>
    <xf numFmtId="0" fontId="0" fillId="2" borderId="0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center" vertical="center"/>
    </xf>
    <xf numFmtId="178" fontId="15" fillId="2" borderId="0" xfId="1" applyNumberFormat="1" applyFont="1" applyFill="1" applyBorder="1" applyAlignment="1">
      <alignment horizontal="left" vertical="top"/>
    </xf>
    <xf numFmtId="178" fontId="15" fillId="2" borderId="2" xfId="1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77" fontId="0" fillId="2" borderId="0" xfId="1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top"/>
    </xf>
    <xf numFmtId="0" fontId="8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right" vertical="center" wrapText="1"/>
    </xf>
    <xf numFmtId="178" fontId="10" fillId="2" borderId="2" xfId="1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178" fontId="10" fillId="2" borderId="0" xfId="1" applyNumberFormat="1" applyFon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right" vertical="center" wrapText="1"/>
    </xf>
    <xf numFmtId="0" fontId="16" fillId="2" borderId="0" xfId="2" applyNumberFormat="1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top"/>
    </xf>
    <xf numFmtId="0" fontId="18" fillId="2" borderId="0" xfId="2" applyNumberFormat="1" applyFont="1" applyFill="1" applyBorder="1" applyAlignment="1">
      <alignment horizontal="left" vertical="top"/>
    </xf>
    <xf numFmtId="0" fontId="19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 vertical="top"/>
    </xf>
    <xf numFmtId="0" fontId="20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178" fontId="19" fillId="2" borderId="0" xfId="1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top"/>
    </xf>
    <xf numFmtId="0" fontId="9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top"/>
    </xf>
    <xf numFmtId="0" fontId="20" fillId="2" borderId="0" xfId="2" applyNumberFormat="1" applyFont="1" applyFill="1" applyBorder="1" applyAlignment="1">
      <alignment horizontal="left" vertical="top"/>
    </xf>
    <xf numFmtId="0" fontId="21" fillId="2" borderId="0" xfId="2" applyNumberFormat="1" applyFont="1" applyFill="1" applyBorder="1" applyAlignment="1">
      <alignment horizontal="center" wrapText="1"/>
    </xf>
    <xf numFmtId="0" fontId="22" fillId="2" borderId="0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left" vertical="top"/>
    </xf>
    <xf numFmtId="1" fontId="3" fillId="0" borderId="2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Fill="1" applyBorder="1" applyAlignment="1">
      <alignment vertical="center" shrinkToFit="1"/>
    </xf>
    <xf numFmtId="0" fontId="16" fillId="2" borderId="0" xfId="2" applyNumberFormat="1" applyFont="1" applyFill="1" applyBorder="1" applyAlignment="1">
      <alignment horizontal="center" vertical="top"/>
    </xf>
    <xf numFmtId="177" fontId="11" fillId="2" borderId="0" xfId="1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top"/>
    </xf>
    <xf numFmtId="0" fontId="16" fillId="2" borderId="0" xfId="0" applyFont="1" applyFill="1" applyBorder="1" applyAlignment="1">
      <alignment horizontal="center" vertical="top"/>
    </xf>
    <xf numFmtId="9" fontId="11" fillId="2" borderId="0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left" vertical="top"/>
    </xf>
    <xf numFmtId="179" fontId="15" fillId="2" borderId="2" xfId="0" applyNumberFormat="1" applyFont="1" applyFill="1" applyBorder="1" applyAlignment="1">
      <alignment horizontal="center" vertical="center"/>
    </xf>
    <xf numFmtId="178" fontId="15" fillId="2" borderId="1" xfId="1" applyNumberFormat="1" applyFont="1" applyFill="1" applyBorder="1" applyAlignment="1">
      <alignment vertical="center"/>
    </xf>
    <xf numFmtId="178" fontId="15" fillId="2" borderId="2" xfId="1" applyNumberFormat="1" applyFont="1" applyFill="1" applyBorder="1" applyAlignment="1">
      <alignment vertical="center"/>
    </xf>
    <xf numFmtId="178" fontId="15" fillId="2" borderId="0" xfId="1" applyNumberFormat="1" applyFont="1" applyFill="1" applyBorder="1" applyAlignment="1">
      <alignment vertical="top"/>
    </xf>
    <xf numFmtId="0" fontId="15" fillId="4" borderId="1" xfId="0" applyFont="1" applyFill="1" applyBorder="1" applyAlignment="1">
      <alignment horizontal="left" vertical="top"/>
    </xf>
    <xf numFmtId="0" fontId="15" fillId="4" borderId="1" xfId="0" applyFont="1" applyFill="1" applyBorder="1" applyAlignment="1">
      <alignment vertical="center"/>
    </xf>
    <xf numFmtId="0" fontId="15" fillId="5" borderId="1" xfId="0" applyFont="1" applyFill="1" applyBorder="1" applyAlignment="1">
      <alignment horizontal="left" vertical="top"/>
    </xf>
    <xf numFmtId="178" fontId="15" fillId="5" borderId="1" xfId="1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top"/>
    </xf>
    <xf numFmtId="0" fontId="24" fillId="4" borderId="2" xfId="0" applyFont="1" applyFill="1" applyBorder="1" applyAlignment="1">
      <alignment horizontal="left" vertical="top"/>
    </xf>
    <xf numFmtId="180" fontId="24" fillId="4" borderId="2" xfId="0" applyNumberFormat="1" applyFont="1" applyFill="1" applyBorder="1" applyAlignment="1">
      <alignment horizontal="left" vertical="top"/>
    </xf>
    <xf numFmtId="180" fontId="24" fillId="0" borderId="2" xfId="0" applyNumberFormat="1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center" vertical="top" wrapText="1"/>
    </xf>
    <xf numFmtId="0" fontId="0" fillId="2" borderId="19" xfId="0" applyFill="1" applyBorder="1" applyAlignment="1">
      <alignment horizontal="left" vertical="top"/>
    </xf>
    <xf numFmtId="0" fontId="0" fillId="2" borderId="22" xfId="0" applyFill="1" applyBorder="1" applyAlignment="1">
      <alignment horizontal="left" vertical="top"/>
    </xf>
    <xf numFmtId="0" fontId="0" fillId="2" borderId="23" xfId="0" applyFill="1" applyBorder="1" applyAlignment="1">
      <alignment horizontal="left" vertical="top"/>
    </xf>
    <xf numFmtId="0" fontId="0" fillId="0" borderId="0" xfId="0" applyFill="1" applyBorder="1" applyAlignment="1">
      <alignment horizontal="right" vertical="top"/>
    </xf>
    <xf numFmtId="0" fontId="14" fillId="2" borderId="13" xfId="0" applyFont="1" applyFill="1" applyBorder="1" applyAlignment="1">
      <alignment horizontal="left" vertical="top"/>
    </xf>
    <xf numFmtId="0" fontId="14" fillId="2" borderId="29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27" fillId="0" borderId="0" xfId="0" applyFont="1" applyFill="1" applyBorder="1" applyAlignment="1">
      <alignment horizontal="left" wrapText="1"/>
    </xf>
    <xf numFmtId="0" fontId="26" fillId="0" borderId="0" xfId="0" applyFont="1" applyFill="1" applyBorder="1" applyAlignment="1">
      <alignment horizontal="right" vertical="top"/>
    </xf>
    <xf numFmtId="0" fontId="27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center" vertical="top"/>
    </xf>
    <xf numFmtId="0" fontId="33" fillId="0" borderId="25" xfId="0" applyFont="1" applyFill="1" applyBorder="1" applyAlignment="1">
      <alignment horizontal="center" vertical="center" wrapText="1"/>
    </xf>
    <xf numFmtId="1" fontId="34" fillId="0" borderId="26" xfId="0" applyNumberFormat="1" applyFont="1" applyFill="1" applyBorder="1" applyAlignment="1">
      <alignment horizontal="center" vertical="center" shrinkToFit="1"/>
    </xf>
    <xf numFmtId="1" fontId="34" fillId="0" borderId="27" xfId="0" applyNumberFormat="1" applyFont="1" applyFill="1" applyBorder="1" applyAlignment="1">
      <alignment horizontal="center" vertical="center" shrinkToFit="1"/>
    </xf>
    <xf numFmtId="0" fontId="34" fillId="2" borderId="29" xfId="0" applyFont="1" applyFill="1" applyBorder="1" applyAlignment="1">
      <alignment horizontal="center" vertical="center"/>
    </xf>
    <xf numFmtId="0" fontId="34" fillId="2" borderId="22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vertical="top" wrapText="1"/>
    </xf>
    <xf numFmtId="0" fontId="35" fillId="0" borderId="16" xfId="0" applyFont="1" applyFill="1" applyBorder="1" applyAlignment="1">
      <alignment horizontal="left" vertical="top"/>
    </xf>
    <xf numFmtId="0" fontId="34" fillId="2" borderId="0" xfId="0" applyFont="1" applyFill="1" applyBorder="1" applyAlignment="1">
      <alignment horizontal="left" vertical="top" wrapText="1"/>
    </xf>
    <xf numFmtId="0" fontId="35" fillId="0" borderId="0" xfId="0" applyFont="1" applyFill="1" applyBorder="1" applyAlignment="1">
      <alignment horizontal="left" vertical="top"/>
    </xf>
    <xf numFmtId="0" fontId="29" fillId="2" borderId="22" xfId="0" applyFont="1" applyFill="1" applyBorder="1" applyAlignment="1">
      <alignment horizontal="left" vertical="top" wrapText="1"/>
    </xf>
    <xf numFmtId="0" fontId="0" fillId="0" borderId="22" xfId="0" applyFill="1" applyBorder="1" applyAlignment="1">
      <alignment horizontal="left" vertical="top"/>
    </xf>
    <xf numFmtId="0" fontId="9" fillId="0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25" fillId="2" borderId="16" xfId="0" applyFont="1" applyFill="1" applyBorder="1" applyAlignment="1">
      <alignment horizontal="left" vertical="top" wrapText="1"/>
    </xf>
    <xf numFmtId="0" fontId="25" fillId="2" borderId="0" xfId="0" applyFont="1" applyFill="1" applyBorder="1" applyAlignment="1">
      <alignment horizontal="left" vertical="top" wrapText="1"/>
    </xf>
    <xf numFmtId="0" fontId="25" fillId="2" borderId="22" xfId="0" applyFont="1" applyFill="1" applyBorder="1" applyAlignment="1">
      <alignment horizontal="left" vertical="top" wrapText="1"/>
    </xf>
    <xf numFmtId="0" fontId="25" fillId="2" borderId="17" xfId="0" applyFont="1" applyFill="1" applyBorder="1" applyAlignment="1">
      <alignment horizontal="left" vertical="top" wrapText="1"/>
    </xf>
    <xf numFmtId="0" fontId="25" fillId="2" borderId="19" xfId="0" applyFont="1" applyFill="1" applyBorder="1" applyAlignment="1">
      <alignment horizontal="left" vertical="top" wrapText="1"/>
    </xf>
    <xf numFmtId="0" fontId="25" fillId="2" borderId="23" xfId="0" applyFont="1" applyFill="1" applyBorder="1" applyAlignment="1">
      <alignment horizontal="left" vertical="top" wrapText="1"/>
    </xf>
    <xf numFmtId="0" fontId="33" fillId="0" borderId="39" xfId="0" applyFont="1" applyFill="1" applyBorder="1" applyAlignment="1">
      <alignment horizontal="center" vertical="center" wrapText="1"/>
    </xf>
    <xf numFmtId="0" fontId="33" fillId="0" borderId="38" xfId="0" applyFont="1" applyFill="1" applyBorder="1" applyAlignment="1">
      <alignment horizontal="center" vertical="center" wrapText="1"/>
    </xf>
    <xf numFmtId="0" fontId="33" fillId="0" borderId="40" xfId="0" applyFont="1" applyFill="1" applyBorder="1" applyAlignment="1">
      <alignment horizontal="center" vertical="center" wrapText="1"/>
    </xf>
    <xf numFmtId="0" fontId="25" fillId="2" borderId="28" xfId="0" applyFont="1" applyFill="1" applyBorder="1" applyAlignment="1">
      <alignment horizontal="left" vertical="top" wrapText="1"/>
    </xf>
    <xf numFmtId="0" fontId="25" fillId="2" borderId="13" xfId="0" applyFont="1" applyFill="1" applyBorder="1" applyAlignment="1">
      <alignment horizontal="left" vertical="top" wrapText="1"/>
    </xf>
    <xf numFmtId="0" fontId="25" fillId="2" borderId="29" xfId="0" applyFont="1" applyFill="1" applyBorder="1" applyAlignment="1">
      <alignment horizontal="left" vertical="top" wrapText="1"/>
    </xf>
    <xf numFmtId="180" fontId="31" fillId="0" borderId="0" xfId="0" applyNumberFormat="1" applyFont="1" applyFill="1" applyBorder="1" applyAlignment="1">
      <alignment horizontal="center" vertical="center"/>
    </xf>
    <xf numFmtId="180" fontId="31" fillId="0" borderId="34" xfId="0" applyNumberFormat="1" applyFont="1" applyFill="1" applyBorder="1" applyAlignment="1">
      <alignment horizontal="center" vertical="center"/>
    </xf>
    <xf numFmtId="180" fontId="31" fillId="0" borderId="2" xfId="0" applyNumberFormat="1" applyFont="1" applyFill="1" applyBorder="1" applyAlignment="1">
      <alignment horizontal="center" vertical="center"/>
    </xf>
    <xf numFmtId="1" fontId="34" fillId="0" borderId="11" xfId="0" applyNumberFormat="1" applyFont="1" applyFill="1" applyBorder="1" applyAlignment="1">
      <alignment horizontal="center" vertical="center" shrinkToFit="1"/>
    </xf>
    <xf numFmtId="1" fontId="34" fillId="0" borderId="21" xfId="0" applyNumberFormat="1" applyFont="1" applyFill="1" applyBorder="1" applyAlignment="1">
      <alignment horizontal="center" vertical="center" shrinkToFit="1"/>
    </xf>
    <xf numFmtId="0" fontId="33" fillId="0" borderId="11" xfId="0" applyFont="1" applyFill="1" applyBorder="1" applyAlignment="1">
      <alignment horizontal="center" vertical="center" wrapText="1"/>
    </xf>
    <xf numFmtId="0" fontId="33" fillId="0" borderId="21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 textRotation="255" wrapText="1"/>
    </xf>
    <xf numFmtId="0" fontId="28" fillId="6" borderId="18" xfId="0" applyFont="1" applyFill="1" applyBorder="1" applyAlignment="1">
      <alignment horizontal="center" vertical="center" textRotation="255" wrapText="1"/>
    </xf>
    <xf numFmtId="0" fontId="28" fillId="6" borderId="20" xfId="0" applyFont="1" applyFill="1" applyBorder="1" applyAlignment="1">
      <alignment horizontal="center" vertical="center" textRotation="255" wrapText="1"/>
    </xf>
    <xf numFmtId="0" fontId="33" fillId="0" borderId="15" xfId="0" applyFont="1" applyFill="1" applyBorder="1" applyAlignment="1">
      <alignment horizontal="center" vertical="center" wrapText="1"/>
    </xf>
    <xf numFmtId="0" fontId="33" fillId="0" borderId="24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180" fontId="31" fillId="0" borderId="31" xfId="0" applyNumberFormat="1" applyFont="1" applyFill="1" applyBorder="1" applyAlignment="1">
      <alignment horizontal="center" vertical="center"/>
    </xf>
    <xf numFmtId="180" fontId="30" fillId="7" borderId="30" xfId="0" applyNumberFormat="1" applyFont="1" applyFill="1" applyBorder="1" applyAlignment="1">
      <alignment horizontal="center" vertical="center" wrapText="1"/>
    </xf>
    <xf numFmtId="180" fontId="30" fillId="7" borderId="31" xfId="0" applyNumberFormat="1" applyFont="1" applyFill="1" applyBorder="1" applyAlignment="1">
      <alignment horizontal="center" vertical="center" wrapText="1"/>
    </xf>
    <xf numFmtId="181" fontId="31" fillId="0" borderId="2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wrapText="1"/>
    </xf>
    <xf numFmtId="180" fontId="31" fillId="0" borderId="32" xfId="0" applyNumberFormat="1" applyFont="1" applyFill="1" applyBorder="1" applyAlignment="1">
      <alignment horizontal="center" vertical="center"/>
    </xf>
    <xf numFmtId="181" fontId="31" fillId="0" borderId="35" xfId="0" applyNumberFormat="1" applyFont="1" applyFill="1" applyBorder="1" applyAlignment="1">
      <alignment horizontal="center" vertical="center"/>
    </xf>
    <xf numFmtId="181" fontId="31" fillId="0" borderId="33" xfId="0" applyNumberFormat="1" applyFont="1" applyFill="1" applyBorder="1" applyAlignment="1">
      <alignment horizontal="center" vertical="center" wrapText="1"/>
    </xf>
    <xf numFmtId="181" fontId="31" fillId="0" borderId="37" xfId="0" applyNumberFormat="1" applyFont="1" applyFill="1" applyBorder="1" applyAlignment="1">
      <alignment horizontal="center" vertical="center" wrapText="1"/>
    </xf>
    <xf numFmtId="181" fontId="31" fillId="0" borderId="33" xfId="0" applyNumberFormat="1" applyFont="1" applyFill="1" applyBorder="1" applyAlignment="1">
      <alignment horizontal="center" vertical="center"/>
    </xf>
    <xf numFmtId="180" fontId="31" fillId="0" borderId="36" xfId="0" applyNumberFormat="1" applyFont="1" applyFill="1" applyBorder="1" applyAlignment="1">
      <alignment horizontal="center" vertical="center"/>
    </xf>
    <xf numFmtId="180" fontId="31" fillId="0" borderId="33" xfId="0" applyNumberFormat="1" applyFont="1" applyFill="1" applyBorder="1" applyAlignment="1">
      <alignment horizontal="center" vertical="center"/>
    </xf>
    <xf numFmtId="1" fontId="3" fillId="8" borderId="2" xfId="0" applyNumberFormat="1" applyFont="1" applyFill="1" applyBorder="1" applyAlignment="1">
      <alignment horizontal="center" vertical="center" shrinkToFit="1"/>
    </xf>
    <xf numFmtId="0" fontId="6" fillId="8" borderId="2" xfId="0" applyFont="1" applyFill="1" applyBorder="1" applyAlignment="1">
      <alignment vertical="top" wrapText="1"/>
    </xf>
    <xf numFmtId="0" fontId="6" fillId="8" borderId="3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top" wrapText="1"/>
    </xf>
    <xf numFmtId="1" fontId="2" fillId="8" borderId="2" xfId="0" applyNumberFormat="1" applyFont="1" applyFill="1" applyBorder="1" applyAlignment="1">
      <alignment horizontal="center" vertical="center" shrinkToFit="1"/>
    </xf>
    <xf numFmtId="0" fontId="0" fillId="8" borderId="0" xfId="2" applyNumberFormat="1" applyFont="1" applyFill="1" applyBorder="1" applyAlignment="1">
      <alignment horizontal="center" vertical="top"/>
    </xf>
    <xf numFmtId="1" fontId="3" fillId="9" borderId="2" xfId="0" applyNumberFormat="1" applyFont="1" applyFill="1" applyBorder="1" applyAlignment="1">
      <alignment horizontal="center" vertical="center" shrinkToFit="1"/>
    </xf>
    <xf numFmtId="0" fontId="6" fillId="9" borderId="2" xfId="0" applyFont="1" applyFill="1" applyBorder="1" applyAlignment="1">
      <alignment vertical="top" wrapText="1"/>
    </xf>
    <xf numFmtId="0" fontId="6" fillId="9" borderId="3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top" wrapText="1"/>
    </xf>
    <xf numFmtId="1" fontId="2" fillId="9" borderId="2" xfId="0" applyNumberFormat="1" applyFont="1" applyFill="1" applyBorder="1" applyAlignment="1">
      <alignment horizontal="center" vertical="center" shrinkToFit="1"/>
    </xf>
    <xf numFmtId="0" fontId="0" fillId="9" borderId="0" xfId="2" applyNumberFormat="1" applyFont="1" applyFill="1" applyBorder="1" applyAlignment="1">
      <alignment horizontal="center" vertical="top"/>
    </xf>
    <xf numFmtId="1" fontId="3" fillId="10" borderId="2" xfId="0" applyNumberFormat="1" applyFont="1" applyFill="1" applyBorder="1" applyAlignment="1">
      <alignment horizontal="center" vertical="center" shrinkToFit="1"/>
    </xf>
    <xf numFmtId="0" fontId="6" fillId="10" borderId="2" xfId="0" applyFont="1" applyFill="1" applyBorder="1" applyAlignment="1">
      <alignment vertical="top" wrapText="1"/>
    </xf>
    <xf numFmtId="0" fontId="6" fillId="10" borderId="3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top" wrapText="1"/>
    </xf>
    <xf numFmtId="1" fontId="2" fillId="10" borderId="2" xfId="0" applyNumberFormat="1" applyFont="1" applyFill="1" applyBorder="1" applyAlignment="1">
      <alignment horizontal="center" vertical="center" shrinkToFit="1"/>
    </xf>
    <xf numFmtId="0" fontId="0" fillId="10" borderId="0" xfId="2" applyNumberFormat="1" applyFont="1" applyFill="1" applyBorder="1" applyAlignment="1">
      <alignment horizontal="center" vertical="top"/>
    </xf>
    <xf numFmtId="1" fontId="3" fillId="11" borderId="2" xfId="0" applyNumberFormat="1" applyFont="1" applyFill="1" applyBorder="1" applyAlignment="1">
      <alignment horizontal="center" vertical="center" shrinkToFit="1"/>
    </xf>
    <xf numFmtId="0" fontId="6" fillId="11" borderId="2" xfId="0" applyFont="1" applyFill="1" applyBorder="1" applyAlignment="1">
      <alignment vertical="top" wrapText="1"/>
    </xf>
    <xf numFmtId="0" fontId="6" fillId="11" borderId="3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top" wrapText="1"/>
    </xf>
    <xf numFmtId="1" fontId="2" fillId="11" borderId="2" xfId="0" applyNumberFormat="1" applyFont="1" applyFill="1" applyBorder="1" applyAlignment="1">
      <alignment horizontal="center" vertical="center" shrinkToFit="1"/>
    </xf>
    <xf numFmtId="0" fontId="0" fillId="11" borderId="0" xfId="2" applyNumberFormat="1" applyFont="1" applyFill="1" applyBorder="1" applyAlignment="1">
      <alignment horizontal="center" vertical="top"/>
    </xf>
    <xf numFmtId="184" fontId="0" fillId="2" borderId="0" xfId="0" applyNumberFormat="1" applyFill="1" applyBorder="1" applyAlignment="1">
      <alignment horizontal="center" vertical="center"/>
    </xf>
    <xf numFmtId="184" fontId="0" fillId="2" borderId="0" xfId="1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184" fontId="0" fillId="11" borderId="0" xfId="0" applyNumberFormat="1" applyFill="1" applyBorder="1" applyAlignment="1">
      <alignment horizontal="center" vertical="center"/>
    </xf>
    <xf numFmtId="184" fontId="0" fillId="9" borderId="0" xfId="0" applyNumberFormat="1" applyFill="1" applyBorder="1" applyAlignment="1">
      <alignment horizontal="center" vertical="center"/>
    </xf>
    <xf numFmtId="184" fontId="0" fillId="10" borderId="0" xfId="0" applyNumberFormat="1" applyFill="1" applyBorder="1" applyAlignment="1">
      <alignment horizontal="center" vertical="center"/>
    </xf>
    <xf numFmtId="184" fontId="0" fillId="8" borderId="0" xfId="0" applyNumberForma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Analysis!$A$34</c:f>
              <c:strCache>
                <c:ptCount val="1"/>
                <c:pt idx="0">
                  <c:v>Boss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Analysis!$B$32:$E$32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Analysis!$B$34:$E$34</c:f>
              <c:numCache>
                <c:formatCode>0.0_ </c:formatCode>
                <c:ptCount val="4"/>
                <c:pt idx="0">
                  <c:v>61.3</c:v>
                </c:pt>
                <c:pt idx="1">
                  <c:v>66.25</c:v>
                </c:pt>
                <c:pt idx="2">
                  <c:v>64.705882352941202</c:v>
                </c:pt>
                <c:pt idx="3">
                  <c:v>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A-4C53-9835-6D298C544781}"/>
            </c:ext>
          </c:extLst>
        </c:ser>
        <c:ser>
          <c:idx val="1"/>
          <c:order val="1"/>
          <c:tx>
            <c:strRef>
              <c:f>Analysis!$A$36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Analysis!$B$32:$E$32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Analysis!$B$36:$E$36</c:f>
              <c:numCache>
                <c:formatCode>0.0_ </c:formatCode>
                <c:ptCount val="4"/>
                <c:pt idx="0">
                  <c:v>100</c:v>
                </c:pt>
                <c:pt idx="1">
                  <c:v>88.75</c:v>
                </c:pt>
                <c:pt idx="2">
                  <c:v>95.294117647058798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A-4C53-9835-6D298C544781}"/>
            </c:ext>
          </c:extLst>
        </c:ser>
        <c:ser>
          <c:idx val="2"/>
          <c:order val="2"/>
          <c:tx>
            <c:strRef>
              <c:f>Analysis!$A$35</c:f>
              <c:strCache>
                <c:ptCount val="1"/>
                <c:pt idx="0">
                  <c:v>Peer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Analysis!$B$32:$E$32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Analysis!$B$35:$E$35</c:f>
              <c:numCache>
                <c:formatCode>0.0_ </c:formatCode>
                <c:ptCount val="4"/>
                <c:pt idx="0">
                  <c:v>65</c:v>
                </c:pt>
                <c:pt idx="1">
                  <c:v>65</c:v>
                </c:pt>
                <c:pt idx="2">
                  <c:v>62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A-4C53-9835-6D298C544781}"/>
            </c:ext>
          </c:extLst>
        </c:ser>
        <c:ser>
          <c:idx val="3"/>
          <c:order val="3"/>
          <c:tx>
            <c:strRef>
              <c:f>Analysis!$A$33</c:f>
              <c:strCache>
                <c:ptCount val="1"/>
                <c:pt idx="0">
                  <c:v>Self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Analysis!$B$32:$E$32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Analysis!$B$33:$E$33</c:f>
              <c:numCache>
                <c:formatCode>0.0_ </c:formatCode>
                <c:ptCount val="4"/>
                <c:pt idx="0">
                  <c:v>97.3</c:v>
                </c:pt>
                <c:pt idx="1">
                  <c:v>97.5</c:v>
                </c:pt>
                <c:pt idx="2">
                  <c:v>95.294117647058798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A-4C53-9835-6D298C544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66544"/>
        <c:axId val="363108784"/>
      </c:radarChart>
      <c:catAx>
        <c:axId val="3115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108784"/>
        <c:crosses val="autoZero"/>
        <c:auto val="1"/>
        <c:lblAlgn val="ctr"/>
        <c:lblOffset val="100"/>
        <c:noMultiLvlLbl val="0"/>
      </c:catAx>
      <c:valAx>
        <c:axId val="363108784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5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24564364083154"/>
          <c:y val="0.16144263975280718"/>
          <c:w val="0.46208513641727195"/>
          <c:h val="0.90456248268171946"/>
        </c:manualLayout>
      </c:layout>
      <c:radarChart>
        <c:radarStyle val="marker"/>
        <c:varyColors val="0"/>
        <c:ser>
          <c:idx val="3"/>
          <c:order val="0"/>
          <c:tx>
            <c:strRef>
              <c:f>Analysis!$A$75</c:f>
              <c:strCache>
                <c:ptCount val="1"/>
                <c:pt idx="0">
                  <c:v>Self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Analysis!$B$71:$E$71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Analysis!$B$75:$E$75</c:f>
              <c:numCache>
                <c:formatCode>0.0_ </c:formatCode>
                <c:ptCount val="4"/>
                <c:pt idx="0">
                  <c:v>70.666666666666671</c:v>
                </c:pt>
                <c:pt idx="1">
                  <c:v>61.25</c:v>
                </c:pt>
                <c:pt idx="2">
                  <c:v>75.294117647058826</c:v>
                </c:pt>
                <c:pt idx="3">
                  <c:v>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39-41FB-A1C7-19A66BC6655F}"/>
            </c:ext>
          </c:extLst>
        </c:ser>
        <c:ser>
          <c:idx val="0"/>
          <c:order val="1"/>
          <c:tx>
            <c:strRef>
              <c:f>Analysis!$A$72</c:f>
              <c:strCache>
                <c:ptCount val="1"/>
                <c:pt idx="0">
                  <c:v>Boss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Analysis!$B$71:$E$71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Analysis!$B$72:$E$72</c:f>
              <c:numCache>
                <c:formatCode>0.0_ </c:formatCode>
                <c:ptCount val="4"/>
                <c:pt idx="0">
                  <c:v>65.333333333333329</c:v>
                </c:pt>
                <c:pt idx="1">
                  <c:v>72.5</c:v>
                </c:pt>
                <c:pt idx="2">
                  <c:v>75.294117647058826</c:v>
                </c:pt>
                <c:pt idx="3">
                  <c:v>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9-41FB-A1C7-19A66BC6655F}"/>
            </c:ext>
          </c:extLst>
        </c:ser>
        <c:ser>
          <c:idx val="2"/>
          <c:order val="2"/>
          <c:tx>
            <c:strRef>
              <c:f>Analysis!$A$74</c:f>
              <c:strCache>
                <c:ptCount val="1"/>
                <c:pt idx="0">
                  <c:v>Peer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Analysis!$B$71:$E$71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Analysis!$B$74:$E$74</c:f>
              <c:numCache>
                <c:formatCode>0.0_ 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9-41FB-A1C7-19A66BC6655F}"/>
            </c:ext>
          </c:extLst>
        </c:ser>
        <c:ser>
          <c:idx val="1"/>
          <c:order val="3"/>
          <c:tx>
            <c:strRef>
              <c:f>Analysis!$A$73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Analysis!$B$71:$E$71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Analysis!$B$73:$E$73</c:f>
              <c:numCache>
                <c:formatCode>0.0_ 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9-41FB-A1C7-19A66BC66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28848"/>
        <c:axId val="368711504"/>
      </c:radarChart>
      <c:catAx>
        <c:axId val="3709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711504"/>
        <c:crosses val="autoZero"/>
        <c:auto val="1"/>
        <c:lblAlgn val="ctr"/>
        <c:lblOffset val="100"/>
        <c:noMultiLvlLbl val="0"/>
      </c:catAx>
      <c:valAx>
        <c:axId val="3687115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2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29162648407698E-2"/>
          <c:y val="0"/>
          <c:w val="0.88393953073459886"/>
          <c:h val="0.8416746864975212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Jessica!$J$10</c:f>
              <c:numCache>
                <c:formatCode>0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D-41A8-BF86-F3DB0531C257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2D-41A8-BF86-F3DB0531C257}"/>
              </c:ext>
            </c:extLst>
          </c:dPt>
          <c:val>
            <c:numRef>
              <c:f>Jessica!$J$9</c:f>
              <c:numCache>
                <c:formatCode>0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D-41A8-BF86-F3DB0531C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3777264"/>
        <c:axId val="350972208"/>
      </c:barChart>
      <c:catAx>
        <c:axId val="403777264"/>
        <c:scaling>
          <c:orientation val="minMax"/>
        </c:scaling>
        <c:delete val="1"/>
        <c:axPos val="l"/>
        <c:majorTickMark val="none"/>
        <c:minorTickMark val="none"/>
        <c:tickLblPos val="nextTo"/>
        <c:crossAx val="350972208"/>
        <c:crosses val="autoZero"/>
        <c:auto val="1"/>
        <c:lblAlgn val="ctr"/>
        <c:lblOffset val="100"/>
        <c:noMultiLvlLbl val="0"/>
      </c:catAx>
      <c:valAx>
        <c:axId val="350972208"/>
        <c:scaling>
          <c:orientation val="minMax"/>
          <c:max val="9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037772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19377970295635E-2"/>
          <c:y val="3.3877432679313625E-2"/>
          <c:w val="0.89146947145938682"/>
          <c:h val="0.733792496761692"/>
        </c:manualLayout>
      </c:layout>
      <c:lineChart>
        <c:grouping val="standard"/>
        <c:varyColors val="0"/>
        <c:ser>
          <c:idx val="0"/>
          <c:order val="0"/>
          <c:tx>
            <c:strRef>
              <c:f>Jessica!$C$16</c:f>
              <c:strCache>
                <c:ptCount val="1"/>
                <c:pt idx="0">
                  <c:v>Self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Jessica!$E$15:$S$15</c:f>
              <c:strCache>
                <c:ptCount val="13"/>
                <c:pt idx="3">
                  <c:v>Pathfinding</c:v>
                </c:pt>
                <c:pt idx="6">
                  <c:v>Aligning</c:v>
                </c:pt>
                <c:pt idx="9">
                  <c:v>Empowering</c:v>
                </c:pt>
                <c:pt idx="12">
                  <c:v>Modeling</c:v>
                </c:pt>
              </c:strCache>
            </c:strRef>
          </c:cat>
          <c:val>
            <c:numRef>
              <c:f>Jessica!$E$16:$S$16</c:f>
              <c:numCache>
                <c:formatCode>0.0_ </c:formatCode>
                <c:ptCount val="15"/>
                <c:pt idx="3" formatCode="0_ ">
                  <c:v>97.3</c:v>
                </c:pt>
                <c:pt idx="6" formatCode="0_ ">
                  <c:v>97.3</c:v>
                </c:pt>
                <c:pt idx="9" formatCode="0_ ">
                  <c:v>90</c:v>
                </c:pt>
                <c:pt idx="12" formatCode="0_ ">
                  <c:v>95.294117647058798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2-4654-B2B5-1E41D3B9A809}"/>
            </c:ext>
          </c:extLst>
        </c:ser>
        <c:ser>
          <c:idx val="1"/>
          <c:order val="1"/>
          <c:tx>
            <c:strRef>
              <c:f>Jessica!$C$17</c:f>
              <c:strCache>
                <c:ptCount val="1"/>
                <c:pt idx="0">
                  <c:v>Boss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Jessica!$E$15:$S$15</c:f>
              <c:strCache>
                <c:ptCount val="13"/>
                <c:pt idx="3">
                  <c:v>Pathfinding</c:v>
                </c:pt>
                <c:pt idx="6">
                  <c:v>Aligning</c:v>
                </c:pt>
                <c:pt idx="9">
                  <c:v>Empowering</c:v>
                </c:pt>
                <c:pt idx="12">
                  <c:v>Modeling</c:v>
                </c:pt>
              </c:strCache>
            </c:strRef>
          </c:cat>
          <c:val>
            <c:numRef>
              <c:f>Jessica!$E$17:$S$17</c:f>
              <c:numCache>
                <c:formatCode>0.0_ </c:formatCode>
                <c:ptCount val="15"/>
                <c:pt idx="3" formatCode="0_ ">
                  <c:v>61.3</c:v>
                </c:pt>
                <c:pt idx="6" formatCode="0_ ">
                  <c:v>66.25</c:v>
                </c:pt>
                <c:pt idx="9" formatCode="0_ ">
                  <c:v>66.25</c:v>
                </c:pt>
                <c:pt idx="12" formatCode="0_ ">
                  <c:v>64.705882352941202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2-4654-B2B5-1E41D3B9A809}"/>
            </c:ext>
          </c:extLst>
        </c:ser>
        <c:ser>
          <c:idx val="2"/>
          <c:order val="2"/>
          <c:tx>
            <c:strRef>
              <c:f>Jessica!$C$18</c:f>
              <c:strCache>
                <c:ptCount val="1"/>
                <c:pt idx="0">
                  <c:v>Peer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Jessica!$E$15:$S$15</c:f>
              <c:strCache>
                <c:ptCount val="13"/>
                <c:pt idx="3">
                  <c:v>Pathfinding</c:v>
                </c:pt>
                <c:pt idx="6">
                  <c:v>Aligning</c:v>
                </c:pt>
                <c:pt idx="9">
                  <c:v>Empowering</c:v>
                </c:pt>
                <c:pt idx="12">
                  <c:v>Modeling</c:v>
                </c:pt>
              </c:strCache>
            </c:strRef>
          </c:cat>
          <c:val>
            <c:numRef>
              <c:f>Jessica!$E$18:$S$18</c:f>
              <c:numCache>
                <c:formatCode>0.0_ </c:formatCode>
                <c:ptCount val="15"/>
                <c:pt idx="3" formatCode="0_ ">
                  <c:v>65</c:v>
                </c:pt>
                <c:pt idx="6" formatCode="0_ ">
                  <c:v>65</c:v>
                </c:pt>
                <c:pt idx="9" formatCode="0_ ">
                  <c:v>61</c:v>
                </c:pt>
                <c:pt idx="12" formatCode="0_ 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2-4654-B2B5-1E41D3B9A809}"/>
            </c:ext>
          </c:extLst>
        </c:ser>
        <c:ser>
          <c:idx val="3"/>
          <c:order val="3"/>
          <c:tx>
            <c:strRef>
              <c:f>Jessica!$C$19</c:f>
              <c:strCache>
                <c:ptCount val="1"/>
                <c:pt idx="0">
                  <c:v>Direct Report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Jessica!$E$15:$S$15</c:f>
              <c:strCache>
                <c:ptCount val="13"/>
                <c:pt idx="3">
                  <c:v>Pathfinding</c:v>
                </c:pt>
                <c:pt idx="6">
                  <c:v>Aligning</c:v>
                </c:pt>
                <c:pt idx="9">
                  <c:v>Empowering</c:v>
                </c:pt>
                <c:pt idx="12">
                  <c:v>Modeling</c:v>
                </c:pt>
              </c:strCache>
            </c:strRef>
          </c:cat>
          <c:val>
            <c:numRef>
              <c:f>Jessica!$E$19:$S$19</c:f>
              <c:numCache>
                <c:formatCode>0.0_ </c:formatCode>
                <c:ptCount val="15"/>
                <c:pt idx="3" formatCode="0_ ">
                  <c:v>100</c:v>
                </c:pt>
                <c:pt idx="6" formatCode="0_ ">
                  <c:v>88.8</c:v>
                </c:pt>
                <c:pt idx="9" formatCode="0_ ">
                  <c:v>88</c:v>
                </c:pt>
                <c:pt idx="12" formatCode="0_ ">
                  <c:v>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2-4654-B2B5-1E41D3B9A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832288"/>
        <c:axId val="48299920"/>
      </c:lineChart>
      <c:catAx>
        <c:axId val="36083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99920"/>
        <c:crosses val="autoZero"/>
        <c:auto val="1"/>
        <c:lblAlgn val="ctr"/>
        <c:lblOffset val="100"/>
        <c:noMultiLvlLbl val="0"/>
      </c:catAx>
      <c:valAx>
        <c:axId val="482999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8322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41313344715854"/>
          <c:y val="0.911709815077549"/>
          <c:w val="0.32330459422339319"/>
          <c:h val="4.4044527968052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12</xdr:row>
      <xdr:rowOff>104775</xdr:rowOff>
    </xdr:from>
    <xdr:to>
      <xdr:col>12</xdr:col>
      <xdr:colOff>47625</xdr:colOff>
      <xdr:row>35</xdr:row>
      <xdr:rowOff>158594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717F38-19BB-4EDB-9D7B-4A0D2BD07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1311086</xdr:colOff>
      <xdr:row>47</xdr:row>
      <xdr:rowOff>22412</xdr:rowOff>
    </xdr:from>
    <xdr:to>
      <xdr:col>18</xdr:col>
      <xdr:colOff>212908</xdr:colOff>
      <xdr:row>97</xdr:row>
      <xdr:rowOff>100854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C8C3F5-B604-424D-A41C-8656769BD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392204</xdr:colOff>
      <xdr:row>8</xdr:row>
      <xdr:rowOff>56029</xdr:rowOff>
    </xdr:from>
    <xdr:to>
      <xdr:col>19</xdr:col>
      <xdr:colOff>56030</xdr:colOff>
      <xdr:row>10</xdr:row>
      <xdr:rowOff>110938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08270B-C449-473B-AEB5-5F7D21C00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375393</xdr:colOff>
      <xdr:row>23</xdr:row>
      <xdr:rowOff>112058</xdr:rowOff>
    </xdr:from>
    <xdr:to>
      <xdr:col>19</xdr:col>
      <xdr:colOff>425823</xdr:colOff>
      <xdr:row>50</xdr:row>
      <xdr:rowOff>112059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E74BFAB-ABA4-41C8-9B33-D82426C4D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7" workbookViewId="0">
      <selection activeCell="J16" sqref="J16"/>
    </sheetView>
  </sheetViews>
  <sheetFormatPr defaultRowHeight="12.75" x14ac:dyDescent="0.2"/>
  <cols>
    <col min="1" max="1" width="13.1640625" style="4" bestFit="1" customWidth="1"/>
    <col min="2" max="2" width="73.33203125" style="6" customWidth="1"/>
    <col min="3" max="3" width="2.6640625" style="8" hidden="1" customWidth="1"/>
    <col min="4" max="4" width="16.5" style="4" customWidth="1"/>
    <col min="5" max="5" width="12" style="45" customWidth="1"/>
    <col min="6" max="7" width="9.33203125" style="46"/>
    <col min="8" max="8" width="9.33203125" style="47"/>
    <col min="9" max="9" width="9.33203125" style="3"/>
    <col min="10" max="10" width="24" style="3" customWidth="1"/>
    <col min="11" max="16384" width="9.33203125" style="3"/>
  </cols>
  <sheetData>
    <row r="1" spans="1:12" hidden="1" x14ac:dyDescent="0.2">
      <c r="E1" s="45" t="s">
        <v>116</v>
      </c>
    </row>
    <row r="2" spans="1:12" hidden="1" x14ac:dyDescent="0.2">
      <c r="E2" s="45" t="s">
        <v>114</v>
      </c>
    </row>
    <row r="3" spans="1:12" hidden="1" x14ac:dyDescent="0.2">
      <c r="E3" s="45" t="s">
        <v>115</v>
      </c>
    </row>
    <row r="4" spans="1:12" hidden="1" x14ac:dyDescent="0.2">
      <c r="E4" s="45" t="s">
        <v>112</v>
      </c>
    </row>
    <row r="5" spans="1:12" hidden="1" x14ac:dyDescent="0.2">
      <c r="E5" s="45" t="s">
        <v>113</v>
      </c>
    </row>
    <row r="6" spans="1:12" hidden="1" x14ac:dyDescent="0.2">
      <c r="E6" s="45" t="s">
        <v>111</v>
      </c>
    </row>
    <row r="7" spans="1:12" ht="25.5" customHeight="1" x14ac:dyDescent="0.3">
      <c r="A7" s="114" t="s">
        <v>117</v>
      </c>
      <c r="B7" s="114"/>
      <c r="C7" s="114"/>
      <c r="D7" s="114"/>
      <c r="E7" s="48"/>
      <c r="F7" s="49" t="s">
        <v>100</v>
      </c>
      <c r="G7" s="49" t="s">
        <v>118</v>
      </c>
      <c r="H7" s="50"/>
      <c r="I7" s="51"/>
      <c r="J7" s="2" t="s">
        <v>116</v>
      </c>
      <c r="K7" s="2">
        <v>10</v>
      </c>
      <c r="L7" s="50"/>
    </row>
    <row r="8" spans="1:12" ht="12.75" customHeight="1" thickBot="1" x14ac:dyDescent="0.25">
      <c r="A8" s="52"/>
      <c r="E8" s="48"/>
      <c r="F8" s="49" t="s">
        <v>96</v>
      </c>
      <c r="G8" s="53">
        <f>SUMIF(C:C,F8,E:E)/15</f>
        <v>61.333333333333336</v>
      </c>
      <c r="H8" s="50" t="s">
        <v>119</v>
      </c>
      <c r="I8" s="51"/>
      <c r="J8" s="2" t="s">
        <v>115</v>
      </c>
      <c r="K8" s="2">
        <v>20</v>
      </c>
      <c r="L8" s="50"/>
    </row>
    <row r="9" spans="1:12" ht="12.95" customHeight="1" x14ac:dyDescent="0.2">
      <c r="A9" s="115" t="s">
        <v>120</v>
      </c>
      <c r="B9" s="115"/>
      <c r="D9" s="54" t="s">
        <v>103</v>
      </c>
      <c r="E9" s="55"/>
      <c r="F9" s="49" t="s">
        <v>97</v>
      </c>
      <c r="G9" s="53">
        <f>SUMIF(C:C,F9,E:E)/16</f>
        <v>66.25</v>
      </c>
      <c r="H9" s="50" t="s">
        <v>121</v>
      </c>
      <c r="I9" s="51"/>
      <c r="J9" s="2" t="s">
        <v>114</v>
      </c>
      <c r="K9" s="2">
        <v>40</v>
      </c>
      <c r="L9" s="50"/>
    </row>
    <row r="10" spans="1:12" s="9" customFormat="1" ht="12.95" customHeight="1" x14ac:dyDescent="0.2">
      <c r="A10" s="115"/>
      <c r="B10" s="115"/>
      <c r="D10" s="56" t="s">
        <v>104</v>
      </c>
      <c r="E10" s="57"/>
      <c r="F10" s="49" t="s">
        <v>98</v>
      </c>
      <c r="G10" s="53">
        <f>SUMIF(C:C,F10,E:E)/16</f>
        <v>66.25</v>
      </c>
      <c r="H10" s="51" t="s">
        <v>122</v>
      </c>
      <c r="I10" s="51"/>
      <c r="J10" s="2" t="s">
        <v>113</v>
      </c>
      <c r="K10" s="2">
        <v>60</v>
      </c>
      <c r="L10" s="51"/>
    </row>
    <row r="11" spans="1:12" s="9" customFormat="1" ht="12.95" customHeight="1" thickBot="1" x14ac:dyDescent="0.25">
      <c r="A11" s="115"/>
      <c r="B11" s="115"/>
      <c r="D11" s="58" t="s">
        <v>123</v>
      </c>
      <c r="E11" s="59"/>
      <c r="F11" s="60" t="s">
        <v>99</v>
      </c>
      <c r="G11" s="53">
        <f>SUMIF(C:C,F11,E:E)/17</f>
        <v>64.705882352941174</v>
      </c>
      <c r="H11" s="51" t="s">
        <v>124</v>
      </c>
      <c r="I11" s="51"/>
      <c r="J11" s="2" t="s">
        <v>112</v>
      </c>
      <c r="K11" s="2">
        <v>80</v>
      </c>
      <c r="L11" s="51"/>
    </row>
    <row r="12" spans="1:12" s="9" customFormat="1" ht="12.95" customHeight="1" x14ac:dyDescent="0.2">
      <c r="A12" s="61"/>
      <c r="B12" s="40"/>
      <c r="C12" s="30"/>
      <c r="D12" s="30"/>
      <c r="E12" s="62"/>
      <c r="F12" s="60"/>
      <c r="G12" s="53"/>
      <c r="H12" s="51"/>
      <c r="I12" s="51"/>
      <c r="J12" s="2" t="s">
        <v>111</v>
      </c>
      <c r="K12" s="2">
        <v>100</v>
      </c>
      <c r="L12" s="51"/>
    </row>
    <row r="13" spans="1:12" s="9" customFormat="1" ht="12" hidden="1" x14ac:dyDescent="0.2">
      <c r="A13" s="61"/>
      <c r="B13" s="116"/>
      <c r="C13" s="116"/>
      <c r="D13" s="11"/>
      <c r="E13" s="63"/>
      <c r="F13" s="64"/>
      <c r="G13" s="64"/>
      <c r="H13" s="64"/>
      <c r="I13" s="64"/>
      <c r="J13" s="64"/>
    </row>
    <row r="14" spans="1:12" ht="17.25" customHeight="1" x14ac:dyDescent="0.2">
      <c r="A14" s="29" t="s">
        <v>106</v>
      </c>
      <c r="B14" s="117" t="s">
        <v>84</v>
      </c>
      <c r="C14" s="118"/>
      <c r="D14" s="29" t="s">
        <v>113</v>
      </c>
      <c r="F14" s="65"/>
      <c r="G14" s="65"/>
      <c r="H14" s="66"/>
      <c r="I14" s="66"/>
      <c r="J14" s="66"/>
    </row>
    <row r="15" spans="1:12" s="4" customFormat="1" ht="36" customHeight="1" x14ac:dyDescent="0.2">
      <c r="A15" s="67">
        <v>1</v>
      </c>
      <c r="B15" s="7" t="s">
        <v>95</v>
      </c>
      <c r="C15" s="10" t="s">
        <v>96</v>
      </c>
      <c r="D15" s="68" t="s">
        <v>113</v>
      </c>
      <c r="E15" s="69">
        <f>VLOOKUP(D15,J:K,2,0)</f>
        <v>60</v>
      </c>
      <c r="F15" s="46"/>
      <c r="G15" s="70"/>
      <c r="H15" s="71"/>
      <c r="I15" s="72"/>
    </row>
    <row r="16" spans="1:12" s="4" customFormat="1" ht="36" customHeight="1" x14ac:dyDescent="0.2">
      <c r="A16" s="67">
        <v>2</v>
      </c>
      <c r="B16" s="7" t="s">
        <v>43</v>
      </c>
      <c r="C16" s="10" t="s">
        <v>96</v>
      </c>
      <c r="D16" s="68" t="s">
        <v>112</v>
      </c>
      <c r="E16" s="69">
        <f t="shared" ref="E16:E78" si="0">VLOOKUP(D16,J:K,2,0)</f>
        <v>80</v>
      </c>
      <c r="F16" s="46"/>
      <c r="G16" s="70"/>
      <c r="H16" s="71"/>
    </row>
    <row r="17" spans="1:8" s="4" customFormat="1" ht="36" customHeight="1" x14ac:dyDescent="0.2">
      <c r="A17" s="67">
        <v>3</v>
      </c>
      <c r="B17" s="7" t="s">
        <v>17</v>
      </c>
      <c r="C17" s="10" t="s">
        <v>96</v>
      </c>
      <c r="D17" s="68" t="s">
        <v>113</v>
      </c>
      <c r="E17" s="69">
        <f t="shared" si="0"/>
        <v>60</v>
      </c>
      <c r="F17" s="46"/>
      <c r="G17" s="46"/>
      <c r="H17" s="71"/>
    </row>
    <row r="18" spans="1:8" s="4" customFormat="1" ht="36" customHeight="1" x14ac:dyDescent="0.2">
      <c r="A18" s="67">
        <v>4</v>
      </c>
      <c r="B18" s="7" t="s">
        <v>21</v>
      </c>
      <c r="C18" s="10" t="s">
        <v>96</v>
      </c>
      <c r="D18" s="68" t="s">
        <v>113</v>
      </c>
      <c r="E18" s="69">
        <f t="shared" si="0"/>
        <v>60</v>
      </c>
      <c r="F18" s="46"/>
      <c r="G18" s="46"/>
      <c r="H18" s="71"/>
    </row>
    <row r="19" spans="1:8" s="4" customFormat="1" ht="36" customHeight="1" x14ac:dyDescent="0.2">
      <c r="A19" s="67">
        <v>5</v>
      </c>
      <c r="B19" s="7" t="s">
        <v>37</v>
      </c>
      <c r="C19" s="10" t="s">
        <v>96</v>
      </c>
      <c r="D19" s="68" t="s">
        <v>113</v>
      </c>
      <c r="E19" s="69">
        <f t="shared" si="0"/>
        <v>60</v>
      </c>
      <c r="F19" s="46"/>
      <c r="G19" s="73"/>
      <c r="H19" s="71"/>
    </row>
    <row r="20" spans="1:8" s="4" customFormat="1" ht="36" customHeight="1" x14ac:dyDescent="0.2">
      <c r="A20" s="67">
        <v>6</v>
      </c>
      <c r="B20" s="7" t="s">
        <v>23</v>
      </c>
      <c r="C20" s="10" t="s">
        <v>96</v>
      </c>
      <c r="D20" s="68" t="s">
        <v>115</v>
      </c>
      <c r="E20" s="69">
        <f t="shared" si="0"/>
        <v>20</v>
      </c>
      <c r="F20" s="46"/>
      <c r="G20" s="73"/>
      <c r="H20" s="71"/>
    </row>
    <row r="21" spans="1:8" s="4" customFormat="1" ht="36" customHeight="1" x14ac:dyDescent="0.2">
      <c r="A21" s="67">
        <v>7</v>
      </c>
      <c r="B21" s="7" t="s">
        <v>78</v>
      </c>
      <c r="C21" s="10" t="s">
        <v>96</v>
      </c>
      <c r="D21" s="68" t="s">
        <v>114</v>
      </c>
      <c r="E21" s="69">
        <f t="shared" si="0"/>
        <v>40</v>
      </c>
      <c r="F21" s="46"/>
      <c r="G21" s="46"/>
      <c r="H21" s="71"/>
    </row>
    <row r="22" spans="1:8" s="4" customFormat="1" ht="36" customHeight="1" x14ac:dyDescent="0.2">
      <c r="A22" s="67">
        <v>8</v>
      </c>
      <c r="B22" s="7" t="s">
        <v>75</v>
      </c>
      <c r="C22" s="10" t="s">
        <v>96</v>
      </c>
      <c r="D22" s="68" t="s">
        <v>112</v>
      </c>
      <c r="E22" s="69">
        <f t="shared" si="0"/>
        <v>80</v>
      </c>
      <c r="F22" s="46"/>
      <c r="G22" s="46"/>
      <c r="H22" s="71"/>
    </row>
    <row r="23" spans="1:8" s="4" customFormat="1" ht="36" customHeight="1" x14ac:dyDescent="0.2">
      <c r="A23" s="67">
        <v>9</v>
      </c>
      <c r="B23" s="7" t="s">
        <v>49</v>
      </c>
      <c r="C23" s="10" t="s">
        <v>96</v>
      </c>
      <c r="D23" s="68" t="s">
        <v>114</v>
      </c>
      <c r="E23" s="69">
        <f t="shared" si="0"/>
        <v>40</v>
      </c>
      <c r="F23" s="46"/>
      <c r="G23" s="46"/>
      <c r="H23" s="71"/>
    </row>
    <row r="24" spans="1:8" s="4" customFormat="1" ht="36" customHeight="1" x14ac:dyDescent="0.2">
      <c r="A24" s="67">
        <v>10</v>
      </c>
      <c r="B24" s="7" t="s">
        <v>34</v>
      </c>
      <c r="C24" s="10" t="s">
        <v>96</v>
      </c>
      <c r="D24" s="68" t="s">
        <v>112</v>
      </c>
      <c r="E24" s="69">
        <f t="shared" si="0"/>
        <v>80</v>
      </c>
      <c r="F24" s="46"/>
      <c r="G24" s="46"/>
      <c r="H24" s="71"/>
    </row>
    <row r="25" spans="1:8" s="4" customFormat="1" ht="36" customHeight="1" x14ac:dyDescent="0.2">
      <c r="A25" s="67">
        <v>11</v>
      </c>
      <c r="B25" s="7" t="s">
        <v>55</v>
      </c>
      <c r="C25" s="10" t="s">
        <v>96</v>
      </c>
      <c r="D25" s="68" t="s">
        <v>112</v>
      </c>
      <c r="E25" s="69">
        <f t="shared" si="0"/>
        <v>80</v>
      </c>
      <c r="F25" s="46"/>
      <c r="G25" s="46"/>
      <c r="H25" s="71"/>
    </row>
    <row r="26" spans="1:8" s="4" customFormat="1" ht="36" customHeight="1" x14ac:dyDescent="0.2">
      <c r="A26" s="67">
        <v>12</v>
      </c>
      <c r="B26" s="7" t="s">
        <v>83</v>
      </c>
      <c r="C26" s="10" t="s">
        <v>96</v>
      </c>
      <c r="D26" s="68" t="s">
        <v>112</v>
      </c>
      <c r="E26" s="69">
        <f t="shared" si="0"/>
        <v>80</v>
      </c>
      <c r="F26" s="46"/>
      <c r="G26" s="46"/>
      <c r="H26" s="71"/>
    </row>
    <row r="27" spans="1:8" s="4" customFormat="1" ht="36" customHeight="1" x14ac:dyDescent="0.2">
      <c r="A27" s="67">
        <v>13</v>
      </c>
      <c r="B27" s="7" t="s">
        <v>44</v>
      </c>
      <c r="C27" s="10" t="s">
        <v>96</v>
      </c>
      <c r="D27" s="68" t="s">
        <v>115</v>
      </c>
      <c r="E27" s="69">
        <f t="shared" si="0"/>
        <v>20</v>
      </c>
      <c r="F27" s="46"/>
      <c r="G27" s="46"/>
      <c r="H27" s="71"/>
    </row>
    <row r="28" spans="1:8" s="4" customFormat="1" ht="36" customHeight="1" x14ac:dyDescent="0.2">
      <c r="A28" s="67">
        <v>14</v>
      </c>
      <c r="B28" s="7" t="s">
        <v>30</v>
      </c>
      <c r="C28" s="10" t="s">
        <v>96</v>
      </c>
      <c r="D28" s="68" t="s">
        <v>112</v>
      </c>
      <c r="E28" s="69">
        <f t="shared" si="0"/>
        <v>80</v>
      </c>
      <c r="F28" s="46"/>
      <c r="G28" s="46"/>
      <c r="H28" s="71"/>
    </row>
    <row r="29" spans="1:8" s="4" customFormat="1" ht="36" customHeight="1" x14ac:dyDescent="0.2">
      <c r="A29" s="67">
        <v>15</v>
      </c>
      <c r="B29" s="7" t="s">
        <v>56</v>
      </c>
      <c r="C29" s="10" t="s">
        <v>96</v>
      </c>
      <c r="D29" s="68" t="s">
        <v>112</v>
      </c>
      <c r="E29" s="69">
        <f t="shared" si="0"/>
        <v>80</v>
      </c>
      <c r="F29" s="46"/>
      <c r="G29" s="46"/>
      <c r="H29" s="71"/>
    </row>
    <row r="30" spans="1:8" s="4" customFormat="1" ht="36" customHeight="1" x14ac:dyDescent="0.2">
      <c r="A30" s="67">
        <v>16</v>
      </c>
      <c r="B30" s="7" t="s">
        <v>63</v>
      </c>
      <c r="C30" s="10" t="s">
        <v>97</v>
      </c>
      <c r="D30" s="68" t="s">
        <v>113</v>
      </c>
      <c r="E30" s="69">
        <f t="shared" si="0"/>
        <v>60</v>
      </c>
      <c r="F30" s="46"/>
      <c r="G30" s="46"/>
      <c r="H30" s="71"/>
    </row>
    <row r="31" spans="1:8" s="4" customFormat="1" ht="36" customHeight="1" x14ac:dyDescent="0.2">
      <c r="A31" s="67">
        <v>17</v>
      </c>
      <c r="B31" s="7" t="s">
        <v>32</v>
      </c>
      <c r="C31" s="10" t="s">
        <v>97</v>
      </c>
      <c r="D31" s="68" t="s">
        <v>112</v>
      </c>
      <c r="E31" s="69">
        <f t="shared" si="0"/>
        <v>80</v>
      </c>
      <c r="F31" s="46"/>
      <c r="G31" s="46"/>
      <c r="H31" s="71"/>
    </row>
    <row r="32" spans="1:8" s="4" customFormat="1" ht="36" customHeight="1" x14ac:dyDescent="0.2">
      <c r="A32" s="67">
        <v>18</v>
      </c>
      <c r="B32" s="7" t="s">
        <v>14</v>
      </c>
      <c r="C32" s="10" t="s">
        <v>97</v>
      </c>
      <c r="D32" s="68" t="s">
        <v>113</v>
      </c>
      <c r="E32" s="69">
        <f t="shared" si="0"/>
        <v>60</v>
      </c>
      <c r="F32" s="46"/>
      <c r="G32" s="46"/>
      <c r="H32" s="71"/>
    </row>
    <row r="33" spans="1:8" s="4" customFormat="1" ht="36" customHeight="1" x14ac:dyDescent="0.2">
      <c r="A33" s="67">
        <v>19</v>
      </c>
      <c r="B33" s="7" t="s">
        <v>15</v>
      </c>
      <c r="C33" s="10" t="s">
        <v>97</v>
      </c>
      <c r="D33" s="68" t="s">
        <v>112</v>
      </c>
      <c r="E33" s="69">
        <f t="shared" si="0"/>
        <v>80</v>
      </c>
      <c r="F33" s="46"/>
      <c r="G33" s="46"/>
      <c r="H33" s="71"/>
    </row>
    <row r="34" spans="1:8" s="4" customFormat="1" ht="36" customHeight="1" x14ac:dyDescent="0.2">
      <c r="A34" s="67">
        <v>20</v>
      </c>
      <c r="B34" s="7" t="s">
        <v>134</v>
      </c>
      <c r="C34" s="10" t="s">
        <v>97</v>
      </c>
      <c r="D34" s="68" t="s">
        <v>115</v>
      </c>
      <c r="E34" s="69">
        <f t="shared" si="0"/>
        <v>20</v>
      </c>
      <c r="F34" s="46"/>
      <c r="G34" s="46"/>
      <c r="H34" s="71"/>
    </row>
    <row r="35" spans="1:8" s="4" customFormat="1" ht="36" customHeight="1" x14ac:dyDescent="0.2">
      <c r="A35" s="67">
        <v>21</v>
      </c>
      <c r="B35" s="7" t="s">
        <v>33</v>
      </c>
      <c r="C35" s="10" t="s">
        <v>97</v>
      </c>
      <c r="D35" s="68" t="s">
        <v>112</v>
      </c>
      <c r="E35" s="69">
        <f t="shared" si="0"/>
        <v>80</v>
      </c>
      <c r="F35" s="46"/>
      <c r="G35" s="46"/>
      <c r="H35" s="71"/>
    </row>
    <row r="36" spans="1:8" s="4" customFormat="1" ht="36" customHeight="1" x14ac:dyDescent="0.2">
      <c r="A36" s="67">
        <v>22</v>
      </c>
      <c r="B36" s="7" t="s">
        <v>31</v>
      </c>
      <c r="C36" s="10" t="s">
        <v>97</v>
      </c>
      <c r="D36" s="68" t="s">
        <v>113</v>
      </c>
      <c r="E36" s="69">
        <f t="shared" si="0"/>
        <v>60</v>
      </c>
      <c r="F36" s="46"/>
      <c r="G36" s="46"/>
      <c r="H36" s="71"/>
    </row>
    <row r="37" spans="1:8" s="4" customFormat="1" ht="36" customHeight="1" x14ac:dyDescent="0.2">
      <c r="A37" s="67">
        <v>23</v>
      </c>
      <c r="B37" s="7" t="s">
        <v>68</v>
      </c>
      <c r="C37" s="10" t="s">
        <v>97</v>
      </c>
      <c r="D37" s="68" t="s">
        <v>112</v>
      </c>
      <c r="E37" s="69">
        <f t="shared" si="0"/>
        <v>80</v>
      </c>
      <c r="F37" s="46"/>
      <c r="G37" s="46"/>
      <c r="H37" s="71"/>
    </row>
    <row r="38" spans="1:8" s="4" customFormat="1" ht="36" customHeight="1" x14ac:dyDescent="0.2">
      <c r="A38" s="67">
        <v>24</v>
      </c>
      <c r="B38" s="7" t="s">
        <v>42</v>
      </c>
      <c r="C38" s="10" t="s">
        <v>97</v>
      </c>
      <c r="D38" s="68" t="s">
        <v>112</v>
      </c>
      <c r="E38" s="69">
        <f t="shared" si="0"/>
        <v>80</v>
      </c>
      <c r="F38" s="46"/>
      <c r="G38" s="46"/>
      <c r="H38" s="71"/>
    </row>
    <row r="39" spans="1:8" s="4" customFormat="1" ht="36" customHeight="1" x14ac:dyDescent="0.2">
      <c r="A39" s="67">
        <v>25</v>
      </c>
      <c r="B39" s="7" t="s">
        <v>77</v>
      </c>
      <c r="C39" s="10" t="s">
        <v>97</v>
      </c>
      <c r="D39" s="68" t="s">
        <v>113</v>
      </c>
      <c r="E39" s="69">
        <f t="shared" si="0"/>
        <v>60</v>
      </c>
      <c r="F39" s="46"/>
      <c r="G39" s="46"/>
      <c r="H39" s="71"/>
    </row>
    <row r="40" spans="1:8" s="4" customFormat="1" ht="36" customHeight="1" x14ac:dyDescent="0.2">
      <c r="A40" s="67">
        <v>26</v>
      </c>
      <c r="B40" s="7" t="s">
        <v>52</v>
      </c>
      <c r="C40" s="10" t="s">
        <v>97</v>
      </c>
      <c r="D40" s="68" t="s">
        <v>113</v>
      </c>
      <c r="E40" s="69">
        <f t="shared" si="0"/>
        <v>60</v>
      </c>
      <c r="F40" s="46"/>
      <c r="G40" s="46"/>
      <c r="H40" s="71"/>
    </row>
    <row r="41" spans="1:8" s="4" customFormat="1" ht="36" customHeight="1" x14ac:dyDescent="0.2">
      <c r="A41" s="67">
        <v>27</v>
      </c>
      <c r="B41" s="7" t="s">
        <v>53</v>
      </c>
      <c r="C41" s="10" t="s">
        <v>97</v>
      </c>
      <c r="D41" s="68" t="s">
        <v>112</v>
      </c>
      <c r="E41" s="69">
        <f t="shared" si="0"/>
        <v>80</v>
      </c>
      <c r="F41" s="46"/>
      <c r="G41" s="46"/>
      <c r="H41" s="71"/>
    </row>
    <row r="42" spans="1:8" s="4" customFormat="1" ht="36" customHeight="1" x14ac:dyDescent="0.2">
      <c r="A42" s="67">
        <v>28</v>
      </c>
      <c r="B42" s="7" t="s">
        <v>57</v>
      </c>
      <c r="C42" s="10" t="s">
        <v>97</v>
      </c>
      <c r="D42" s="68" t="s">
        <v>113</v>
      </c>
      <c r="E42" s="69">
        <f t="shared" si="0"/>
        <v>60</v>
      </c>
      <c r="F42" s="46"/>
      <c r="G42" s="46"/>
      <c r="H42" s="71"/>
    </row>
    <row r="43" spans="1:8" s="4" customFormat="1" ht="36" customHeight="1" x14ac:dyDescent="0.2">
      <c r="A43" s="67">
        <v>29</v>
      </c>
      <c r="B43" s="7" t="s">
        <v>35</v>
      </c>
      <c r="C43" s="10" t="s">
        <v>97</v>
      </c>
      <c r="D43" s="68" t="s">
        <v>112</v>
      </c>
      <c r="E43" s="69">
        <f t="shared" si="0"/>
        <v>80</v>
      </c>
      <c r="F43" s="46"/>
      <c r="G43" s="46"/>
      <c r="H43" s="71"/>
    </row>
    <row r="44" spans="1:8" s="4" customFormat="1" ht="36" customHeight="1" x14ac:dyDescent="0.2">
      <c r="A44" s="67">
        <v>30</v>
      </c>
      <c r="B44" s="7" t="s">
        <v>28</v>
      </c>
      <c r="C44" s="10" t="s">
        <v>97</v>
      </c>
      <c r="D44" s="68" t="s">
        <v>113</v>
      </c>
      <c r="E44" s="69">
        <f t="shared" si="0"/>
        <v>60</v>
      </c>
      <c r="F44" s="46"/>
      <c r="G44" s="46"/>
      <c r="H44" s="71"/>
    </row>
    <row r="45" spans="1:8" s="4" customFormat="1" ht="36" customHeight="1" x14ac:dyDescent="0.2">
      <c r="A45" s="67">
        <v>31</v>
      </c>
      <c r="B45" s="7" t="s">
        <v>46</v>
      </c>
      <c r="C45" s="10" t="s">
        <v>97</v>
      </c>
      <c r="D45" s="68" t="s">
        <v>113</v>
      </c>
      <c r="E45" s="69">
        <f t="shared" si="0"/>
        <v>60</v>
      </c>
      <c r="F45" s="46"/>
      <c r="G45" s="46"/>
      <c r="H45" s="71"/>
    </row>
    <row r="46" spans="1:8" s="4" customFormat="1" ht="36" customHeight="1" x14ac:dyDescent="0.2">
      <c r="A46" s="67">
        <v>32</v>
      </c>
      <c r="B46" s="7" t="s">
        <v>64</v>
      </c>
      <c r="C46" s="10" t="s">
        <v>98</v>
      </c>
      <c r="D46" s="68" t="s">
        <v>113</v>
      </c>
      <c r="E46" s="69">
        <f t="shared" si="0"/>
        <v>60</v>
      </c>
      <c r="F46" s="46"/>
      <c r="G46" s="46"/>
      <c r="H46" s="71"/>
    </row>
    <row r="47" spans="1:8" s="4" customFormat="1" ht="36" customHeight="1" x14ac:dyDescent="0.2">
      <c r="A47" s="67">
        <v>33</v>
      </c>
      <c r="B47" s="7" t="s">
        <v>19</v>
      </c>
      <c r="C47" s="10" t="s">
        <v>98</v>
      </c>
      <c r="D47" s="68" t="s">
        <v>112</v>
      </c>
      <c r="E47" s="69">
        <f t="shared" si="0"/>
        <v>80</v>
      </c>
      <c r="F47" s="46"/>
      <c r="G47" s="46"/>
      <c r="H47" s="71"/>
    </row>
    <row r="48" spans="1:8" s="4" customFormat="1" ht="36" customHeight="1" x14ac:dyDescent="0.2">
      <c r="A48" s="67">
        <v>34</v>
      </c>
      <c r="B48" s="7" t="s">
        <v>47</v>
      </c>
      <c r="C48" s="10" t="s">
        <v>98</v>
      </c>
      <c r="D48" s="68" t="s">
        <v>115</v>
      </c>
      <c r="E48" s="69">
        <f t="shared" si="0"/>
        <v>20</v>
      </c>
      <c r="F48" s="46"/>
      <c r="G48" s="46"/>
      <c r="H48" s="71"/>
    </row>
    <row r="49" spans="1:8" s="4" customFormat="1" ht="36" customHeight="1" x14ac:dyDescent="0.2">
      <c r="A49" s="67">
        <v>35</v>
      </c>
      <c r="B49" s="7" t="s">
        <v>39</v>
      </c>
      <c r="C49" s="10" t="s">
        <v>98</v>
      </c>
      <c r="D49" s="68" t="s">
        <v>112</v>
      </c>
      <c r="E49" s="69">
        <f t="shared" si="0"/>
        <v>80</v>
      </c>
      <c r="F49" s="46"/>
      <c r="G49" s="46"/>
      <c r="H49" s="71"/>
    </row>
    <row r="50" spans="1:8" s="4" customFormat="1" ht="36" customHeight="1" x14ac:dyDescent="0.2">
      <c r="A50" s="67">
        <v>36</v>
      </c>
      <c r="B50" s="7" t="s">
        <v>41</v>
      </c>
      <c r="C50" s="10" t="s">
        <v>98</v>
      </c>
      <c r="D50" s="68" t="s">
        <v>112</v>
      </c>
      <c r="E50" s="69">
        <f t="shared" si="0"/>
        <v>80</v>
      </c>
      <c r="F50" s="46"/>
      <c r="G50" s="46"/>
      <c r="H50" s="71"/>
    </row>
    <row r="51" spans="1:8" s="4" customFormat="1" ht="36" customHeight="1" x14ac:dyDescent="0.2">
      <c r="A51" s="67">
        <v>37</v>
      </c>
      <c r="B51" s="7" t="s">
        <v>69</v>
      </c>
      <c r="C51" s="10" t="s">
        <v>98</v>
      </c>
      <c r="D51" s="68" t="s">
        <v>113</v>
      </c>
      <c r="E51" s="69">
        <f t="shared" si="0"/>
        <v>60</v>
      </c>
      <c r="F51" s="46"/>
      <c r="G51" s="46"/>
      <c r="H51" s="71"/>
    </row>
    <row r="52" spans="1:8" s="4" customFormat="1" ht="36" customHeight="1" x14ac:dyDescent="0.2">
      <c r="A52" s="67">
        <v>38</v>
      </c>
      <c r="B52" s="7" t="s">
        <v>65</v>
      </c>
      <c r="C52" s="10" t="s">
        <v>98</v>
      </c>
      <c r="D52" s="68" t="s">
        <v>112</v>
      </c>
      <c r="E52" s="69">
        <f t="shared" si="0"/>
        <v>80</v>
      </c>
      <c r="F52" s="46"/>
      <c r="G52" s="46"/>
      <c r="H52" s="71"/>
    </row>
    <row r="53" spans="1:8" s="4" customFormat="1" ht="36" customHeight="1" x14ac:dyDescent="0.2">
      <c r="A53" s="67">
        <v>39</v>
      </c>
      <c r="B53" s="7" t="s">
        <v>70</v>
      </c>
      <c r="C53" s="10" t="s">
        <v>98</v>
      </c>
      <c r="D53" s="68" t="s">
        <v>114</v>
      </c>
      <c r="E53" s="69">
        <f t="shared" si="0"/>
        <v>40</v>
      </c>
      <c r="F53" s="46"/>
      <c r="G53" s="46"/>
      <c r="H53" s="71"/>
    </row>
    <row r="54" spans="1:8" s="4" customFormat="1" ht="36" customHeight="1" x14ac:dyDescent="0.2">
      <c r="A54" s="67">
        <v>40</v>
      </c>
      <c r="B54" s="7" t="s">
        <v>40</v>
      </c>
      <c r="C54" s="10" t="s">
        <v>98</v>
      </c>
      <c r="D54" s="68" t="s">
        <v>112</v>
      </c>
      <c r="E54" s="69">
        <f t="shared" si="0"/>
        <v>80</v>
      </c>
      <c r="F54" s="46"/>
      <c r="G54" s="46"/>
      <c r="H54" s="71"/>
    </row>
    <row r="55" spans="1:8" s="4" customFormat="1" ht="36" customHeight="1" x14ac:dyDescent="0.2">
      <c r="A55" s="67">
        <v>41</v>
      </c>
      <c r="B55" s="7" t="s">
        <v>58</v>
      </c>
      <c r="C55" s="10" t="s">
        <v>98</v>
      </c>
      <c r="D55" s="68" t="s">
        <v>113</v>
      </c>
      <c r="E55" s="69">
        <f t="shared" si="0"/>
        <v>60</v>
      </c>
      <c r="F55" s="46"/>
      <c r="G55" s="46"/>
      <c r="H55" s="71"/>
    </row>
    <row r="56" spans="1:8" s="4" customFormat="1" ht="36" customHeight="1" x14ac:dyDescent="0.2">
      <c r="A56" s="67">
        <v>42</v>
      </c>
      <c r="B56" s="7" t="s">
        <v>72</v>
      </c>
      <c r="C56" s="10" t="s">
        <v>98</v>
      </c>
      <c r="D56" s="68" t="s">
        <v>113</v>
      </c>
      <c r="E56" s="69">
        <f t="shared" si="0"/>
        <v>60</v>
      </c>
      <c r="F56" s="46"/>
      <c r="G56" s="46"/>
      <c r="H56" s="71"/>
    </row>
    <row r="57" spans="1:8" s="4" customFormat="1" ht="36" customHeight="1" x14ac:dyDescent="0.2">
      <c r="A57" s="67">
        <v>43</v>
      </c>
      <c r="B57" s="7" t="s">
        <v>74</v>
      </c>
      <c r="C57" s="10" t="s">
        <v>98</v>
      </c>
      <c r="D57" s="68" t="s">
        <v>112</v>
      </c>
      <c r="E57" s="69">
        <f t="shared" si="0"/>
        <v>80</v>
      </c>
      <c r="F57" s="46"/>
      <c r="G57" s="46"/>
      <c r="H57" s="71"/>
    </row>
    <row r="58" spans="1:8" s="4" customFormat="1" ht="36" customHeight="1" x14ac:dyDescent="0.2">
      <c r="A58" s="67">
        <v>44</v>
      </c>
      <c r="B58" s="7" t="s">
        <v>54</v>
      </c>
      <c r="C58" s="10" t="s">
        <v>98</v>
      </c>
      <c r="D58" s="68" t="s">
        <v>112</v>
      </c>
      <c r="E58" s="69">
        <f t="shared" si="0"/>
        <v>80</v>
      </c>
      <c r="F58" s="46"/>
      <c r="G58" s="46"/>
      <c r="H58" s="71"/>
    </row>
    <row r="59" spans="1:8" s="4" customFormat="1" ht="36" customHeight="1" x14ac:dyDescent="0.2">
      <c r="A59" s="67">
        <v>45</v>
      </c>
      <c r="B59" s="7" t="s">
        <v>82</v>
      </c>
      <c r="C59" s="10" t="s">
        <v>98</v>
      </c>
      <c r="D59" s="68" t="s">
        <v>112</v>
      </c>
      <c r="E59" s="69">
        <f t="shared" si="0"/>
        <v>80</v>
      </c>
      <c r="F59" s="46"/>
      <c r="G59" s="46"/>
      <c r="H59" s="71"/>
    </row>
    <row r="60" spans="1:8" s="4" customFormat="1" ht="36" customHeight="1" x14ac:dyDescent="0.2">
      <c r="A60" s="67">
        <v>46</v>
      </c>
      <c r="B60" s="7" t="s">
        <v>59</v>
      </c>
      <c r="C60" s="10" t="s">
        <v>98</v>
      </c>
      <c r="D60" s="68" t="s">
        <v>113</v>
      </c>
      <c r="E60" s="69">
        <f t="shared" si="0"/>
        <v>60</v>
      </c>
      <c r="F60" s="46"/>
      <c r="G60" s="46"/>
      <c r="H60" s="71"/>
    </row>
    <row r="61" spans="1:8" s="4" customFormat="1" ht="36" customHeight="1" x14ac:dyDescent="0.2">
      <c r="A61" s="67">
        <v>47</v>
      </c>
      <c r="B61" s="7" t="s">
        <v>79</v>
      </c>
      <c r="C61" s="10" t="s">
        <v>98</v>
      </c>
      <c r="D61" s="68" t="s">
        <v>113</v>
      </c>
      <c r="E61" s="69">
        <f t="shared" si="0"/>
        <v>60</v>
      </c>
      <c r="F61" s="46"/>
      <c r="G61" s="46"/>
      <c r="H61" s="71"/>
    </row>
    <row r="62" spans="1:8" s="4" customFormat="1" ht="36" customHeight="1" x14ac:dyDescent="0.2">
      <c r="A62" s="67">
        <v>48</v>
      </c>
      <c r="B62" s="7" t="s">
        <v>66</v>
      </c>
      <c r="C62" s="10" t="s">
        <v>99</v>
      </c>
      <c r="D62" s="68" t="s">
        <v>114</v>
      </c>
      <c r="E62" s="69">
        <f t="shared" si="0"/>
        <v>40</v>
      </c>
      <c r="F62" s="46"/>
      <c r="G62" s="46"/>
      <c r="H62" s="71"/>
    </row>
    <row r="63" spans="1:8" s="4" customFormat="1" ht="36" customHeight="1" x14ac:dyDescent="0.2">
      <c r="A63" s="67">
        <v>49</v>
      </c>
      <c r="B63" s="7" t="s">
        <v>85</v>
      </c>
      <c r="C63" s="10" t="s">
        <v>99</v>
      </c>
      <c r="D63" s="68" t="s">
        <v>114</v>
      </c>
      <c r="E63" s="69">
        <f t="shared" si="0"/>
        <v>40</v>
      </c>
      <c r="F63" s="46"/>
      <c r="G63" s="46"/>
      <c r="H63" s="71"/>
    </row>
    <row r="64" spans="1:8" s="4" customFormat="1" ht="36" customHeight="1" x14ac:dyDescent="0.2">
      <c r="A64" s="67">
        <v>50</v>
      </c>
      <c r="B64" s="7" t="s">
        <v>60</v>
      </c>
      <c r="C64" s="10" t="s">
        <v>99</v>
      </c>
      <c r="D64" s="68" t="s">
        <v>112</v>
      </c>
      <c r="E64" s="69">
        <f t="shared" si="0"/>
        <v>80</v>
      </c>
      <c r="F64" s="46"/>
      <c r="G64" s="46"/>
      <c r="H64" s="71"/>
    </row>
    <row r="65" spans="1:8" s="4" customFormat="1" ht="36" customHeight="1" x14ac:dyDescent="0.2">
      <c r="A65" s="67">
        <v>51</v>
      </c>
      <c r="B65" s="7" t="s">
        <v>71</v>
      </c>
      <c r="C65" s="10" t="s">
        <v>99</v>
      </c>
      <c r="D65" s="68" t="s">
        <v>112</v>
      </c>
      <c r="E65" s="69">
        <f t="shared" si="0"/>
        <v>80</v>
      </c>
      <c r="F65" s="46"/>
      <c r="G65" s="46"/>
      <c r="H65" s="71"/>
    </row>
    <row r="66" spans="1:8" s="4" customFormat="1" ht="36" customHeight="1" x14ac:dyDescent="0.2">
      <c r="A66" s="67">
        <v>52</v>
      </c>
      <c r="B66" s="7" t="s">
        <v>61</v>
      </c>
      <c r="C66" s="10" t="s">
        <v>99</v>
      </c>
      <c r="D66" s="68" t="s">
        <v>113</v>
      </c>
      <c r="E66" s="69">
        <f t="shared" si="0"/>
        <v>60</v>
      </c>
      <c r="F66" s="46"/>
      <c r="G66" s="46"/>
      <c r="H66" s="71"/>
    </row>
    <row r="67" spans="1:8" s="4" customFormat="1" ht="36" customHeight="1" x14ac:dyDescent="0.2">
      <c r="A67" s="67">
        <v>53</v>
      </c>
      <c r="B67" s="7" t="s">
        <v>67</v>
      </c>
      <c r="C67" s="10" t="s">
        <v>99</v>
      </c>
      <c r="D67" s="68" t="s">
        <v>112</v>
      </c>
      <c r="E67" s="69">
        <f t="shared" si="0"/>
        <v>80</v>
      </c>
      <c r="F67" s="46"/>
      <c r="G67" s="46"/>
      <c r="H67" s="71"/>
    </row>
    <row r="68" spans="1:8" s="4" customFormat="1" ht="36" customHeight="1" x14ac:dyDescent="0.2">
      <c r="A68" s="67">
        <v>54</v>
      </c>
      <c r="B68" s="7" t="s">
        <v>51</v>
      </c>
      <c r="C68" s="10" t="s">
        <v>99</v>
      </c>
      <c r="D68" s="68" t="s">
        <v>113</v>
      </c>
      <c r="E68" s="69">
        <f t="shared" si="0"/>
        <v>60</v>
      </c>
      <c r="F68" s="46"/>
      <c r="G68" s="46"/>
      <c r="H68" s="71"/>
    </row>
    <row r="69" spans="1:8" s="4" customFormat="1" ht="36" customHeight="1" x14ac:dyDescent="0.2">
      <c r="A69" s="67">
        <v>55</v>
      </c>
      <c r="B69" s="7" t="s">
        <v>50</v>
      </c>
      <c r="C69" s="10" t="s">
        <v>99</v>
      </c>
      <c r="D69" s="68" t="s">
        <v>112</v>
      </c>
      <c r="E69" s="69">
        <f t="shared" si="0"/>
        <v>80</v>
      </c>
      <c r="F69" s="46"/>
      <c r="G69" s="46"/>
      <c r="H69" s="71"/>
    </row>
    <row r="70" spans="1:8" s="4" customFormat="1" ht="36" customHeight="1" x14ac:dyDescent="0.2">
      <c r="A70" s="67">
        <v>56</v>
      </c>
      <c r="B70" s="7" t="s">
        <v>45</v>
      </c>
      <c r="C70" s="10" t="s">
        <v>99</v>
      </c>
      <c r="D70" s="68" t="s">
        <v>113</v>
      </c>
      <c r="E70" s="69">
        <f t="shared" si="0"/>
        <v>60</v>
      </c>
      <c r="F70" s="46"/>
      <c r="G70" s="46"/>
      <c r="H70" s="71"/>
    </row>
    <row r="71" spans="1:8" s="4" customFormat="1" ht="36" customHeight="1" x14ac:dyDescent="0.2">
      <c r="A71" s="67">
        <v>57</v>
      </c>
      <c r="B71" s="7" t="s">
        <v>13</v>
      </c>
      <c r="C71" s="10" t="s">
        <v>99</v>
      </c>
      <c r="D71" s="68" t="s">
        <v>112</v>
      </c>
      <c r="E71" s="69">
        <f t="shared" si="0"/>
        <v>80</v>
      </c>
      <c r="F71" s="46"/>
      <c r="G71" s="46"/>
      <c r="H71" s="71"/>
    </row>
    <row r="72" spans="1:8" s="4" customFormat="1" ht="36" customHeight="1" x14ac:dyDescent="0.2">
      <c r="A72" s="67">
        <v>58</v>
      </c>
      <c r="B72" s="7" t="s">
        <v>38</v>
      </c>
      <c r="C72" s="10" t="s">
        <v>99</v>
      </c>
      <c r="D72" s="68" t="s">
        <v>112</v>
      </c>
      <c r="E72" s="69">
        <f t="shared" si="0"/>
        <v>80</v>
      </c>
      <c r="F72" s="46"/>
      <c r="G72" s="46"/>
      <c r="H72" s="71"/>
    </row>
    <row r="73" spans="1:8" s="4" customFormat="1" ht="36" customHeight="1" x14ac:dyDescent="0.2">
      <c r="A73" s="67">
        <v>59</v>
      </c>
      <c r="B73" s="7" t="s">
        <v>36</v>
      </c>
      <c r="C73" s="10" t="s">
        <v>99</v>
      </c>
      <c r="D73" s="68" t="s">
        <v>112</v>
      </c>
      <c r="E73" s="69">
        <f t="shared" si="0"/>
        <v>80</v>
      </c>
      <c r="F73" s="46"/>
      <c r="G73" s="46"/>
      <c r="H73" s="71"/>
    </row>
    <row r="74" spans="1:8" s="4" customFormat="1" ht="36" customHeight="1" x14ac:dyDescent="0.2">
      <c r="A74" s="67">
        <v>60</v>
      </c>
      <c r="B74" s="7" t="s">
        <v>16</v>
      </c>
      <c r="C74" s="10" t="s">
        <v>99</v>
      </c>
      <c r="D74" s="68" t="s">
        <v>113</v>
      </c>
      <c r="E74" s="69">
        <f t="shared" si="0"/>
        <v>60</v>
      </c>
      <c r="F74" s="46"/>
      <c r="G74" s="46"/>
      <c r="H74" s="71"/>
    </row>
    <row r="75" spans="1:8" s="4" customFormat="1" ht="36" customHeight="1" x14ac:dyDescent="0.2">
      <c r="A75" s="67">
        <v>61</v>
      </c>
      <c r="B75" s="7" t="s">
        <v>48</v>
      </c>
      <c r="C75" s="10" t="s">
        <v>99</v>
      </c>
      <c r="D75" s="68" t="s">
        <v>113</v>
      </c>
      <c r="E75" s="69">
        <f t="shared" si="0"/>
        <v>60</v>
      </c>
      <c r="F75" s="46"/>
      <c r="G75" s="46"/>
      <c r="H75" s="71"/>
    </row>
    <row r="76" spans="1:8" s="4" customFormat="1" ht="36" customHeight="1" x14ac:dyDescent="0.2">
      <c r="A76" s="67">
        <v>62</v>
      </c>
      <c r="B76" s="7" t="s">
        <v>80</v>
      </c>
      <c r="C76" s="10" t="s">
        <v>99</v>
      </c>
      <c r="D76" s="68" t="s">
        <v>113</v>
      </c>
      <c r="E76" s="69">
        <f t="shared" si="0"/>
        <v>60</v>
      </c>
      <c r="F76" s="46"/>
      <c r="G76" s="46"/>
      <c r="H76" s="71"/>
    </row>
    <row r="77" spans="1:8" s="4" customFormat="1" ht="36" customHeight="1" x14ac:dyDescent="0.2">
      <c r="A77" s="67">
        <v>63</v>
      </c>
      <c r="B77" s="7" t="s">
        <v>62</v>
      </c>
      <c r="C77" s="10" t="s">
        <v>99</v>
      </c>
      <c r="D77" s="68" t="s">
        <v>113</v>
      </c>
      <c r="E77" s="69">
        <f t="shared" si="0"/>
        <v>60</v>
      </c>
      <c r="F77" s="46"/>
      <c r="G77" s="46"/>
      <c r="H77" s="71"/>
    </row>
    <row r="78" spans="1:8" s="4" customFormat="1" ht="36" customHeight="1" x14ac:dyDescent="0.2">
      <c r="A78" s="67">
        <v>64</v>
      </c>
      <c r="B78" s="7" t="s">
        <v>81</v>
      </c>
      <c r="C78" s="10" t="s">
        <v>99</v>
      </c>
      <c r="D78" s="68" t="s">
        <v>114</v>
      </c>
      <c r="E78" s="69">
        <f t="shared" si="0"/>
        <v>40</v>
      </c>
      <c r="F78" s="46"/>
      <c r="G78" s="46"/>
      <c r="H78" s="71"/>
    </row>
  </sheetData>
  <mergeCells count="4">
    <mergeCell ref="A7:D7"/>
    <mergeCell ref="A9:B11"/>
    <mergeCell ref="B13:C13"/>
    <mergeCell ref="B14:C14"/>
  </mergeCells>
  <phoneticPr fontId="23" type="noConversion"/>
  <dataValidations count="2">
    <dataValidation type="list" allowBlank="1" showInputMessage="1" showErrorMessage="1" sqref="D15:D78">
      <formula1>$E$1:$E$6</formula1>
    </dataValidation>
    <dataValidation type="list" allowBlank="1" showInputMessage="1" showErrorMessage="1" sqref="E11">
      <formula1>$H$8:$H$11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zoomScaleNormal="100" workbookViewId="0">
      <pane ySplit="9" topLeftCell="A10" activePane="bottomLeft" state="frozen"/>
      <selection pane="bottomLeft" activeCell="G11" sqref="G11"/>
    </sheetView>
  </sheetViews>
  <sheetFormatPr defaultRowHeight="12.75" x14ac:dyDescent="0.2"/>
  <cols>
    <col min="1" max="1" width="13.1640625" style="16" bestFit="1" customWidth="1"/>
    <col min="2" max="2" width="73.33203125" style="6" customWidth="1"/>
    <col min="3" max="3" width="14.6640625" style="8" hidden="1" customWidth="1"/>
    <col min="4" max="4" width="40.33203125" style="5" hidden="1" customWidth="1"/>
    <col min="5" max="5" width="28.33203125" style="4" customWidth="1"/>
    <col min="6" max="6" width="12.5" style="15" bestFit="1" customWidth="1"/>
    <col min="7" max="7" width="9.33203125" style="23"/>
    <col min="8" max="8" width="12.1640625" style="23" bestFit="1" customWidth="1"/>
    <col min="9" max="9" width="9.33203125" style="23"/>
    <col min="10" max="16384" width="9.33203125" style="3"/>
  </cols>
  <sheetData>
    <row r="1" spans="1:14" ht="25.5" customHeight="1" x14ac:dyDescent="0.25">
      <c r="A1" s="119" t="s">
        <v>86</v>
      </c>
      <c r="B1" s="119"/>
      <c r="C1" s="119"/>
      <c r="D1" s="119"/>
      <c r="E1" s="119"/>
      <c r="F1" s="12"/>
      <c r="G1" s="36" t="s">
        <v>100</v>
      </c>
      <c r="H1" s="36" t="s">
        <v>101</v>
      </c>
      <c r="I1" s="36" t="s">
        <v>89</v>
      </c>
      <c r="K1" s="50" t="s">
        <v>119</v>
      </c>
      <c r="L1" s="9"/>
      <c r="M1" s="2" t="s">
        <v>116</v>
      </c>
      <c r="N1" s="2">
        <v>10</v>
      </c>
    </row>
    <row r="2" spans="1:14" ht="12.95" customHeight="1" x14ac:dyDescent="0.4">
      <c r="A2" s="34"/>
      <c r="F2" s="12"/>
      <c r="G2" s="36" t="s">
        <v>96</v>
      </c>
      <c r="H2" s="36" t="s">
        <v>90</v>
      </c>
      <c r="I2" s="39">
        <f>SUMIF(C:C,G2,E:E)/15</f>
        <v>0</v>
      </c>
      <c r="K2" s="50" t="s">
        <v>121</v>
      </c>
      <c r="L2" s="9"/>
      <c r="M2" s="2" t="s">
        <v>115</v>
      </c>
      <c r="N2" s="2">
        <v>20</v>
      </c>
    </row>
    <row r="3" spans="1:14" ht="12.95" customHeight="1" x14ac:dyDescent="0.4">
      <c r="A3" s="34"/>
      <c r="B3" s="31" t="s">
        <v>103</v>
      </c>
      <c r="C3" s="32"/>
      <c r="D3" s="31" t="s">
        <v>103</v>
      </c>
      <c r="E3" s="32"/>
      <c r="F3" s="12"/>
      <c r="G3" s="36" t="s">
        <v>97</v>
      </c>
      <c r="H3" s="36" t="s">
        <v>91</v>
      </c>
      <c r="I3" s="39">
        <f>SUMIF(C:C,G3,E:E)/16</f>
        <v>0</v>
      </c>
      <c r="K3" s="51" t="s">
        <v>122</v>
      </c>
      <c r="L3" s="9"/>
      <c r="M3" s="2" t="s">
        <v>114</v>
      </c>
      <c r="N3" s="2">
        <v>40</v>
      </c>
    </row>
    <row r="4" spans="1:14" s="9" customFormat="1" ht="12.95" customHeight="1" x14ac:dyDescent="0.2">
      <c r="A4" s="30"/>
      <c r="B4" s="31" t="s">
        <v>104</v>
      </c>
      <c r="C4" s="33"/>
      <c r="D4" s="31" t="s">
        <v>104</v>
      </c>
      <c r="E4" s="33"/>
      <c r="F4" s="13"/>
      <c r="G4" s="36" t="s">
        <v>98</v>
      </c>
      <c r="H4" s="36" t="s">
        <v>92</v>
      </c>
      <c r="I4" s="39">
        <f>SUMIF(C:C,G4,E:E)/16</f>
        <v>0</v>
      </c>
      <c r="K4" s="51" t="s">
        <v>124</v>
      </c>
      <c r="M4" s="2" t="s">
        <v>113</v>
      </c>
      <c r="N4" s="2">
        <v>60</v>
      </c>
    </row>
    <row r="5" spans="1:14" s="9" customFormat="1" ht="12.95" customHeight="1" x14ac:dyDescent="0.2">
      <c r="A5" s="30"/>
      <c r="B5" s="31" t="s">
        <v>123</v>
      </c>
      <c r="C5" s="33"/>
      <c r="D5" s="31" t="s">
        <v>105</v>
      </c>
      <c r="E5" s="33"/>
      <c r="F5" s="13"/>
      <c r="G5" s="37" t="s">
        <v>99</v>
      </c>
      <c r="H5" s="36" t="s">
        <v>93</v>
      </c>
      <c r="I5" s="39">
        <f>SUMIF(C:C,G5,E:E)/17</f>
        <v>0</v>
      </c>
      <c r="M5" s="2" t="s">
        <v>112</v>
      </c>
      <c r="N5" s="2">
        <v>80</v>
      </c>
    </row>
    <row r="6" spans="1:14" s="9" customFormat="1" ht="12.95" customHeight="1" x14ac:dyDescent="0.2">
      <c r="A6" s="30"/>
      <c r="B6" s="40"/>
      <c r="C6" s="30"/>
      <c r="D6" s="40"/>
      <c r="E6" s="30"/>
      <c r="F6" s="13"/>
      <c r="G6" s="41"/>
      <c r="H6" s="42"/>
      <c r="I6" s="43"/>
      <c r="M6" s="2" t="s">
        <v>111</v>
      </c>
      <c r="N6" s="2">
        <v>100</v>
      </c>
    </row>
    <row r="7" spans="1:14" s="9" customFormat="1" ht="78" hidden="1" customHeight="1" x14ac:dyDescent="0.4">
      <c r="A7" s="30"/>
      <c r="B7" s="38" t="s">
        <v>109</v>
      </c>
      <c r="C7" s="35"/>
      <c r="D7" s="35"/>
      <c r="E7" s="44" t="s">
        <v>110</v>
      </c>
      <c r="F7" s="13"/>
    </row>
    <row r="8" spans="1:14" s="9" customFormat="1" ht="12" hidden="1" x14ac:dyDescent="0.2">
      <c r="A8" s="30"/>
      <c r="B8" s="116"/>
      <c r="C8" s="116"/>
      <c r="D8" s="11"/>
      <c r="E8" s="11"/>
      <c r="F8" s="14"/>
    </row>
    <row r="9" spans="1:14" ht="18" x14ac:dyDescent="0.2">
      <c r="A9" s="29" t="s">
        <v>106</v>
      </c>
      <c r="B9" s="28" t="s">
        <v>84</v>
      </c>
      <c r="C9" s="29" t="s">
        <v>100</v>
      </c>
      <c r="D9" s="27" t="s">
        <v>4</v>
      </c>
      <c r="E9" s="26" t="s">
        <v>102</v>
      </c>
    </row>
    <row r="10" spans="1:14" s="4" customFormat="1" ht="36" customHeight="1" x14ac:dyDescent="0.2">
      <c r="A10" s="175">
        <v>1</v>
      </c>
      <c r="B10" s="176" t="s">
        <v>95</v>
      </c>
      <c r="C10" s="177" t="s">
        <v>96</v>
      </c>
      <c r="D10" s="178" t="s">
        <v>18</v>
      </c>
      <c r="E10" s="179" t="s">
        <v>113</v>
      </c>
      <c r="F10" s="180">
        <f>VLOOKUP(E10,M:N,2,0)</f>
        <v>60</v>
      </c>
      <c r="G10" s="23"/>
      <c r="H10" s="23"/>
      <c r="I10" s="24"/>
    </row>
    <row r="11" spans="1:14" s="4" customFormat="1" ht="36" customHeight="1" x14ac:dyDescent="0.2">
      <c r="A11" s="175">
        <v>2</v>
      </c>
      <c r="B11" s="176" t="s">
        <v>43</v>
      </c>
      <c r="C11" s="177" t="s">
        <v>96</v>
      </c>
      <c r="D11" s="178" t="s">
        <v>18</v>
      </c>
      <c r="E11" s="179" t="s">
        <v>113</v>
      </c>
      <c r="F11" s="180">
        <f t="shared" ref="F11:F73" si="0">VLOOKUP(E11,M:N,2,0)</f>
        <v>60</v>
      </c>
      <c r="G11" s="23"/>
      <c r="H11" s="23"/>
      <c r="I11" s="24"/>
    </row>
    <row r="12" spans="1:14" s="4" customFormat="1" ht="36" customHeight="1" x14ac:dyDescent="0.2">
      <c r="A12" s="175">
        <v>3</v>
      </c>
      <c r="B12" s="176" t="s">
        <v>17</v>
      </c>
      <c r="C12" s="177" t="s">
        <v>96</v>
      </c>
      <c r="D12" s="178" t="s">
        <v>18</v>
      </c>
      <c r="E12" s="179" t="s">
        <v>112</v>
      </c>
      <c r="F12" s="180">
        <f t="shared" si="0"/>
        <v>80</v>
      </c>
      <c r="G12" s="23"/>
      <c r="H12" s="23"/>
      <c r="I12" s="23"/>
    </row>
    <row r="13" spans="1:14" s="4" customFormat="1" ht="36" customHeight="1" x14ac:dyDescent="0.2">
      <c r="A13" s="175">
        <v>4</v>
      </c>
      <c r="B13" s="176" t="s">
        <v>21</v>
      </c>
      <c r="C13" s="177" t="s">
        <v>96</v>
      </c>
      <c r="D13" s="178" t="s">
        <v>18</v>
      </c>
      <c r="E13" s="179" t="s">
        <v>113</v>
      </c>
      <c r="F13" s="180">
        <f t="shared" si="0"/>
        <v>60</v>
      </c>
      <c r="G13" s="23"/>
      <c r="H13" s="23"/>
      <c r="I13" s="23"/>
    </row>
    <row r="14" spans="1:14" s="4" customFormat="1" ht="36" customHeight="1" x14ac:dyDescent="0.2">
      <c r="A14" s="175">
        <v>5</v>
      </c>
      <c r="B14" s="176" t="s">
        <v>37</v>
      </c>
      <c r="C14" s="177" t="s">
        <v>96</v>
      </c>
      <c r="D14" s="178" t="s">
        <v>18</v>
      </c>
      <c r="E14" s="179" t="s">
        <v>113</v>
      </c>
      <c r="F14" s="180">
        <f t="shared" si="0"/>
        <v>60</v>
      </c>
      <c r="G14" s="23"/>
      <c r="H14" s="23"/>
      <c r="I14" s="25"/>
    </row>
    <row r="15" spans="1:14" s="4" customFormat="1" ht="36" customHeight="1" x14ac:dyDescent="0.2">
      <c r="A15" s="175">
        <v>6</v>
      </c>
      <c r="B15" s="176" t="s">
        <v>23</v>
      </c>
      <c r="C15" s="177" t="s">
        <v>96</v>
      </c>
      <c r="D15" s="178" t="s">
        <v>24</v>
      </c>
      <c r="E15" s="179" t="s">
        <v>112</v>
      </c>
      <c r="F15" s="180">
        <f t="shared" si="0"/>
        <v>80</v>
      </c>
      <c r="G15" s="23"/>
      <c r="H15" s="23"/>
      <c r="I15" s="25"/>
    </row>
    <row r="16" spans="1:14" s="4" customFormat="1" ht="36" customHeight="1" x14ac:dyDescent="0.2">
      <c r="A16" s="175">
        <v>7</v>
      </c>
      <c r="B16" s="176" t="s">
        <v>78</v>
      </c>
      <c r="C16" s="177" t="s">
        <v>96</v>
      </c>
      <c r="D16" s="178" t="s">
        <v>24</v>
      </c>
      <c r="E16" s="179" t="s">
        <v>112</v>
      </c>
      <c r="F16" s="180">
        <f t="shared" si="0"/>
        <v>80</v>
      </c>
      <c r="G16" s="23"/>
      <c r="H16" s="23"/>
      <c r="I16" s="23"/>
    </row>
    <row r="17" spans="1:9" s="4" customFormat="1" ht="36" customHeight="1" x14ac:dyDescent="0.2">
      <c r="A17" s="175">
        <v>8</v>
      </c>
      <c r="B17" s="176" t="s">
        <v>75</v>
      </c>
      <c r="C17" s="177" t="s">
        <v>96</v>
      </c>
      <c r="D17" s="178" t="s">
        <v>22</v>
      </c>
      <c r="E17" s="179" t="s">
        <v>111</v>
      </c>
      <c r="F17" s="180">
        <f t="shared" si="0"/>
        <v>100</v>
      </c>
      <c r="G17" s="23"/>
      <c r="H17" s="23"/>
      <c r="I17" s="23"/>
    </row>
    <row r="18" spans="1:9" s="4" customFormat="1" ht="36" customHeight="1" x14ac:dyDescent="0.2">
      <c r="A18" s="175">
        <v>9</v>
      </c>
      <c r="B18" s="176" t="s">
        <v>49</v>
      </c>
      <c r="C18" s="177" t="s">
        <v>96</v>
      </c>
      <c r="D18" s="178" t="s">
        <v>22</v>
      </c>
      <c r="E18" s="179" t="s">
        <v>113</v>
      </c>
      <c r="F18" s="180">
        <f t="shared" si="0"/>
        <v>60</v>
      </c>
      <c r="G18" s="23"/>
      <c r="H18" s="23"/>
      <c r="I18" s="23"/>
    </row>
    <row r="19" spans="1:9" s="4" customFormat="1" ht="36" customHeight="1" x14ac:dyDescent="0.2">
      <c r="A19" s="175">
        <v>10</v>
      </c>
      <c r="B19" s="176" t="s">
        <v>34</v>
      </c>
      <c r="C19" s="177" t="s">
        <v>96</v>
      </c>
      <c r="D19" s="178" t="s">
        <v>25</v>
      </c>
      <c r="E19" s="179" t="s">
        <v>112</v>
      </c>
      <c r="F19" s="180">
        <f t="shared" si="0"/>
        <v>80</v>
      </c>
      <c r="G19" s="23"/>
      <c r="H19" s="23"/>
      <c r="I19" s="23"/>
    </row>
    <row r="20" spans="1:9" s="4" customFormat="1" ht="36" customHeight="1" x14ac:dyDescent="0.2">
      <c r="A20" s="175">
        <v>11</v>
      </c>
      <c r="B20" s="176" t="s">
        <v>55</v>
      </c>
      <c r="C20" s="177" t="s">
        <v>96</v>
      </c>
      <c r="D20" s="178" t="s">
        <v>25</v>
      </c>
      <c r="E20" s="179" t="s">
        <v>113</v>
      </c>
      <c r="F20" s="180">
        <f t="shared" si="0"/>
        <v>60</v>
      </c>
      <c r="G20" s="23"/>
      <c r="H20" s="23"/>
      <c r="I20" s="23"/>
    </row>
    <row r="21" spans="1:9" s="4" customFormat="1" ht="36" customHeight="1" x14ac:dyDescent="0.2">
      <c r="A21" s="175">
        <v>12</v>
      </c>
      <c r="B21" s="176" t="s">
        <v>83</v>
      </c>
      <c r="C21" s="177" t="s">
        <v>96</v>
      </c>
      <c r="D21" s="178" t="s">
        <v>8</v>
      </c>
      <c r="E21" s="179" t="s">
        <v>112</v>
      </c>
      <c r="F21" s="180">
        <f t="shared" si="0"/>
        <v>80</v>
      </c>
      <c r="G21" s="23"/>
      <c r="H21" s="23"/>
      <c r="I21" s="23"/>
    </row>
    <row r="22" spans="1:9" s="4" customFormat="1" ht="36" customHeight="1" x14ac:dyDescent="0.2">
      <c r="A22" s="175">
        <v>13</v>
      </c>
      <c r="B22" s="176" t="s">
        <v>44</v>
      </c>
      <c r="C22" s="177" t="s">
        <v>96</v>
      </c>
      <c r="D22" s="178" t="s">
        <v>7</v>
      </c>
      <c r="E22" s="179" t="s">
        <v>113</v>
      </c>
      <c r="F22" s="180">
        <f t="shared" si="0"/>
        <v>60</v>
      </c>
      <c r="G22" s="23"/>
      <c r="H22" s="23"/>
      <c r="I22" s="23"/>
    </row>
    <row r="23" spans="1:9" s="4" customFormat="1" ht="36" customHeight="1" x14ac:dyDescent="0.2">
      <c r="A23" s="175">
        <v>14</v>
      </c>
      <c r="B23" s="176" t="s">
        <v>30</v>
      </c>
      <c r="C23" s="177" t="s">
        <v>96</v>
      </c>
      <c r="D23" s="178" t="s">
        <v>7</v>
      </c>
      <c r="E23" s="179" t="s">
        <v>113</v>
      </c>
      <c r="F23" s="180">
        <f t="shared" si="0"/>
        <v>60</v>
      </c>
      <c r="G23" s="23"/>
      <c r="H23" s="23"/>
      <c r="I23" s="23"/>
    </row>
    <row r="24" spans="1:9" s="4" customFormat="1" ht="36" customHeight="1" x14ac:dyDescent="0.2">
      <c r="A24" s="175">
        <v>15</v>
      </c>
      <c r="B24" s="176" t="s">
        <v>56</v>
      </c>
      <c r="C24" s="177" t="s">
        <v>96</v>
      </c>
      <c r="D24" s="178" t="s">
        <v>7</v>
      </c>
      <c r="E24" s="179" t="s">
        <v>112</v>
      </c>
      <c r="F24" s="180">
        <f t="shared" si="0"/>
        <v>80</v>
      </c>
      <c r="G24" s="23"/>
      <c r="H24" s="23"/>
      <c r="I24" s="23"/>
    </row>
    <row r="25" spans="1:9" s="4" customFormat="1" ht="36" customHeight="1" x14ac:dyDescent="0.2">
      <c r="A25" s="163">
        <v>16</v>
      </c>
      <c r="B25" s="164" t="s">
        <v>63</v>
      </c>
      <c r="C25" s="165" t="s">
        <v>97</v>
      </c>
      <c r="D25" s="166" t="s">
        <v>6</v>
      </c>
      <c r="E25" s="167" t="s">
        <v>112</v>
      </c>
      <c r="F25" s="168">
        <f t="shared" si="0"/>
        <v>80</v>
      </c>
      <c r="G25" s="23"/>
      <c r="H25" s="23"/>
      <c r="I25" s="23"/>
    </row>
    <row r="26" spans="1:9" s="4" customFormat="1" ht="36" customHeight="1" x14ac:dyDescent="0.2">
      <c r="A26" s="163">
        <v>17</v>
      </c>
      <c r="B26" s="164" t="s">
        <v>32</v>
      </c>
      <c r="C26" s="165" t="s">
        <v>97</v>
      </c>
      <c r="D26" s="166" t="s">
        <v>6</v>
      </c>
      <c r="E26" s="167" t="s">
        <v>113</v>
      </c>
      <c r="F26" s="168">
        <f t="shared" si="0"/>
        <v>60</v>
      </c>
      <c r="G26" s="23"/>
      <c r="H26" s="23"/>
      <c r="I26" s="23"/>
    </row>
    <row r="27" spans="1:9" s="4" customFormat="1" ht="36" customHeight="1" x14ac:dyDescent="0.2">
      <c r="A27" s="163">
        <v>18</v>
      </c>
      <c r="B27" s="164" t="s">
        <v>14</v>
      </c>
      <c r="C27" s="165" t="s">
        <v>97</v>
      </c>
      <c r="D27" s="166" t="s">
        <v>6</v>
      </c>
      <c r="E27" s="167" t="s">
        <v>113</v>
      </c>
      <c r="F27" s="168">
        <f t="shared" si="0"/>
        <v>60</v>
      </c>
      <c r="G27" s="23"/>
      <c r="H27" s="23"/>
      <c r="I27" s="23"/>
    </row>
    <row r="28" spans="1:9" s="4" customFormat="1" ht="36" customHeight="1" x14ac:dyDescent="0.2">
      <c r="A28" s="163">
        <v>19</v>
      </c>
      <c r="B28" s="164" t="s">
        <v>15</v>
      </c>
      <c r="C28" s="165" t="s">
        <v>97</v>
      </c>
      <c r="D28" s="166" t="s">
        <v>5</v>
      </c>
      <c r="E28" s="167" t="s">
        <v>112</v>
      </c>
      <c r="F28" s="168">
        <f t="shared" si="0"/>
        <v>80</v>
      </c>
      <c r="G28" s="23"/>
      <c r="H28" s="23"/>
      <c r="I28" s="23"/>
    </row>
    <row r="29" spans="1:9" s="4" customFormat="1" ht="36" customHeight="1" x14ac:dyDescent="0.2">
      <c r="A29" s="163">
        <v>20</v>
      </c>
      <c r="B29" s="164" t="s">
        <v>76</v>
      </c>
      <c r="C29" s="165" t="s">
        <v>97</v>
      </c>
      <c r="D29" s="166" t="s">
        <v>5</v>
      </c>
      <c r="E29" s="167" t="s">
        <v>112</v>
      </c>
      <c r="F29" s="168">
        <f t="shared" si="0"/>
        <v>80</v>
      </c>
      <c r="G29" s="23"/>
      <c r="H29" s="23"/>
      <c r="I29" s="23"/>
    </row>
    <row r="30" spans="1:9" s="4" customFormat="1" ht="36" customHeight="1" x14ac:dyDescent="0.2">
      <c r="A30" s="163">
        <v>21</v>
      </c>
      <c r="B30" s="164" t="s">
        <v>33</v>
      </c>
      <c r="C30" s="165" t="s">
        <v>97</v>
      </c>
      <c r="D30" s="166" t="s">
        <v>5</v>
      </c>
      <c r="E30" s="167" t="s">
        <v>112</v>
      </c>
      <c r="F30" s="168">
        <f t="shared" si="0"/>
        <v>80</v>
      </c>
      <c r="G30" s="23"/>
      <c r="H30" s="23"/>
      <c r="I30" s="23"/>
    </row>
    <row r="31" spans="1:9" s="4" customFormat="1" ht="36" customHeight="1" x14ac:dyDescent="0.2">
      <c r="A31" s="163">
        <v>22</v>
      </c>
      <c r="B31" s="164" t="s">
        <v>31</v>
      </c>
      <c r="C31" s="165" t="s">
        <v>97</v>
      </c>
      <c r="D31" s="166" t="s">
        <v>12</v>
      </c>
      <c r="E31" s="167" t="s">
        <v>113</v>
      </c>
      <c r="F31" s="168">
        <f t="shared" si="0"/>
        <v>60</v>
      </c>
      <c r="G31" s="23"/>
      <c r="H31" s="23"/>
      <c r="I31" s="23"/>
    </row>
    <row r="32" spans="1:9" s="4" customFormat="1" ht="36" customHeight="1" x14ac:dyDescent="0.2">
      <c r="A32" s="163">
        <v>23</v>
      </c>
      <c r="B32" s="164" t="s">
        <v>68</v>
      </c>
      <c r="C32" s="165" t="s">
        <v>97</v>
      </c>
      <c r="D32" s="166" t="s">
        <v>12</v>
      </c>
      <c r="E32" s="167" t="s">
        <v>113</v>
      </c>
      <c r="F32" s="168">
        <f t="shared" si="0"/>
        <v>60</v>
      </c>
      <c r="G32" s="23"/>
      <c r="H32" s="23"/>
      <c r="I32" s="23"/>
    </row>
    <row r="33" spans="1:9" s="4" customFormat="1" ht="36" customHeight="1" x14ac:dyDescent="0.2">
      <c r="A33" s="163">
        <v>24</v>
      </c>
      <c r="B33" s="164" t="s">
        <v>42</v>
      </c>
      <c r="C33" s="165" t="s">
        <v>97</v>
      </c>
      <c r="D33" s="166" t="s">
        <v>12</v>
      </c>
      <c r="E33" s="167" t="s">
        <v>113</v>
      </c>
      <c r="F33" s="168">
        <f t="shared" si="0"/>
        <v>60</v>
      </c>
      <c r="G33" s="23"/>
      <c r="H33" s="23"/>
      <c r="I33" s="23"/>
    </row>
    <row r="34" spans="1:9" s="4" customFormat="1" ht="36" customHeight="1" x14ac:dyDescent="0.2">
      <c r="A34" s="163">
        <v>25</v>
      </c>
      <c r="B34" s="164" t="s">
        <v>77</v>
      </c>
      <c r="C34" s="165" t="s">
        <v>97</v>
      </c>
      <c r="D34" s="166" t="s">
        <v>11</v>
      </c>
      <c r="E34" s="167" t="s">
        <v>113</v>
      </c>
      <c r="F34" s="168">
        <f t="shared" si="0"/>
        <v>60</v>
      </c>
      <c r="G34" s="23"/>
      <c r="H34" s="23"/>
      <c r="I34" s="23"/>
    </row>
    <row r="35" spans="1:9" s="4" customFormat="1" ht="36" customHeight="1" x14ac:dyDescent="0.2">
      <c r="A35" s="163">
        <v>26</v>
      </c>
      <c r="B35" s="164" t="s">
        <v>52</v>
      </c>
      <c r="C35" s="165" t="s">
        <v>97</v>
      </c>
      <c r="D35" s="166" t="s">
        <v>11</v>
      </c>
      <c r="E35" s="167" t="s">
        <v>113</v>
      </c>
      <c r="F35" s="168">
        <f t="shared" si="0"/>
        <v>60</v>
      </c>
      <c r="G35" s="23"/>
      <c r="H35" s="23"/>
      <c r="I35" s="23"/>
    </row>
    <row r="36" spans="1:9" s="4" customFormat="1" ht="36" customHeight="1" x14ac:dyDescent="0.2">
      <c r="A36" s="163">
        <v>27</v>
      </c>
      <c r="B36" s="164" t="s">
        <v>53</v>
      </c>
      <c r="C36" s="165" t="s">
        <v>97</v>
      </c>
      <c r="D36" s="166" t="s">
        <v>11</v>
      </c>
      <c r="E36" s="167" t="s">
        <v>112</v>
      </c>
      <c r="F36" s="168">
        <f t="shared" si="0"/>
        <v>80</v>
      </c>
      <c r="G36" s="23"/>
      <c r="H36" s="23"/>
      <c r="I36" s="23"/>
    </row>
    <row r="37" spans="1:9" s="4" customFormat="1" ht="36" customHeight="1" x14ac:dyDescent="0.2">
      <c r="A37" s="163">
        <v>28</v>
      </c>
      <c r="B37" s="164" t="s">
        <v>57</v>
      </c>
      <c r="C37" s="165" t="s">
        <v>97</v>
      </c>
      <c r="D37" s="166" t="s">
        <v>9</v>
      </c>
      <c r="E37" s="167" t="s">
        <v>115</v>
      </c>
      <c r="F37" s="168">
        <f t="shared" si="0"/>
        <v>20</v>
      </c>
      <c r="G37" s="23"/>
      <c r="H37" s="23"/>
      <c r="I37" s="23"/>
    </row>
    <row r="38" spans="1:9" s="4" customFormat="1" ht="36" customHeight="1" x14ac:dyDescent="0.2">
      <c r="A38" s="163">
        <v>29</v>
      </c>
      <c r="B38" s="164" t="s">
        <v>35</v>
      </c>
      <c r="C38" s="165" t="s">
        <v>97</v>
      </c>
      <c r="D38" s="166" t="s">
        <v>9</v>
      </c>
      <c r="E38" s="167" t="s">
        <v>115</v>
      </c>
      <c r="F38" s="168">
        <f t="shared" si="0"/>
        <v>20</v>
      </c>
      <c r="G38" s="23"/>
      <c r="H38" s="23"/>
      <c r="I38" s="23"/>
    </row>
    <row r="39" spans="1:9" s="4" customFormat="1" ht="36" customHeight="1" x14ac:dyDescent="0.2">
      <c r="A39" s="163">
        <v>30</v>
      </c>
      <c r="B39" s="164" t="s">
        <v>28</v>
      </c>
      <c r="C39" s="165" t="s">
        <v>97</v>
      </c>
      <c r="D39" s="166" t="s">
        <v>27</v>
      </c>
      <c r="E39" s="167" t="s">
        <v>113</v>
      </c>
      <c r="F39" s="168">
        <f t="shared" si="0"/>
        <v>60</v>
      </c>
      <c r="G39" s="23"/>
      <c r="H39" s="23"/>
      <c r="I39" s="23"/>
    </row>
    <row r="40" spans="1:9" s="4" customFormat="1" ht="36" customHeight="1" x14ac:dyDescent="0.2">
      <c r="A40" s="163">
        <v>31</v>
      </c>
      <c r="B40" s="164" t="s">
        <v>46</v>
      </c>
      <c r="C40" s="165" t="s">
        <v>97</v>
      </c>
      <c r="D40" s="166" t="s">
        <v>10</v>
      </c>
      <c r="E40" s="167" t="s">
        <v>113</v>
      </c>
      <c r="F40" s="168">
        <f t="shared" si="0"/>
        <v>60</v>
      </c>
      <c r="G40" s="23"/>
      <c r="H40" s="23"/>
      <c r="I40" s="23"/>
    </row>
    <row r="41" spans="1:9" s="4" customFormat="1" ht="36" customHeight="1" x14ac:dyDescent="0.2">
      <c r="A41" s="169">
        <v>32</v>
      </c>
      <c r="B41" s="170" t="s">
        <v>64</v>
      </c>
      <c r="C41" s="171" t="s">
        <v>98</v>
      </c>
      <c r="D41" s="172" t="s">
        <v>29</v>
      </c>
      <c r="E41" s="173" t="s">
        <v>112</v>
      </c>
      <c r="F41" s="174">
        <f t="shared" si="0"/>
        <v>80</v>
      </c>
      <c r="G41" s="23"/>
      <c r="H41" s="23"/>
      <c r="I41" s="23"/>
    </row>
    <row r="42" spans="1:9" s="4" customFormat="1" ht="36" customHeight="1" x14ac:dyDescent="0.2">
      <c r="A42" s="169">
        <v>33</v>
      </c>
      <c r="B42" s="170" t="s">
        <v>19</v>
      </c>
      <c r="C42" s="171" t="s">
        <v>98</v>
      </c>
      <c r="D42" s="172" t="s">
        <v>29</v>
      </c>
      <c r="E42" s="173" t="s">
        <v>112</v>
      </c>
      <c r="F42" s="174">
        <f t="shared" si="0"/>
        <v>80</v>
      </c>
      <c r="G42" s="23"/>
      <c r="H42" s="23"/>
      <c r="I42" s="23"/>
    </row>
    <row r="43" spans="1:9" s="4" customFormat="1" ht="36" customHeight="1" x14ac:dyDescent="0.2">
      <c r="A43" s="169">
        <v>34</v>
      </c>
      <c r="B43" s="170" t="s">
        <v>47</v>
      </c>
      <c r="C43" s="171" t="s">
        <v>98</v>
      </c>
      <c r="D43" s="172" t="s">
        <v>29</v>
      </c>
      <c r="E43" s="173" t="s">
        <v>113</v>
      </c>
      <c r="F43" s="174">
        <f t="shared" si="0"/>
        <v>60</v>
      </c>
      <c r="G43" s="23"/>
      <c r="H43" s="23"/>
      <c r="I43" s="23"/>
    </row>
    <row r="44" spans="1:9" s="4" customFormat="1" ht="36" customHeight="1" x14ac:dyDescent="0.2">
      <c r="A44" s="169">
        <v>35</v>
      </c>
      <c r="B44" s="170" t="s">
        <v>39</v>
      </c>
      <c r="C44" s="171" t="s">
        <v>98</v>
      </c>
      <c r="D44" s="172" t="s">
        <v>29</v>
      </c>
      <c r="E44" s="173" t="s">
        <v>113</v>
      </c>
      <c r="F44" s="174">
        <f t="shared" si="0"/>
        <v>60</v>
      </c>
      <c r="G44" s="23"/>
      <c r="H44" s="23"/>
      <c r="I44" s="23"/>
    </row>
    <row r="45" spans="1:9" s="4" customFormat="1" ht="36" customHeight="1" x14ac:dyDescent="0.2">
      <c r="A45" s="169">
        <v>36</v>
      </c>
      <c r="B45" s="170" t="s">
        <v>41</v>
      </c>
      <c r="C45" s="171" t="s">
        <v>98</v>
      </c>
      <c r="D45" s="172" t="s">
        <v>29</v>
      </c>
      <c r="E45" s="173" t="s">
        <v>115</v>
      </c>
      <c r="F45" s="174">
        <f t="shared" si="0"/>
        <v>20</v>
      </c>
      <c r="G45" s="23"/>
      <c r="H45" s="23"/>
      <c r="I45" s="23"/>
    </row>
    <row r="46" spans="1:9" s="4" customFormat="1" ht="36" customHeight="1" x14ac:dyDescent="0.2">
      <c r="A46" s="169">
        <v>37</v>
      </c>
      <c r="B46" s="170" t="s">
        <v>69</v>
      </c>
      <c r="C46" s="171" t="s">
        <v>98</v>
      </c>
      <c r="D46" s="172" t="s">
        <v>29</v>
      </c>
      <c r="E46" s="173" t="s">
        <v>113</v>
      </c>
      <c r="F46" s="174">
        <f t="shared" si="0"/>
        <v>60</v>
      </c>
      <c r="G46" s="23"/>
      <c r="H46" s="23"/>
      <c r="I46" s="23"/>
    </row>
    <row r="47" spans="1:9" s="4" customFormat="1" ht="36" customHeight="1" x14ac:dyDescent="0.2">
      <c r="A47" s="169">
        <v>38</v>
      </c>
      <c r="B47" s="170" t="s">
        <v>65</v>
      </c>
      <c r="C47" s="171" t="s">
        <v>98</v>
      </c>
      <c r="D47" s="172" t="s">
        <v>29</v>
      </c>
      <c r="E47" s="173" t="s">
        <v>111</v>
      </c>
      <c r="F47" s="174">
        <f t="shared" si="0"/>
        <v>100</v>
      </c>
      <c r="G47" s="23"/>
      <c r="H47" s="23"/>
      <c r="I47" s="23"/>
    </row>
    <row r="48" spans="1:9" s="4" customFormat="1" ht="36" customHeight="1" x14ac:dyDescent="0.2">
      <c r="A48" s="169">
        <v>39</v>
      </c>
      <c r="B48" s="170" t="s">
        <v>70</v>
      </c>
      <c r="C48" s="171" t="s">
        <v>98</v>
      </c>
      <c r="D48" s="172" t="s">
        <v>29</v>
      </c>
      <c r="E48" s="173" t="s">
        <v>112</v>
      </c>
      <c r="F48" s="174">
        <f t="shared" si="0"/>
        <v>80</v>
      </c>
      <c r="G48" s="23"/>
      <c r="H48" s="23"/>
      <c r="I48" s="23"/>
    </row>
    <row r="49" spans="1:9" s="4" customFormat="1" ht="36" customHeight="1" x14ac:dyDescent="0.2">
      <c r="A49" s="169">
        <v>40</v>
      </c>
      <c r="B49" s="170" t="s">
        <v>40</v>
      </c>
      <c r="C49" s="171" t="s">
        <v>98</v>
      </c>
      <c r="D49" s="172" t="s">
        <v>29</v>
      </c>
      <c r="E49" s="173" t="s">
        <v>112</v>
      </c>
      <c r="F49" s="174">
        <f t="shared" si="0"/>
        <v>80</v>
      </c>
      <c r="G49" s="23"/>
      <c r="H49" s="23"/>
      <c r="I49" s="23"/>
    </row>
    <row r="50" spans="1:9" s="4" customFormat="1" ht="36" customHeight="1" x14ac:dyDescent="0.2">
      <c r="A50" s="169">
        <v>41</v>
      </c>
      <c r="B50" s="170" t="s">
        <v>58</v>
      </c>
      <c r="C50" s="171" t="s">
        <v>98</v>
      </c>
      <c r="D50" s="172" t="s">
        <v>26</v>
      </c>
      <c r="E50" s="173" t="s">
        <v>112</v>
      </c>
      <c r="F50" s="174">
        <f t="shared" si="0"/>
        <v>80</v>
      </c>
      <c r="G50" s="23"/>
      <c r="H50" s="23"/>
      <c r="I50" s="23"/>
    </row>
    <row r="51" spans="1:9" s="4" customFormat="1" ht="36" customHeight="1" x14ac:dyDescent="0.2">
      <c r="A51" s="169">
        <v>42</v>
      </c>
      <c r="B51" s="170" t="s">
        <v>72</v>
      </c>
      <c r="C51" s="171" t="s">
        <v>98</v>
      </c>
      <c r="D51" s="172" t="s">
        <v>26</v>
      </c>
      <c r="E51" s="173" t="s">
        <v>112</v>
      </c>
      <c r="F51" s="174">
        <f t="shared" si="0"/>
        <v>80</v>
      </c>
      <c r="G51" s="23"/>
      <c r="H51" s="23"/>
      <c r="I51" s="23"/>
    </row>
    <row r="52" spans="1:9" s="4" customFormat="1" ht="36" customHeight="1" x14ac:dyDescent="0.2">
      <c r="A52" s="169">
        <v>43</v>
      </c>
      <c r="B52" s="170" t="s">
        <v>74</v>
      </c>
      <c r="C52" s="171" t="s">
        <v>98</v>
      </c>
      <c r="D52" s="172" t="s">
        <v>26</v>
      </c>
      <c r="E52" s="173" t="s">
        <v>115</v>
      </c>
      <c r="F52" s="174">
        <f t="shared" si="0"/>
        <v>20</v>
      </c>
      <c r="G52" s="23"/>
      <c r="H52" s="23"/>
      <c r="I52" s="23"/>
    </row>
    <row r="53" spans="1:9" s="4" customFormat="1" ht="36" customHeight="1" x14ac:dyDescent="0.2">
      <c r="A53" s="169">
        <v>44</v>
      </c>
      <c r="B53" s="170" t="s">
        <v>54</v>
      </c>
      <c r="C53" s="171" t="s">
        <v>98</v>
      </c>
      <c r="D53" s="172" t="s">
        <v>26</v>
      </c>
      <c r="E53" s="173" t="s">
        <v>115</v>
      </c>
      <c r="F53" s="174">
        <f t="shared" si="0"/>
        <v>20</v>
      </c>
      <c r="G53" s="23"/>
      <c r="H53" s="23"/>
      <c r="I53" s="23"/>
    </row>
    <row r="54" spans="1:9" s="4" customFormat="1" ht="36" customHeight="1" x14ac:dyDescent="0.2">
      <c r="A54" s="169">
        <v>45</v>
      </c>
      <c r="B54" s="170" t="s">
        <v>82</v>
      </c>
      <c r="C54" s="171" t="s">
        <v>98</v>
      </c>
      <c r="D54" s="172" t="s">
        <v>26</v>
      </c>
      <c r="E54" s="173" t="s">
        <v>113</v>
      </c>
      <c r="F54" s="174">
        <f t="shared" si="0"/>
        <v>60</v>
      </c>
      <c r="G54" s="23"/>
      <c r="H54" s="23"/>
      <c r="I54" s="23"/>
    </row>
    <row r="55" spans="1:9" s="4" customFormat="1" ht="36" customHeight="1" x14ac:dyDescent="0.2">
      <c r="A55" s="169">
        <v>46</v>
      </c>
      <c r="B55" s="170" t="s">
        <v>59</v>
      </c>
      <c r="C55" s="171" t="s">
        <v>98</v>
      </c>
      <c r="D55" s="172" t="s">
        <v>26</v>
      </c>
      <c r="E55" s="173" t="s">
        <v>113</v>
      </c>
      <c r="F55" s="174">
        <f t="shared" si="0"/>
        <v>60</v>
      </c>
      <c r="G55" s="23"/>
      <c r="H55" s="23"/>
      <c r="I55" s="23"/>
    </row>
    <row r="56" spans="1:9" s="4" customFormat="1" ht="36" customHeight="1" x14ac:dyDescent="0.2">
      <c r="A56" s="169">
        <v>47</v>
      </c>
      <c r="B56" s="170" t="s">
        <v>79</v>
      </c>
      <c r="C56" s="171" t="s">
        <v>98</v>
      </c>
      <c r="D56" s="172" t="s">
        <v>26</v>
      </c>
      <c r="E56" s="173" t="s">
        <v>112</v>
      </c>
      <c r="F56" s="174">
        <f t="shared" si="0"/>
        <v>80</v>
      </c>
      <c r="G56" s="23"/>
      <c r="H56" s="23"/>
      <c r="I56" s="23"/>
    </row>
    <row r="57" spans="1:9" s="4" customFormat="1" ht="36" customHeight="1" x14ac:dyDescent="0.2">
      <c r="A57" s="157">
        <v>48</v>
      </c>
      <c r="B57" s="158" t="s">
        <v>66</v>
      </c>
      <c r="C57" s="159" t="s">
        <v>99</v>
      </c>
      <c r="D57" s="160" t="s">
        <v>73</v>
      </c>
      <c r="E57" s="161" t="s">
        <v>113</v>
      </c>
      <c r="F57" s="162">
        <f t="shared" si="0"/>
        <v>60</v>
      </c>
      <c r="G57" s="23"/>
      <c r="H57" s="23"/>
      <c r="I57" s="23"/>
    </row>
    <row r="58" spans="1:9" s="4" customFormat="1" ht="36" customHeight="1" x14ac:dyDescent="0.2">
      <c r="A58" s="157">
        <v>49</v>
      </c>
      <c r="B58" s="158" t="s">
        <v>85</v>
      </c>
      <c r="C58" s="159" t="s">
        <v>99</v>
      </c>
      <c r="D58" s="160" t="s">
        <v>73</v>
      </c>
      <c r="E58" s="161" t="s">
        <v>111</v>
      </c>
      <c r="F58" s="162">
        <f t="shared" si="0"/>
        <v>100</v>
      </c>
      <c r="G58" s="23"/>
      <c r="H58" s="23"/>
      <c r="I58" s="23"/>
    </row>
    <row r="59" spans="1:9" s="4" customFormat="1" ht="36" customHeight="1" x14ac:dyDescent="0.2">
      <c r="A59" s="157">
        <v>50</v>
      </c>
      <c r="B59" s="158" t="s">
        <v>60</v>
      </c>
      <c r="C59" s="159" t="s">
        <v>99</v>
      </c>
      <c r="D59" s="160" t="s">
        <v>73</v>
      </c>
      <c r="E59" s="161" t="s">
        <v>111</v>
      </c>
      <c r="F59" s="162">
        <f t="shared" si="0"/>
        <v>100</v>
      </c>
      <c r="G59" s="23"/>
      <c r="H59" s="23"/>
      <c r="I59" s="23"/>
    </row>
    <row r="60" spans="1:9" s="4" customFormat="1" ht="36" customHeight="1" x14ac:dyDescent="0.2">
      <c r="A60" s="157">
        <v>51</v>
      </c>
      <c r="B60" s="158" t="s">
        <v>71</v>
      </c>
      <c r="C60" s="159" t="s">
        <v>99</v>
      </c>
      <c r="D60" s="160" t="s">
        <v>73</v>
      </c>
      <c r="E60" s="161" t="s">
        <v>111</v>
      </c>
      <c r="F60" s="162">
        <f t="shared" si="0"/>
        <v>100</v>
      </c>
      <c r="G60" s="23"/>
      <c r="H60" s="23"/>
      <c r="I60" s="23"/>
    </row>
    <row r="61" spans="1:9" s="4" customFormat="1" ht="36" customHeight="1" x14ac:dyDescent="0.2">
      <c r="A61" s="157">
        <v>52</v>
      </c>
      <c r="B61" s="158" t="s">
        <v>61</v>
      </c>
      <c r="C61" s="159" t="s">
        <v>99</v>
      </c>
      <c r="D61" s="160" t="s">
        <v>73</v>
      </c>
      <c r="E61" s="161" t="s">
        <v>113</v>
      </c>
      <c r="F61" s="162">
        <f t="shared" si="0"/>
        <v>60</v>
      </c>
      <c r="G61" s="23"/>
      <c r="H61" s="23"/>
      <c r="I61" s="23"/>
    </row>
    <row r="62" spans="1:9" s="4" customFormat="1" ht="36" customHeight="1" x14ac:dyDescent="0.2">
      <c r="A62" s="157">
        <v>53</v>
      </c>
      <c r="B62" s="158" t="s">
        <v>67</v>
      </c>
      <c r="C62" s="159" t="s">
        <v>99</v>
      </c>
      <c r="D62" s="160" t="s">
        <v>73</v>
      </c>
      <c r="E62" s="161" t="s">
        <v>111</v>
      </c>
      <c r="F62" s="162">
        <f t="shared" si="0"/>
        <v>100</v>
      </c>
      <c r="G62" s="23"/>
      <c r="H62" s="23"/>
      <c r="I62" s="23"/>
    </row>
    <row r="63" spans="1:9" s="4" customFormat="1" ht="36" customHeight="1" x14ac:dyDescent="0.2">
      <c r="A63" s="157">
        <v>54</v>
      </c>
      <c r="B63" s="158" t="s">
        <v>51</v>
      </c>
      <c r="C63" s="159" t="s">
        <v>99</v>
      </c>
      <c r="D63" s="160" t="s">
        <v>73</v>
      </c>
      <c r="E63" s="161" t="s">
        <v>111</v>
      </c>
      <c r="F63" s="162">
        <f t="shared" si="0"/>
        <v>100</v>
      </c>
      <c r="G63" s="23"/>
      <c r="H63" s="23"/>
      <c r="I63" s="23"/>
    </row>
    <row r="64" spans="1:9" s="4" customFormat="1" ht="36" customHeight="1" x14ac:dyDescent="0.2">
      <c r="A64" s="157">
        <v>55</v>
      </c>
      <c r="B64" s="158" t="s">
        <v>50</v>
      </c>
      <c r="C64" s="159" t="s">
        <v>99</v>
      </c>
      <c r="D64" s="160" t="s">
        <v>73</v>
      </c>
      <c r="E64" s="161" t="s">
        <v>111</v>
      </c>
      <c r="F64" s="162">
        <f t="shared" si="0"/>
        <v>100</v>
      </c>
      <c r="G64" s="23"/>
      <c r="H64" s="23"/>
      <c r="I64" s="23"/>
    </row>
    <row r="65" spans="1:9" s="4" customFormat="1" ht="36" customHeight="1" x14ac:dyDescent="0.2">
      <c r="A65" s="157">
        <v>56</v>
      </c>
      <c r="B65" s="158" t="s">
        <v>45</v>
      </c>
      <c r="C65" s="159" t="s">
        <v>99</v>
      </c>
      <c r="D65" s="160" t="s">
        <v>73</v>
      </c>
      <c r="E65" s="161" t="s">
        <v>113</v>
      </c>
      <c r="F65" s="162">
        <f t="shared" si="0"/>
        <v>60</v>
      </c>
      <c r="G65" s="23"/>
      <c r="H65" s="23"/>
      <c r="I65" s="23"/>
    </row>
    <row r="66" spans="1:9" s="4" customFormat="1" ht="36" customHeight="1" x14ac:dyDescent="0.2">
      <c r="A66" s="157">
        <v>57</v>
      </c>
      <c r="B66" s="158" t="s">
        <v>13</v>
      </c>
      <c r="C66" s="159" t="s">
        <v>99</v>
      </c>
      <c r="D66" s="160" t="s">
        <v>73</v>
      </c>
      <c r="E66" s="161" t="s">
        <v>113</v>
      </c>
      <c r="F66" s="162">
        <f t="shared" si="0"/>
        <v>60</v>
      </c>
      <c r="G66" s="23"/>
      <c r="H66" s="23"/>
      <c r="I66" s="23"/>
    </row>
    <row r="67" spans="1:9" s="4" customFormat="1" ht="36" customHeight="1" x14ac:dyDescent="0.2">
      <c r="A67" s="157">
        <v>58</v>
      </c>
      <c r="B67" s="158" t="s">
        <v>38</v>
      </c>
      <c r="C67" s="159" t="s">
        <v>99</v>
      </c>
      <c r="D67" s="160" t="s">
        <v>73</v>
      </c>
      <c r="E67" s="161" t="s">
        <v>113</v>
      </c>
      <c r="F67" s="162">
        <f t="shared" si="0"/>
        <v>60</v>
      </c>
      <c r="G67" s="23"/>
      <c r="H67" s="23"/>
      <c r="I67" s="23"/>
    </row>
    <row r="68" spans="1:9" s="4" customFormat="1" ht="36" customHeight="1" x14ac:dyDescent="0.2">
      <c r="A68" s="157">
        <v>59</v>
      </c>
      <c r="B68" s="158" t="s">
        <v>36</v>
      </c>
      <c r="C68" s="159" t="s">
        <v>99</v>
      </c>
      <c r="D68" s="160" t="s">
        <v>20</v>
      </c>
      <c r="E68" s="161" t="s">
        <v>112</v>
      </c>
      <c r="F68" s="162">
        <f t="shared" si="0"/>
        <v>80</v>
      </c>
      <c r="G68" s="23"/>
      <c r="H68" s="23"/>
      <c r="I68" s="23"/>
    </row>
    <row r="69" spans="1:9" s="4" customFormat="1" ht="36" customHeight="1" x14ac:dyDescent="0.2">
      <c r="A69" s="157">
        <v>60</v>
      </c>
      <c r="B69" s="158" t="s">
        <v>16</v>
      </c>
      <c r="C69" s="159" t="s">
        <v>99</v>
      </c>
      <c r="D69" s="160" t="s">
        <v>20</v>
      </c>
      <c r="E69" s="161" t="s">
        <v>113</v>
      </c>
      <c r="F69" s="162">
        <f t="shared" si="0"/>
        <v>60</v>
      </c>
      <c r="G69" s="23"/>
      <c r="H69" s="23"/>
      <c r="I69" s="23"/>
    </row>
    <row r="70" spans="1:9" s="4" customFormat="1" ht="36" customHeight="1" x14ac:dyDescent="0.2">
      <c r="A70" s="157">
        <v>61</v>
      </c>
      <c r="B70" s="158" t="s">
        <v>48</v>
      </c>
      <c r="C70" s="159" t="s">
        <v>99</v>
      </c>
      <c r="D70" s="160" t="s">
        <v>20</v>
      </c>
      <c r="E70" s="161" t="s">
        <v>113</v>
      </c>
      <c r="F70" s="162">
        <f t="shared" si="0"/>
        <v>60</v>
      </c>
      <c r="G70" s="23"/>
      <c r="H70" s="23"/>
      <c r="I70" s="23"/>
    </row>
    <row r="71" spans="1:9" s="4" customFormat="1" ht="36" customHeight="1" x14ac:dyDescent="0.2">
      <c r="A71" s="157">
        <v>62</v>
      </c>
      <c r="B71" s="158" t="s">
        <v>80</v>
      </c>
      <c r="C71" s="159" t="s">
        <v>99</v>
      </c>
      <c r="D71" s="160" t="s">
        <v>20</v>
      </c>
      <c r="E71" s="161" t="s">
        <v>113</v>
      </c>
      <c r="F71" s="162">
        <f t="shared" si="0"/>
        <v>60</v>
      </c>
      <c r="G71" s="23"/>
      <c r="H71" s="23"/>
      <c r="I71" s="23"/>
    </row>
    <row r="72" spans="1:9" s="4" customFormat="1" ht="36" customHeight="1" x14ac:dyDescent="0.2">
      <c r="A72" s="157">
        <v>63</v>
      </c>
      <c r="B72" s="158" t="s">
        <v>62</v>
      </c>
      <c r="C72" s="159" t="s">
        <v>99</v>
      </c>
      <c r="D72" s="160" t="s">
        <v>20</v>
      </c>
      <c r="E72" s="161" t="s">
        <v>113</v>
      </c>
      <c r="F72" s="162">
        <f t="shared" si="0"/>
        <v>60</v>
      </c>
      <c r="G72" s="23"/>
      <c r="H72" s="23"/>
      <c r="I72" s="23"/>
    </row>
    <row r="73" spans="1:9" s="4" customFormat="1" ht="36" customHeight="1" x14ac:dyDescent="0.2">
      <c r="A73" s="157">
        <v>64</v>
      </c>
      <c r="B73" s="158" t="s">
        <v>81</v>
      </c>
      <c r="C73" s="159" t="s">
        <v>99</v>
      </c>
      <c r="D73" s="160" t="s">
        <v>20</v>
      </c>
      <c r="E73" s="161" t="s">
        <v>113</v>
      </c>
      <c r="F73" s="162">
        <f t="shared" si="0"/>
        <v>60</v>
      </c>
      <c r="G73" s="23"/>
      <c r="H73" s="23"/>
      <c r="I73" s="23"/>
    </row>
  </sheetData>
  <mergeCells count="2">
    <mergeCell ref="B8:C8"/>
    <mergeCell ref="A1:E1"/>
  </mergeCells>
  <phoneticPr fontId="23" type="noConversion"/>
  <dataValidations count="1">
    <dataValidation type="list" allowBlank="1" showInputMessage="1" showErrorMessage="1" sqref="E5">
      <formula1>$K$1:$K$4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zoomScaleNormal="100" workbookViewId="0">
      <pane ySplit="9" topLeftCell="A68" activePane="bottomLeft" state="frozen"/>
      <selection pane="bottomLeft" activeCell="G71" sqref="G71"/>
    </sheetView>
  </sheetViews>
  <sheetFormatPr defaultRowHeight="12.75" x14ac:dyDescent="0.2"/>
  <cols>
    <col min="1" max="1" width="13.1640625" style="16" bestFit="1" customWidth="1"/>
    <col min="2" max="2" width="73.33203125" style="6" customWidth="1"/>
    <col min="3" max="3" width="14.6640625" style="8" hidden="1" customWidth="1"/>
    <col min="4" max="4" width="40.33203125" style="5" hidden="1" customWidth="1"/>
    <col min="5" max="5" width="28.33203125" style="4" customWidth="1"/>
    <col min="6" max="6" width="12.5" style="15" bestFit="1" customWidth="1"/>
    <col min="7" max="7" width="9.33203125" style="23"/>
    <col min="8" max="8" width="12.1640625" style="23" bestFit="1" customWidth="1"/>
    <col min="9" max="9" width="11.5" style="23" customWidth="1"/>
    <col min="10" max="16384" width="9.33203125" style="3"/>
  </cols>
  <sheetData>
    <row r="1" spans="1:14" ht="25.5" customHeight="1" x14ac:dyDescent="0.25">
      <c r="A1" s="119" t="s">
        <v>86</v>
      </c>
      <c r="B1" s="119"/>
      <c r="C1" s="119"/>
      <c r="D1" s="119"/>
      <c r="E1" s="119"/>
      <c r="F1" s="12"/>
      <c r="G1" s="36" t="s">
        <v>100</v>
      </c>
      <c r="H1" s="36" t="s">
        <v>101</v>
      </c>
      <c r="I1" s="36" t="s">
        <v>89</v>
      </c>
      <c r="K1" s="50" t="s">
        <v>119</v>
      </c>
      <c r="L1" s="9"/>
      <c r="M1" s="2" t="s">
        <v>116</v>
      </c>
      <c r="N1" s="2">
        <v>10</v>
      </c>
    </row>
    <row r="2" spans="1:14" ht="12.95" customHeight="1" x14ac:dyDescent="0.4">
      <c r="A2" s="35"/>
      <c r="F2" s="12"/>
      <c r="G2" s="36" t="s">
        <v>96</v>
      </c>
      <c r="H2" s="36" t="s">
        <v>90</v>
      </c>
      <c r="I2" s="39">
        <f>SUMIF(C:C,G2,E:E)/15</f>
        <v>0</v>
      </c>
      <c r="K2" s="50" t="s">
        <v>121</v>
      </c>
      <c r="L2" s="9"/>
      <c r="M2" s="2" t="s">
        <v>115</v>
      </c>
      <c r="N2" s="2">
        <v>20</v>
      </c>
    </row>
    <row r="3" spans="1:14" ht="12.95" customHeight="1" x14ac:dyDescent="0.4">
      <c r="A3" s="35"/>
      <c r="B3" s="31" t="s">
        <v>103</v>
      </c>
      <c r="C3" s="32"/>
      <c r="D3" s="31" t="s">
        <v>103</v>
      </c>
      <c r="E3" s="32"/>
      <c r="F3" s="12"/>
      <c r="G3" s="36" t="s">
        <v>97</v>
      </c>
      <c r="H3" s="36" t="s">
        <v>91</v>
      </c>
      <c r="I3" s="39">
        <f>SUMIF(C:C,G3,E:E)/16</f>
        <v>0</v>
      </c>
      <c r="K3" s="51" t="s">
        <v>122</v>
      </c>
      <c r="L3" s="9"/>
      <c r="M3" s="2" t="s">
        <v>114</v>
      </c>
      <c r="N3" s="2">
        <v>40</v>
      </c>
    </row>
    <row r="4" spans="1:14" s="9" customFormat="1" ht="12.95" customHeight="1" x14ac:dyDescent="0.2">
      <c r="A4" s="30"/>
      <c r="B4" s="31" t="s">
        <v>104</v>
      </c>
      <c r="C4" s="33"/>
      <c r="D4" s="31" t="s">
        <v>104</v>
      </c>
      <c r="E4" s="33"/>
      <c r="F4" s="13"/>
      <c r="G4" s="36" t="s">
        <v>98</v>
      </c>
      <c r="H4" s="36" t="s">
        <v>92</v>
      </c>
      <c r="I4" s="39">
        <f>SUMIF(C:C,G4,E:E)/16</f>
        <v>0</v>
      </c>
      <c r="K4" s="51" t="s">
        <v>124</v>
      </c>
      <c r="M4" s="2" t="s">
        <v>113</v>
      </c>
      <c r="N4" s="2">
        <v>60</v>
      </c>
    </row>
    <row r="5" spans="1:14" s="9" customFormat="1" ht="12.95" customHeight="1" x14ac:dyDescent="0.2">
      <c r="A5" s="30"/>
      <c r="B5" s="31" t="s">
        <v>123</v>
      </c>
      <c r="C5" s="33"/>
      <c r="D5" s="31" t="s">
        <v>105</v>
      </c>
      <c r="E5" s="33"/>
      <c r="F5" s="13"/>
      <c r="G5" s="37" t="s">
        <v>99</v>
      </c>
      <c r="H5" s="36" t="s">
        <v>93</v>
      </c>
      <c r="I5" s="39">
        <f>SUMIF(C:C,G5,E:E)/17</f>
        <v>0</v>
      </c>
      <c r="M5" s="2" t="s">
        <v>112</v>
      </c>
      <c r="N5" s="2">
        <v>80</v>
      </c>
    </row>
    <row r="6" spans="1:14" s="9" customFormat="1" ht="12.95" customHeight="1" x14ac:dyDescent="0.2">
      <c r="A6" s="30"/>
      <c r="B6" s="40"/>
      <c r="C6" s="30"/>
      <c r="D6" s="40"/>
      <c r="E6" s="30"/>
      <c r="F6" s="13"/>
      <c r="G6" s="41"/>
      <c r="H6" s="42"/>
      <c r="I6" s="43"/>
      <c r="M6" s="2" t="s">
        <v>111</v>
      </c>
      <c r="N6" s="2">
        <v>100</v>
      </c>
    </row>
    <row r="7" spans="1:14" s="9" customFormat="1" ht="78" hidden="1" customHeight="1" x14ac:dyDescent="0.4">
      <c r="A7" s="30"/>
      <c r="B7" s="38" t="s">
        <v>109</v>
      </c>
      <c r="C7" s="35"/>
      <c r="D7" s="35"/>
      <c r="E7" s="44" t="s">
        <v>110</v>
      </c>
      <c r="F7" s="13"/>
    </row>
    <row r="8" spans="1:14" s="9" customFormat="1" ht="12" hidden="1" x14ac:dyDescent="0.2">
      <c r="A8" s="30"/>
      <c r="B8" s="116"/>
      <c r="C8" s="116"/>
      <c r="D8" s="11"/>
      <c r="E8" s="11"/>
      <c r="F8" s="14"/>
    </row>
    <row r="9" spans="1:14" ht="18" x14ac:dyDescent="0.2">
      <c r="A9" s="29" t="s">
        <v>106</v>
      </c>
      <c r="B9" s="28" t="s">
        <v>84</v>
      </c>
      <c r="C9" s="29" t="s">
        <v>100</v>
      </c>
      <c r="D9" s="27" t="s">
        <v>4</v>
      </c>
      <c r="E9" s="26" t="s">
        <v>102</v>
      </c>
      <c r="G9" s="16">
        <v>1</v>
      </c>
      <c r="H9" s="16">
        <v>2</v>
      </c>
      <c r="I9" s="16">
        <v>3</v>
      </c>
      <c r="J9" s="16">
        <v>4</v>
      </c>
      <c r="K9" s="183" t="s">
        <v>168</v>
      </c>
    </row>
    <row r="10" spans="1:14" s="4" customFormat="1" ht="36" customHeight="1" x14ac:dyDescent="0.2">
      <c r="A10" s="175">
        <v>1</v>
      </c>
      <c r="B10" s="176" t="s">
        <v>95</v>
      </c>
      <c r="C10" s="177" t="s">
        <v>96</v>
      </c>
      <c r="D10" s="178" t="s">
        <v>18</v>
      </c>
      <c r="E10" s="179" t="s">
        <v>111</v>
      </c>
      <c r="F10" s="180">
        <f>VLOOKUP(E10,M:N,2,0)</f>
        <v>100</v>
      </c>
      <c r="G10" s="181">
        <v>60</v>
      </c>
      <c r="H10" s="181">
        <v>60</v>
      </c>
      <c r="I10" s="182">
        <v>100</v>
      </c>
      <c r="J10" s="181">
        <v>100</v>
      </c>
      <c r="K10" s="184">
        <f>AVERAGE(G10:J10)</f>
        <v>80</v>
      </c>
    </row>
    <row r="11" spans="1:14" s="4" customFormat="1" ht="36" customHeight="1" x14ac:dyDescent="0.2">
      <c r="A11" s="175">
        <v>2</v>
      </c>
      <c r="B11" s="176" t="s">
        <v>43</v>
      </c>
      <c r="C11" s="177" t="s">
        <v>96</v>
      </c>
      <c r="D11" s="178" t="s">
        <v>18</v>
      </c>
      <c r="E11" s="179" t="s">
        <v>113</v>
      </c>
      <c r="F11" s="180">
        <f t="shared" ref="F11:G73" si="0">VLOOKUP(E11,M:N,2,0)</f>
        <v>60</v>
      </c>
      <c r="G11" s="181">
        <v>60</v>
      </c>
      <c r="H11" s="181">
        <v>60</v>
      </c>
      <c r="I11" s="182">
        <v>100</v>
      </c>
      <c r="J11" s="181">
        <v>60</v>
      </c>
      <c r="K11" s="184">
        <f t="shared" ref="K11:K73" si="1">AVERAGE(G11:J11)</f>
        <v>70</v>
      </c>
    </row>
    <row r="12" spans="1:14" s="4" customFormat="1" ht="36" customHeight="1" x14ac:dyDescent="0.2">
      <c r="A12" s="175">
        <v>3</v>
      </c>
      <c r="B12" s="176" t="s">
        <v>17</v>
      </c>
      <c r="C12" s="177" t="s">
        <v>96</v>
      </c>
      <c r="D12" s="178" t="s">
        <v>18</v>
      </c>
      <c r="E12" s="179" t="s">
        <v>111</v>
      </c>
      <c r="F12" s="180">
        <f t="shared" si="0"/>
        <v>100</v>
      </c>
      <c r="G12" s="181">
        <v>60</v>
      </c>
      <c r="H12" s="181">
        <v>60</v>
      </c>
      <c r="I12" s="181">
        <v>100</v>
      </c>
      <c r="J12" s="181">
        <v>100</v>
      </c>
      <c r="K12" s="184">
        <f t="shared" si="1"/>
        <v>80</v>
      </c>
    </row>
    <row r="13" spans="1:14" s="4" customFormat="1" ht="36" customHeight="1" x14ac:dyDescent="0.2">
      <c r="A13" s="175">
        <v>4</v>
      </c>
      <c r="B13" s="176" t="s">
        <v>21</v>
      </c>
      <c r="C13" s="177" t="s">
        <v>96</v>
      </c>
      <c r="D13" s="178" t="s">
        <v>18</v>
      </c>
      <c r="E13" s="179" t="s">
        <v>113</v>
      </c>
      <c r="F13" s="180">
        <f t="shared" si="0"/>
        <v>60</v>
      </c>
      <c r="G13" s="181">
        <v>100</v>
      </c>
      <c r="H13" s="181">
        <v>80</v>
      </c>
      <c r="I13" s="181">
        <v>100</v>
      </c>
      <c r="J13" s="181">
        <v>60</v>
      </c>
      <c r="K13" s="184">
        <f t="shared" si="1"/>
        <v>85</v>
      </c>
    </row>
    <row r="14" spans="1:14" s="4" customFormat="1" ht="36" customHeight="1" x14ac:dyDescent="0.2">
      <c r="A14" s="175">
        <v>5</v>
      </c>
      <c r="B14" s="176" t="s">
        <v>37</v>
      </c>
      <c r="C14" s="177" t="s">
        <v>96</v>
      </c>
      <c r="D14" s="178" t="s">
        <v>18</v>
      </c>
      <c r="E14" s="179" t="s">
        <v>113</v>
      </c>
      <c r="F14" s="180">
        <f t="shared" si="0"/>
        <v>60</v>
      </c>
      <c r="G14" s="181">
        <v>60</v>
      </c>
      <c r="H14" s="181">
        <v>80</v>
      </c>
      <c r="I14" s="181">
        <v>60</v>
      </c>
      <c r="J14" s="181">
        <v>60</v>
      </c>
      <c r="K14" s="184">
        <f t="shared" si="1"/>
        <v>65</v>
      </c>
    </row>
    <row r="15" spans="1:14" s="4" customFormat="1" ht="36" customHeight="1" x14ac:dyDescent="0.2">
      <c r="A15" s="175">
        <v>6</v>
      </c>
      <c r="B15" s="176" t="s">
        <v>23</v>
      </c>
      <c r="C15" s="177" t="s">
        <v>96</v>
      </c>
      <c r="D15" s="178" t="s">
        <v>24</v>
      </c>
      <c r="E15" s="179" t="s">
        <v>113</v>
      </c>
      <c r="F15" s="180">
        <f t="shared" si="0"/>
        <v>60</v>
      </c>
      <c r="G15" s="181">
        <v>60</v>
      </c>
      <c r="H15" s="181">
        <v>80</v>
      </c>
      <c r="I15" s="181">
        <v>80</v>
      </c>
      <c r="J15" s="181">
        <v>60</v>
      </c>
      <c r="K15" s="184">
        <f t="shared" si="1"/>
        <v>70</v>
      </c>
    </row>
    <row r="16" spans="1:14" s="4" customFormat="1" ht="36" customHeight="1" x14ac:dyDescent="0.2">
      <c r="A16" s="175">
        <v>7</v>
      </c>
      <c r="B16" s="176" t="s">
        <v>78</v>
      </c>
      <c r="C16" s="177" t="s">
        <v>96</v>
      </c>
      <c r="D16" s="178" t="s">
        <v>24</v>
      </c>
      <c r="E16" s="179" t="s">
        <v>113</v>
      </c>
      <c r="F16" s="180">
        <f t="shared" si="0"/>
        <v>60</v>
      </c>
      <c r="G16" s="181">
        <v>60</v>
      </c>
      <c r="H16" s="181">
        <v>20</v>
      </c>
      <c r="I16" s="181">
        <v>80</v>
      </c>
      <c r="J16" s="181">
        <v>60</v>
      </c>
      <c r="K16" s="184">
        <f t="shared" si="1"/>
        <v>55</v>
      </c>
    </row>
    <row r="17" spans="1:11" s="4" customFormat="1" ht="36" customHeight="1" x14ac:dyDescent="0.2">
      <c r="A17" s="175">
        <v>8</v>
      </c>
      <c r="B17" s="176" t="s">
        <v>75</v>
      </c>
      <c r="C17" s="177" t="s">
        <v>96</v>
      </c>
      <c r="D17" s="178" t="s">
        <v>22</v>
      </c>
      <c r="E17" s="179" t="s">
        <v>113</v>
      </c>
      <c r="F17" s="180">
        <f t="shared" si="0"/>
        <v>60</v>
      </c>
      <c r="G17" s="181">
        <v>60</v>
      </c>
      <c r="H17" s="181">
        <v>80</v>
      </c>
      <c r="I17" s="181">
        <v>60</v>
      </c>
      <c r="J17" s="181">
        <v>60</v>
      </c>
      <c r="K17" s="184">
        <f t="shared" si="1"/>
        <v>65</v>
      </c>
    </row>
    <row r="18" spans="1:11" s="4" customFormat="1" ht="36" customHeight="1" x14ac:dyDescent="0.2">
      <c r="A18" s="175">
        <v>9</v>
      </c>
      <c r="B18" s="176" t="s">
        <v>49</v>
      </c>
      <c r="C18" s="177" t="s">
        <v>96</v>
      </c>
      <c r="D18" s="178" t="s">
        <v>22</v>
      </c>
      <c r="E18" s="179" t="s">
        <v>113</v>
      </c>
      <c r="F18" s="180">
        <f t="shared" si="0"/>
        <v>60</v>
      </c>
      <c r="G18" s="181">
        <v>60</v>
      </c>
      <c r="H18" s="181">
        <v>20</v>
      </c>
      <c r="I18" s="181">
        <v>60</v>
      </c>
      <c r="J18" s="181">
        <v>60</v>
      </c>
      <c r="K18" s="184">
        <f t="shared" si="1"/>
        <v>50</v>
      </c>
    </row>
    <row r="19" spans="1:11" s="4" customFormat="1" ht="36" customHeight="1" x14ac:dyDescent="0.2">
      <c r="A19" s="175">
        <v>10</v>
      </c>
      <c r="B19" s="176" t="s">
        <v>34</v>
      </c>
      <c r="C19" s="177" t="s">
        <v>96</v>
      </c>
      <c r="D19" s="178" t="s">
        <v>25</v>
      </c>
      <c r="E19" s="179" t="s">
        <v>113</v>
      </c>
      <c r="F19" s="180">
        <f t="shared" si="0"/>
        <v>60</v>
      </c>
      <c r="G19" s="181">
        <v>60</v>
      </c>
      <c r="H19" s="181">
        <v>20</v>
      </c>
      <c r="I19" s="181">
        <v>60</v>
      </c>
      <c r="J19" s="181">
        <v>60</v>
      </c>
      <c r="K19" s="184">
        <f t="shared" si="1"/>
        <v>50</v>
      </c>
    </row>
    <row r="20" spans="1:11" s="4" customFormat="1" ht="36" customHeight="1" x14ac:dyDescent="0.2">
      <c r="A20" s="175">
        <v>11</v>
      </c>
      <c r="B20" s="176" t="s">
        <v>55</v>
      </c>
      <c r="C20" s="177" t="s">
        <v>96</v>
      </c>
      <c r="D20" s="178" t="s">
        <v>25</v>
      </c>
      <c r="E20" s="179" t="s">
        <v>113</v>
      </c>
      <c r="F20" s="180">
        <f t="shared" si="0"/>
        <v>60</v>
      </c>
      <c r="G20" s="181">
        <v>60</v>
      </c>
      <c r="H20" s="181">
        <v>80</v>
      </c>
      <c r="I20" s="181">
        <v>60</v>
      </c>
      <c r="J20" s="181">
        <v>60</v>
      </c>
      <c r="K20" s="184">
        <f t="shared" si="1"/>
        <v>65</v>
      </c>
    </row>
    <row r="21" spans="1:11" s="4" customFormat="1" ht="36" customHeight="1" x14ac:dyDescent="0.2">
      <c r="A21" s="175">
        <v>12</v>
      </c>
      <c r="B21" s="176" t="s">
        <v>83</v>
      </c>
      <c r="C21" s="177" t="s">
        <v>96</v>
      </c>
      <c r="D21" s="178" t="s">
        <v>8</v>
      </c>
      <c r="E21" s="179" t="s">
        <v>113</v>
      </c>
      <c r="F21" s="180">
        <f t="shared" si="0"/>
        <v>60</v>
      </c>
      <c r="G21" s="181">
        <v>60</v>
      </c>
      <c r="H21" s="181">
        <v>20</v>
      </c>
      <c r="I21" s="181">
        <v>60</v>
      </c>
      <c r="J21" s="181">
        <v>60</v>
      </c>
      <c r="K21" s="184">
        <f t="shared" si="1"/>
        <v>50</v>
      </c>
    </row>
    <row r="22" spans="1:11" s="4" customFormat="1" ht="36" customHeight="1" x14ac:dyDescent="0.2">
      <c r="A22" s="175">
        <v>13</v>
      </c>
      <c r="B22" s="176" t="s">
        <v>44</v>
      </c>
      <c r="C22" s="177" t="s">
        <v>96</v>
      </c>
      <c r="D22" s="178" t="s">
        <v>7</v>
      </c>
      <c r="E22" s="179" t="s">
        <v>113</v>
      </c>
      <c r="F22" s="180">
        <f t="shared" si="0"/>
        <v>60</v>
      </c>
      <c r="G22" s="181">
        <v>60</v>
      </c>
      <c r="H22" s="181">
        <v>80</v>
      </c>
      <c r="I22" s="181">
        <v>60</v>
      </c>
      <c r="J22" s="181">
        <v>60</v>
      </c>
      <c r="K22" s="184">
        <f t="shared" si="1"/>
        <v>65</v>
      </c>
    </row>
    <row r="23" spans="1:11" s="4" customFormat="1" ht="36" customHeight="1" x14ac:dyDescent="0.2">
      <c r="A23" s="175">
        <v>14</v>
      </c>
      <c r="B23" s="176" t="s">
        <v>30</v>
      </c>
      <c r="C23" s="177" t="s">
        <v>96</v>
      </c>
      <c r="D23" s="178" t="s">
        <v>7</v>
      </c>
      <c r="E23" s="179" t="s">
        <v>113</v>
      </c>
      <c r="F23" s="180">
        <f t="shared" si="0"/>
        <v>60</v>
      </c>
      <c r="G23" s="181">
        <v>80</v>
      </c>
      <c r="H23" s="181">
        <v>80</v>
      </c>
      <c r="I23" s="181">
        <v>80</v>
      </c>
      <c r="J23" s="181">
        <v>60</v>
      </c>
      <c r="K23" s="184">
        <f t="shared" si="1"/>
        <v>75</v>
      </c>
    </row>
    <row r="24" spans="1:11" s="4" customFormat="1" ht="36" customHeight="1" x14ac:dyDescent="0.2">
      <c r="A24" s="175">
        <v>15</v>
      </c>
      <c r="B24" s="176" t="s">
        <v>56</v>
      </c>
      <c r="C24" s="177" t="s">
        <v>96</v>
      </c>
      <c r="D24" s="178" t="s">
        <v>7</v>
      </c>
      <c r="E24" s="179" t="s">
        <v>111</v>
      </c>
      <c r="F24" s="180">
        <f t="shared" si="0"/>
        <v>100</v>
      </c>
      <c r="G24" s="181">
        <v>60</v>
      </c>
      <c r="H24" s="181">
        <v>80</v>
      </c>
      <c r="I24" s="181">
        <v>60</v>
      </c>
      <c r="J24" s="181">
        <v>100</v>
      </c>
      <c r="K24" s="184">
        <f t="shared" si="1"/>
        <v>75</v>
      </c>
    </row>
    <row r="25" spans="1:11" s="4" customFormat="1" ht="36" customHeight="1" x14ac:dyDescent="0.2">
      <c r="A25" s="163">
        <v>16</v>
      </c>
      <c r="B25" s="164" t="s">
        <v>63</v>
      </c>
      <c r="C25" s="165" t="s">
        <v>97</v>
      </c>
      <c r="D25" s="166" t="s">
        <v>6</v>
      </c>
      <c r="E25" s="167" t="s">
        <v>113</v>
      </c>
      <c r="F25" s="168">
        <f t="shared" si="0"/>
        <v>60</v>
      </c>
      <c r="G25" s="181">
        <v>80</v>
      </c>
      <c r="H25" s="181">
        <v>20</v>
      </c>
      <c r="I25" s="181">
        <v>60</v>
      </c>
      <c r="J25" s="181">
        <v>60</v>
      </c>
      <c r="K25" s="185">
        <f t="shared" si="1"/>
        <v>55</v>
      </c>
    </row>
    <row r="26" spans="1:11" s="4" customFormat="1" ht="36" customHeight="1" x14ac:dyDescent="0.2">
      <c r="A26" s="163">
        <v>17</v>
      </c>
      <c r="B26" s="164" t="s">
        <v>32</v>
      </c>
      <c r="C26" s="165" t="s">
        <v>97</v>
      </c>
      <c r="D26" s="166" t="s">
        <v>6</v>
      </c>
      <c r="E26" s="167" t="s">
        <v>113</v>
      </c>
      <c r="F26" s="168">
        <f t="shared" si="0"/>
        <v>60</v>
      </c>
      <c r="G26" s="181">
        <v>60</v>
      </c>
      <c r="H26" s="181">
        <v>20</v>
      </c>
      <c r="I26" s="181">
        <v>100</v>
      </c>
      <c r="J26" s="181">
        <v>60</v>
      </c>
      <c r="K26" s="185">
        <f t="shared" si="1"/>
        <v>60</v>
      </c>
    </row>
    <row r="27" spans="1:11" s="4" customFormat="1" ht="36" customHeight="1" x14ac:dyDescent="0.2">
      <c r="A27" s="163">
        <v>18</v>
      </c>
      <c r="B27" s="164" t="s">
        <v>14</v>
      </c>
      <c r="C27" s="165" t="s">
        <v>97</v>
      </c>
      <c r="D27" s="166" t="s">
        <v>6</v>
      </c>
      <c r="E27" s="167" t="s">
        <v>112</v>
      </c>
      <c r="F27" s="168">
        <f t="shared" si="0"/>
        <v>80</v>
      </c>
      <c r="G27" s="181">
        <v>80</v>
      </c>
      <c r="H27" s="181">
        <v>80</v>
      </c>
      <c r="I27" s="181">
        <v>60</v>
      </c>
      <c r="J27" s="181">
        <v>80</v>
      </c>
      <c r="K27" s="185">
        <f t="shared" si="1"/>
        <v>75</v>
      </c>
    </row>
    <row r="28" spans="1:11" s="4" customFormat="1" ht="36" customHeight="1" x14ac:dyDescent="0.2">
      <c r="A28" s="163">
        <v>19</v>
      </c>
      <c r="B28" s="164" t="s">
        <v>15</v>
      </c>
      <c r="C28" s="165" t="s">
        <v>97</v>
      </c>
      <c r="D28" s="166" t="s">
        <v>5</v>
      </c>
      <c r="E28" s="167" t="s">
        <v>113</v>
      </c>
      <c r="F28" s="168">
        <f t="shared" si="0"/>
        <v>60</v>
      </c>
      <c r="G28" s="181">
        <v>60</v>
      </c>
      <c r="H28" s="181">
        <v>80</v>
      </c>
      <c r="I28" s="181">
        <v>80</v>
      </c>
      <c r="J28" s="181">
        <v>60</v>
      </c>
      <c r="K28" s="185">
        <f t="shared" si="1"/>
        <v>70</v>
      </c>
    </row>
    <row r="29" spans="1:11" s="4" customFormat="1" ht="36" customHeight="1" x14ac:dyDescent="0.2">
      <c r="A29" s="163">
        <v>20</v>
      </c>
      <c r="B29" s="164" t="s">
        <v>76</v>
      </c>
      <c r="C29" s="165" t="s">
        <v>97</v>
      </c>
      <c r="D29" s="166" t="s">
        <v>5</v>
      </c>
      <c r="E29" s="167" t="s">
        <v>113</v>
      </c>
      <c r="F29" s="168">
        <f t="shared" si="0"/>
        <v>60</v>
      </c>
      <c r="G29" s="181">
        <v>60</v>
      </c>
      <c r="H29" s="181">
        <v>80</v>
      </c>
      <c r="I29" s="181">
        <v>80</v>
      </c>
      <c r="J29" s="181">
        <v>60</v>
      </c>
      <c r="K29" s="185">
        <f t="shared" si="1"/>
        <v>70</v>
      </c>
    </row>
    <row r="30" spans="1:11" s="4" customFormat="1" ht="36" customHeight="1" x14ac:dyDescent="0.2">
      <c r="A30" s="163">
        <v>21</v>
      </c>
      <c r="B30" s="164" t="s">
        <v>33</v>
      </c>
      <c r="C30" s="165" t="s">
        <v>97</v>
      </c>
      <c r="D30" s="166" t="s">
        <v>5</v>
      </c>
      <c r="E30" s="167" t="s">
        <v>113</v>
      </c>
      <c r="F30" s="168">
        <f t="shared" si="0"/>
        <v>60</v>
      </c>
      <c r="G30" s="181">
        <v>60</v>
      </c>
      <c r="H30" s="181">
        <v>80</v>
      </c>
      <c r="I30" s="181">
        <v>80</v>
      </c>
      <c r="J30" s="181">
        <v>60</v>
      </c>
      <c r="K30" s="185">
        <f t="shared" si="1"/>
        <v>70</v>
      </c>
    </row>
    <row r="31" spans="1:11" s="4" customFormat="1" ht="36" customHeight="1" x14ac:dyDescent="0.2">
      <c r="A31" s="163">
        <v>22</v>
      </c>
      <c r="B31" s="164" t="s">
        <v>31</v>
      </c>
      <c r="C31" s="165" t="s">
        <v>97</v>
      </c>
      <c r="D31" s="166" t="s">
        <v>12</v>
      </c>
      <c r="E31" s="167" t="s">
        <v>113</v>
      </c>
      <c r="F31" s="168">
        <f t="shared" si="0"/>
        <v>60</v>
      </c>
      <c r="G31" s="181">
        <v>60</v>
      </c>
      <c r="H31" s="181">
        <v>60</v>
      </c>
      <c r="I31" s="181">
        <v>100</v>
      </c>
      <c r="J31" s="181">
        <v>60</v>
      </c>
      <c r="K31" s="185">
        <f t="shared" si="1"/>
        <v>70</v>
      </c>
    </row>
    <row r="32" spans="1:11" s="4" customFormat="1" ht="36" customHeight="1" x14ac:dyDescent="0.2">
      <c r="A32" s="163">
        <v>23</v>
      </c>
      <c r="B32" s="164" t="s">
        <v>68</v>
      </c>
      <c r="C32" s="165" t="s">
        <v>97</v>
      </c>
      <c r="D32" s="166" t="s">
        <v>12</v>
      </c>
      <c r="E32" s="167" t="s">
        <v>113</v>
      </c>
      <c r="F32" s="168">
        <f t="shared" si="0"/>
        <v>60</v>
      </c>
      <c r="G32" s="181">
        <v>60</v>
      </c>
      <c r="H32" s="181">
        <v>60</v>
      </c>
      <c r="I32" s="181">
        <v>60</v>
      </c>
      <c r="J32" s="181">
        <v>60</v>
      </c>
      <c r="K32" s="185">
        <f t="shared" si="1"/>
        <v>60</v>
      </c>
    </row>
    <row r="33" spans="1:11" s="4" customFormat="1" ht="36" customHeight="1" x14ac:dyDescent="0.2">
      <c r="A33" s="163">
        <v>24</v>
      </c>
      <c r="B33" s="164" t="s">
        <v>42</v>
      </c>
      <c r="C33" s="165" t="s">
        <v>97</v>
      </c>
      <c r="D33" s="166" t="s">
        <v>12</v>
      </c>
      <c r="E33" s="167" t="s">
        <v>113</v>
      </c>
      <c r="F33" s="168">
        <f t="shared" si="0"/>
        <v>60</v>
      </c>
      <c r="G33" s="181">
        <v>60</v>
      </c>
      <c r="H33" s="181">
        <v>60</v>
      </c>
      <c r="I33" s="181">
        <v>60</v>
      </c>
      <c r="J33" s="181">
        <v>60</v>
      </c>
      <c r="K33" s="185">
        <f t="shared" si="1"/>
        <v>60</v>
      </c>
    </row>
    <row r="34" spans="1:11" s="4" customFormat="1" ht="36" customHeight="1" x14ac:dyDescent="0.2">
      <c r="A34" s="163">
        <v>25</v>
      </c>
      <c r="B34" s="164" t="s">
        <v>77</v>
      </c>
      <c r="C34" s="165" t="s">
        <v>97</v>
      </c>
      <c r="D34" s="166" t="s">
        <v>11</v>
      </c>
      <c r="E34" s="167" t="s">
        <v>113</v>
      </c>
      <c r="F34" s="168">
        <f t="shared" si="0"/>
        <v>60</v>
      </c>
      <c r="G34" s="181">
        <v>60</v>
      </c>
      <c r="H34" s="181">
        <v>80</v>
      </c>
      <c r="I34" s="181">
        <v>80</v>
      </c>
      <c r="J34" s="181">
        <v>60</v>
      </c>
      <c r="K34" s="185">
        <f t="shared" si="1"/>
        <v>70</v>
      </c>
    </row>
    <row r="35" spans="1:11" s="4" customFormat="1" ht="36" customHeight="1" x14ac:dyDescent="0.2">
      <c r="A35" s="163">
        <v>26</v>
      </c>
      <c r="B35" s="164" t="s">
        <v>52</v>
      </c>
      <c r="C35" s="165" t="s">
        <v>97</v>
      </c>
      <c r="D35" s="166" t="s">
        <v>11</v>
      </c>
      <c r="E35" s="167" t="s">
        <v>112</v>
      </c>
      <c r="F35" s="168">
        <f t="shared" si="0"/>
        <v>80</v>
      </c>
      <c r="G35" s="181">
        <v>60</v>
      </c>
      <c r="H35" s="181">
        <v>80</v>
      </c>
      <c r="I35" s="181">
        <v>60</v>
      </c>
      <c r="J35" s="181">
        <v>80</v>
      </c>
      <c r="K35" s="185">
        <f t="shared" si="1"/>
        <v>70</v>
      </c>
    </row>
    <row r="36" spans="1:11" s="4" customFormat="1" ht="36" customHeight="1" x14ac:dyDescent="0.2">
      <c r="A36" s="163">
        <v>27</v>
      </c>
      <c r="B36" s="164" t="s">
        <v>53</v>
      </c>
      <c r="C36" s="165" t="s">
        <v>97</v>
      </c>
      <c r="D36" s="166" t="s">
        <v>11</v>
      </c>
      <c r="E36" s="167" t="s">
        <v>113</v>
      </c>
      <c r="F36" s="168">
        <f t="shared" si="0"/>
        <v>60</v>
      </c>
      <c r="G36" s="181">
        <v>60</v>
      </c>
      <c r="H36" s="181">
        <v>80</v>
      </c>
      <c r="I36" s="181">
        <v>60</v>
      </c>
      <c r="J36" s="181">
        <v>60</v>
      </c>
      <c r="K36" s="185">
        <f t="shared" si="1"/>
        <v>65</v>
      </c>
    </row>
    <row r="37" spans="1:11" s="4" customFormat="1" ht="36" customHeight="1" x14ac:dyDescent="0.2">
      <c r="A37" s="163">
        <v>28</v>
      </c>
      <c r="B37" s="164" t="s">
        <v>57</v>
      </c>
      <c r="C37" s="165" t="s">
        <v>97</v>
      </c>
      <c r="D37" s="166" t="s">
        <v>9</v>
      </c>
      <c r="E37" s="167" t="s">
        <v>113</v>
      </c>
      <c r="F37" s="168">
        <f t="shared" si="0"/>
        <v>60</v>
      </c>
      <c r="G37" s="181">
        <v>80</v>
      </c>
      <c r="H37" s="181">
        <v>60</v>
      </c>
      <c r="I37" s="181">
        <v>60</v>
      </c>
      <c r="J37" s="181">
        <v>60</v>
      </c>
      <c r="K37" s="185">
        <f t="shared" si="1"/>
        <v>65</v>
      </c>
    </row>
    <row r="38" spans="1:11" s="4" customFormat="1" ht="36" customHeight="1" x14ac:dyDescent="0.2">
      <c r="A38" s="163">
        <v>29</v>
      </c>
      <c r="B38" s="164" t="s">
        <v>35</v>
      </c>
      <c r="C38" s="165" t="s">
        <v>97</v>
      </c>
      <c r="D38" s="166" t="s">
        <v>9</v>
      </c>
      <c r="E38" s="167" t="s">
        <v>113</v>
      </c>
      <c r="F38" s="168">
        <f t="shared" si="0"/>
        <v>60</v>
      </c>
      <c r="G38" s="181">
        <v>60</v>
      </c>
      <c r="H38" s="181">
        <v>80</v>
      </c>
      <c r="I38" s="181">
        <v>60</v>
      </c>
      <c r="J38" s="181">
        <v>60</v>
      </c>
      <c r="K38" s="185">
        <f t="shared" si="1"/>
        <v>65</v>
      </c>
    </row>
    <row r="39" spans="1:11" s="4" customFormat="1" ht="36" customHeight="1" x14ac:dyDescent="0.2">
      <c r="A39" s="163">
        <v>30</v>
      </c>
      <c r="B39" s="164" t="s">
        <v>28</v>
      </c>
      <c r="C39" s="165" t="s">
        <v>97</v>
      </c>
      <c r="D39" s="166" t="s">
        <v>27</v>
      </c>
      <c r="E39" s="167" t="s">
        <v>113</v>
      </c>
      <c r="F39" s="168">
        <f t="shared" si="0"/>
        <v>60</v>
      </c>
      <c r="G39" s="181">
        <v>60</v>
      </c>
      <c r="H39" s="181">
        <v>100</v>
      </c>
      <c r="I39" s="181">
        <v>100</v>
      </c>
      <c r="J39" s="181">
        <v>60</v>
      </c>
      <c r="K39" s="185">
        <f t="shared" si="1"/>
        <v>80</v>
      </c>
    </row>
    <row r="40" spans="1:11" s="4" customFormat="1" ht="36" customHeight="1" x14ac:dyDescent="0.2">
      <c r="A40" s="163">
        <v>31</v>
      </c>
      <c r="B40" s="164" t="s">
        <v>46</v>
      </c>
      <c r="C40" s="165" t="s">
        <v>97</v>
      </c>
      <c r="D40" s="166" t="s">
        <v>10</v>
      </c>
      <c r="E40" s="167" t="s">
        <v>113</v>
      </c>
      <c r="F40" s="168">
        <f t="shared" si="0"/>
        <v>60</v>
      </c>
      <c r="G40" s="181">
        <v>60</v>
      </c>
      <c r="H40" s="181">
        <v>80</v>
      </c>
      <c r="I40" s="181">
        <v>60</v>
      </c>
      <c r="J40" s="181">
        <v>60</v>
      </c>
      <c r="K40" s="185">
        <f t="shared" si="1"/>
        <v>65</v>
      </c>
    </row>
    <row r="41" spans="1:11" s="4" customFormat="1" ht="36" customHeight="1" x14ac:dyDescent="0.2">
      <c r="A41" s="169">
        <v>32</v>
      </c>
      <c r="B41" s="170" t="s">
        <v>64</v>
      </c>
      <c r="C41" s="171" t="s">
        <v>98</v>
      </c>
      <c r="D41" s="172" t="s">
        <v>29</v>
      </c>
      <c r="E41" s="173" t="s">
        <v>113</v>
      </c>
      <c r="F41" s="174">
        <f t="shared" si="0"/>
        <v>60</v>
      </c>
      <c r="G41" s="181">
        <v>60</v>
      </c>
      <c r="H41" s="181">
        <v>60</v>
      </c>
      <c r="I41" s="181">
        <v>80</v>
      </c>
      <c r="J41" s="181">
        <v>60</v>
      </c>
      <c r="K41" s="186">
        <f t="shared" si="1"/>
        <v>65</v>
      </c>
    </row>
    <row r="42" spans="1:11" s="4" customFormat="1" ht="36" customHeight="1" x14ac:dyDescent="0.2">
      <c r="A42" s="169">
        <v>33</v>
      </c>
      <c r="B42" s="170" t="s">
        <v>19</v>
      </c>
      <c r="C42" s="171" t="s">
        <v>98</v>
      </c>
      <c r="D42" s="172" t="s">
        <v>29</v>
      </c>
      <c r="E42" s="173" t="s">
        <v>113</v>
      </c>
      <c r="F42" s="174">
        <f t="shared" si="0"/>
        <v>60</v>
      </c>
      <c r="G42" s="181">
        <v>60</v>
      </c>
      <c r="H42" s="181">
        <v>60</v>
      </c>
      <c r="I42" s="181">
        <v>60</v>
      </c>
      <c r="J42" s="181">
        <v>60</v>
      </c>
      <c r="K42" s="186">
        <f t="shared" si="1"/>
        <v>60</v>
      </c>
    </row>
    <row r="43" spans="1:11" s="4" customFormat="1" ht="36" customHeight="1" x14ac:dyDescent="0.2">
      <c r="A43" s="169">
        <v>34</v>
      </c>
      <c r="B43" s="170" t="s">
        <v>47</v>
      </c>
      <c r="C43" s="171" t="s">
        <v>98</v>
      </c>
      <c r="D43" s="172" t="s">
        <v>29</v>
      </c>
      <c r="E43" s="173" t="s">
        <v>113</v>
      </c>
      <c r="F43" s="174">
        <f t="shared" si="0"/>
        <v>60</v>
      </c>
      <c r="G43" s="181">
        <v>60</v>
      </c>
      <c r="H43" s="181">
        <v>60</v>
      </c>
      <c r="I43" s="181">
        <v>100</v>
      </c>
      <c r="J43" s="181">
        <v>60</v>
      </c>
      <c r="K43" s="186">
        <f t="shared" si="1"/>
        <v>70</v>
      </c>
    </row>
    <row r="44" spans="1:11" s="4" customFormat="1" ht="36" customHeight="1" x14ac:dyDescent="0.2">
      <c r="A44" s="169">
        <v>35</v>
      </c>
      <c r="B44" s="170" t="s">
        <v>39</v>
      </c>
      <c r="C44" s="171" t="s">
        <v>98</v>
      </c>
      <c r="D44" s="172" t="s">
        <v>29</v>
      </c>
      <c r="E44" s="173" t="s">
        <v>113</v>
      </c>
      <c r="F44" s="174">
        <f t="shared" si="0"/>
        <v>60</v>
      </c>
      <c r="G44" s="181">
        <v>60</v>
      </c>
      <c r="H44" s="181">
        <v>60</v>
      </c>
      <c r="I44" s="181">
        <v>100</v>
      </c>
      <c r="J44" s="181">
        <v>60</v>
      </c>
      <c r="K44" s="186">
        <f t="shared" si="1"/>
        <v>70</v>
      </c>
    </row>
    <row r="45" spans="1:11" s="4" customFormat="1" ht="36" customHeight="1" x14ac:dyDescent="0.2">
      <c r="A45" s="169">
        <v>36</v>
      </c>
      <c r="B45" s="170" t="s">
        <v>41</v>
      </c>
      <c r="C45" s="171" t="s">
        <v>98</v>
      </c>
      <c r="D45" s="172" t="s">
        <v>29</v>
      </c>
      <c r="E45" s="173" t="s">
        <v>113</v>
      </c>
      <c r="F45" s="174">
        <f t="shared" si="0"/>
        <v>60</v>
      </c>
      <c r="G45" s="181">
        <v>60</v>
      </c>
      <c r="H45" s="181">
        <v>60</v>
      </c>
      <c r="I45" s="181">
        <v>80</v>
      </c>
      <c r="J45" s="181">
        <v>60</v>
      </c>
      <c r="K45" s="186">
        <f t="shared" si="1"/>
        <v>65</v>
      </c>
    </row>
    <row r="46" spans="1:11" s="4" customFormat="1" ht="36" customHeight="1" x14ac:dyDescent="0.2">
      <c r="A46" s="169">
        <v>37</v>
      </c>
      <c r="B46" s="170" t="s">
        <v>69</v>
      </c>
      <c r="C46" s="171" t="s">
        <v>98</v>
      </c>
      <c r="D46" s="172" t="s">
        <v>29</v>
      </c>
      <c r="E46" s="173" t="s">
        <v>113</v>
      </c>
      <c r="F46" s="174">
        <f t="shared" si="0"/>
        <v>60</v>
      </c>
      <c r="G46" s="181">
        <v>60</v>
      </c>
      <c r="H46" s="181">
        <v>60</v>
      </c>
      <c r="I46" s="181">
        <v>60</v>
      </c>
      <c r="J46" s="181">
        <v>60</v>
      </c>
      <c r="K46" s="186">
        <f t="shared" si="1"/>
        <v>60</v>
      </c>
    </row>
    <row r="47" spans="1:11" s="4" customFormat="1" ht="36" customHeight="1" x14ac:dyDescent="0.2">
      <c r="A47" s="169">
        <v>38</v>
      </c>
      <c r="B47" s="170" t="s">
        <v>65</v>
      </c>
      <c r="C47" s="171" t="s">
        <v>98</v>
      </c>
      <c r="D47" s="172" t="s">
        <v>29</v>
      </c>
      <c r="E47" s="173" t="s">
        <v>113</v>
      </c>
      <c r="F47" s="174">
        <f t="shared" si="0"/>
        <v>60</v>
      </c>
      <c r="G47" s="181">
        <v>60</v>
      </c>
      <c r="H47" s="181">
        <v>60</v>
      </c>
      <c r="I47" s="181">
        <v>60</v>
      </c>
      <c r="J47" s="181">
        <v>60</v>
      </c>
      <c r="K47" s="186">
        <f t="shared" si="1"/>
        <v>60</v>
      </c>
    </row>
    <row r="48" spans="1:11" s="4" customFormat="1" ht="36" customHeight="1" x14ac:dyDescent="0.2">
      <c r="A48" s="169">
        <v>39</v>
      </c>
      <c r="B48" s="170" t="s">
        <v>70</v>
      </c>
      <c r="C48" s="171" t="s">
        <v>98</v>
      </c>
      <c r="D48" s="172" t="s">
        <v>29</v>
      </c>
      <c r="E48" s="173" t="s">
        <v>113</v>
      </c>
      <c r="F48" s="174">
        <f t="shared" si="0"/>
        <v>60</v>
      </c>
      <c r="G48" s="181">
        <v>60</v>
      </c>
      <c r="H48" s="181">
        <v>100</v>
      </c>
      <c r="I48" s="181">
        <v>60</v>
      </c>
      <c r="J48" s="181">
        <v>60</v>
      </c>
      <c r="K48" s="186">
        <f t="shared" si="1"/>
        <v>70</v>
      </c>
    </row>
    <row r="49" spans="1:11" s="4" customFormat="1" ht="36" customHeight="1" x14ac:dyDescent="0.2">
      <c r="A49" s="169">
        <v>40</v>
      </c>
      <c r="B49" s="170" t="s">
        <v>40</v>
      </c>
      <c r="C49" s="171" t="s">
        <v>98</v>
      </c>
      <c r="D49" s="172" t="s">
        <v>29</v>
      </c>
      <c r="E49" s="173" t="s">
        <v>113</v>
      </c>
      <c r="F49" s="174">
        <f t="shared" si="0"/>
        <v>60</v>
      </c>
      <c r="G49" s="181">
        <v>60</v>
      </c>
      <c r="H49" s="181">
        <v>60</v>
      </c>
      <c r="I49" s="181">
        <v>60</v>
      </c>
      <c r="J49" s="181">
        <v>60</v>
      </c>
      <c r="K49" s="186">
        <f t="shared" si="1"/>
        <v>60</v>
      </c>
    </row>
    <row r="50" spans="1:11" s="4" customFormat="1" ht="36" customHeight="1" x14ac:dyDescent="0.2">
      <c r="A50" s="169">
        <v>41</v>
      </c>
      <c r="B50" s="170" t="s">
        <v>58</v>
      </c>
      <c r="C50" s="171" t="s">
        <v>98</v>
      </c>
      <c r="D50" s="172" t="s">
        <v>26</v>
      </c>
      <c r="E50" s="173" t="s">
        <v>113</v>
      </c>
      <c r="F50" s="174">
        <f t="shared" si="0"/>
        <v>60</v>
      </c>
      <c r="G50" s="181">
        <v>60</v>
      </c>
      <c r="H50" s="181">
        <v>80</v>
      </c>
      <c r="I50" s="181">
        <v>60</v>
      </c>
      <c r="J50" s="181">
        <v>60</v>
      </c>
      <c r="K50" s="186">
        <f t="shared" si="1"/>
        <v>65</v>
      </c>
    </row>
    <row r="51" spans="1:11" s="4" customFormat="1" ht="36" customHeight="1" x14ac:dyDescent="0.2">
      <c r="A51" s="169">
        <v>42</v>
      </c>
      <c r="B51" s="170" t="s">
        <v>72</v>
      </c>
      <c r="C51" s="171" t="s">
        <v>98</v>
      </c>
      <c r="D51" s="172" t="s">
        <v>26</v>
      </c>
      <c r="E51" s="173" t="s">
        <v>113</v>
      </c>
      <c r="F51" s="174">
        <f t="shared" si="0"/>
        <v>60</v>
      </c>
      <c r="G51" s="181">
        <v>60</v>
      </c>
      <c r="H51" s="181">
        <v>20</v>
      </c>
      <c r="I51" s="181">
        <v>100</v>
      </c>
      <c r="J51" s="181">
        <v>60</v>
      </c>
      <c r="K51" s="186">
        <f t="shared" si="1"/>
        <v>60</v>
      </c>
    </row>
    <row r="52" spans="1:11" s="4" customFormat="1" ht="36" customHeight="1" x14ac:dyDescent="0.2">
      <c r="A52" s="169">
        <v>43</v>
      </c>
      <c r="B52" s="170" t="s">
        <v>74</v>
      </c>
      <c r="C52" s="171" t="s">
        <v>98</v>
      </c>
      <c r="D52" s="172" t="s">
        <v>26</v>
      </c>
      <c r="E52" s="173" t="s">
        <v>113</v>
      </c>
      <c r="F52" s="174">
        <f t="shared" si="0"/>
        <v>60</v>
      </c>
      <c r="G52" s="181">
        <v>60</v>
      </c>
      <c r="H52" s="181">
        <v>20</v>
      </c>
      <c r="I52" s="181">
        <v>60</v>
      </c>
      <c r="J52" s="181">
        <v>60</v>
      </c>
      <c r="K52" s="186">
        <f t="shared" si="1"/>
        <v>50</v>
      </c>
    </row>
    <row r="53" spans="1:11" s="4" customFormat="1" ht="36" customHeight="1" x14ac:dyDescent="0.2">
      <c r="A53" s="169">
        <v>44</v>
      </c>
      <c r="B53" s="170" t="s">
        <v>54</v>
      </c>
      <c r="C53" s="171" t="s">
        <v>98</v>
      </c>
      <c r="D53" s="172" t="s">
        <v>26</v>
      </c>
      <c r="E53" s="173" t="s">
        <v>113</v>
      </c>
      <c r="F53" s="174">
        <f t="shared" si="0"/>
        <v>60</v>
      </c>
      <c r="G53" s="181">
        <v>60</v>
      </c>
      <c r="H53" s="181">
        <v>80</v>
      </c>
      <c r="I53" s="181">
        <v>60</v>
      </c>
      <c r="J53" s="181">
        <v>60</v>
      </c>
      <c r="K53" s="186">
        <f t="shared" si="1"/>
        <v>65</v>
      </c>
    </row>
    <row r="54" spans="1:11" s="4" customFormat="1" ht="36" customHeight="1" x14ac:dyDescent="0.2">
      <c r="A54" s="169">
        <v>45</v>
      </c>
      <c r="B54" s="170" t="s">
        <v>82</v>
      </c>
      <c r="C54" s="171" t="s">
        <v>98</v>
      </c>
      <c r="D54" s="172" t="s">
        <v>26</v>
      </c>
      <c r="E54" s="173" t="s">
        <v>113</v>
      </c>
      <c r="F54" s="174">
        <f t="shared" si="0"/>
        <v>60</v>
      </c>
      <c r="G54" s="181">
        <v>60</v>
      </c>
      <c r="H54" s="181">
        <v>80</v>
      </c>
      <c r="I54" s="181">
        <v>60</v>
      </c>
      <c r="J54" s="181">
        <v>60</v>
      </c>
      <c r="K54" s="186">
        <f t="shared" si="1"/>
        <v>65</v>
      </c>
    </row>
    <row r="55" spans="1:11" s="4" customFormat="1" ht="36" customHeight="1" x14ac:dyDescent="0.2">
      <c r="A55" s="169">
        <v>46</v>
      </c>
      <c r="B55" s="170" t="s">
        <v>59</v>
      </c>
      <c r="C55" s="171" t="s">
        <v>98</v>
      </c>
      <c r="D55" s="172" t="s">
        <v>26</v>
      </c>
      <c r="E55" s="173" t="s">
        <v>113</v>
      </c>
      <c r="F55" s="174">
        <f t="shared" si="0"/>
        <v>60</v>
      </c>
      <c r="G55" s="181">
        <v>60</v>
      </c>
      <c r="H55" s="181">
        <v>80</v>
      </c>
      <c r="I55" s="181">
        <v>60</v>
      </c>
      <c r="J55" s="181">
        <v>60</v>
      </c>
      <c r="K55" s="186">
        <f t="shared" si="1"/>
        <v>65</v>
      </c>
    </row>
    <row r="56" spans="1:11" s="4" customFormat="1" ht="36" customHeight="1" x14ac:dyDescent="0.2">
      <c r="A56" s="169">
        <v>47</v>
      </c>
      <c r="B56" s="170" t="s">
        <v>79</v>
      </c>
      <c r="C56" s="171" t="s">
        <v>98</v>
      </c>
      <c r="D56" s="172" t="s">
        <v>26</v>
      </c>
      <c r="E56" s="173" t="s">
        <v>113</v>
      </c>
      <c r="F56" s="174">
        <f t="shared" si="0"/>
        <v>60</v>
      </c>
      <c r="G56" s="181">
        <v>60</v>
      </c>
      <c r="H56" s="181">
        <v>20</v>
      </c>
      <c r="I56" s="181">
        <v>100</v>
      </c>
      <c r="J56" s="181">
        <v>60</v>
      </c>
      <c r="K56" s="186">
        <f t="shared" si="1"/>
        <v>60</v>
      </c>
    </row>
    <row r="57" spans="1:11" s="4" customFormat="1" ht="36" customHeight="1" x14ac:dyDescent="0.2">
      <c r="A57" s="157">
        <v>48</v>
      </c>
      <c r="B57" s="158" t="s">
        <v>66</v>
      </c>
      <c r="C57" s="159" t="s">
        <v>99</v>
      </c>
      <c r="D57" s="160" t="s">
        <v>73</v>
      </c>
      <c r="E57" s="161" t="s">
        <v>113</v>
      </c>
      <c r="F57" s="162">
        <f t="shared" si="0"/>
        <v>60</v>
      </c>
      <c r="G57" s="181">
        <v>60</v>
      </c>
      <c r="H57" s="181">
        <v>80</v>
      </c>
      <c r="I57" s="181">
        <v>100</v>
      </c>
      <c r="J57" s="181">
        <v>60</v>
      </c>
      <c r="K57" s="187">
        <f t="shared" si="1"/>
        <v>75</v>
      </c>
    </row>
    <row r="58" spans="1:11" s="4" customFormat="1" ht="36" customHeight="1" x14ac:dyDescent="0.2">
      <c r="A58" s="157">
        <v>49</v>
      </c>
      <c r="B58" s="158" t="s">
        <v>85</v>
      </c>
      <c r="C58" s="159" t="s">
        <v>99</v>
      </c>
      <c r="D58" s="160" t="s">
        <v>73</v>
      </c>
      <c r="E58" s="161" t="s">
        <v>113</v>
      </c>
      <c r="F58" s="162">
        <f t="shared" si="0"/>
        <v>60</v>
      </c>
      <c r="G58" s="181">
        <v>60</v>
      </c>
      <c r="H58" s="181">
        <v>80</v>
      </c>
      <c r="I58" s="181">
        <v>60</v>
      </c>
      <c r="J58" s="181">
        <v>60</v>
      </c>
      <c r="K58" s="187">
        <f t="shared" si="1"/>
        <v>65</v>
      </c>
    </row>
    <row r="59" spans="1:11" s="4" customFormat="1" ht="36" customHeight="1" x14ac:dyDescent="0.2">
      <c r="A59" s="157">
        <v>50</v>
      </c>
      <c r="B59" s="158" t="s">
        <v>60</v>
      </c>
      <c r="C59" s="159" t="s">
        <v>99</v>
      </c>
      <c r="D59" s="160" t="s">
        <v>73</v>
      </c>
      <c r="E59" s="161" t="s">
        <v>113</v>
      </c>
      <c r="F59" s="162">
        <f t="shared" si="0"/>
        <v>60</v>
      </c>
      <c r="G59" s="181">
        <v>60</v>
      </c>
      <c r="H59" s="181">
        <v>60</v>
      </c>
      <c r="I59" s="181">
        <v>100</v>
      </c>
      <c r="J59" s="181">
        <v>60</v>
      </c>
      <c r="K59" s="187">
        <f t="shared" si="1"/>
        <v>70</v>
      </c>
    </row>
    <row r="60" spans="1:11" s="4" customFormat="1" ht="36" customHeight="1" x14ac:dyDescent="0.2">
      <c r="A60" s="157">
        <v>51</v>
      </c>
      <c r="B60" s="158" t="s">
        <v>71</v>
      </c>
      <c r="C60" s="159" t="s">
        <v>99</v>
      </c>
      <c r="D60" s="160" t="s">
        <v>73</v>
      </c>
      <c r="E60" s="161" t="s">
        <v>113</v>
      </c>
      <c r="F60" s="162">
        <f t="shared" si="0"/>
        <v>60</v>
      </c>
      <c r="G60" s="181">
        <v>60</v>
      </c>
      <c r="H60" s="181">
        <v>60</v>
      </c>
      <c r="I60" s="181">
        <v>60</v>
      </c>
      <c r="J60" s="181">
        <v>60</v>
      </c>
      <c r="K60" s="187">
        <f t="shared" si="1"/>
        <v>60</v>
      </c>
    </row>
    <row r="61" spans="1:11" s="4" customFormat="1" ht="36" customHeight="1" x14ac:dyDescent="0.2">
      <c r="A61" s="157">
        <v>52</v>
      </c>
      <c r="B61" s="158" t="s">
        <v>61</v>
      </c>
      <c r="C61" s="159" t="s">
        <v>99</v>
      </c>
      <c r="D61" s="160" t="s">
        <v>73</v>
      </c>
      <c r="E61" s="161" t="s">
        <v>113</v>
      </c>
      <c r="F61" s="162">
        <f t="shared" si="0"/>
        <v>60</v>
      </c>
      <c r="G61" s="181">
        <v>60</v>
      </c>
      <c r="H61" s="181">
        <v>80</v>
      </c>
      <c r="I61" s="181">
        <v>60</v>
      </c>
      <c r="J61" s="181">
        <v>60</v>
      </c>
      <c r="K61" s="187">
        <f t="shared" si="1"/>
        <v>65</v>
      </c>
    </row>
    <row r="62" spans="1:11" s="4" customFormat="1" ht="36" customHeight="1" x14ac:dyDescent="0.2">
      <c r="A62" s="157">
        <v>53</v>
      </c>
      <c r="B62" s="158" t="s">
        <v>67</v>
      </c>
      <c r="C62" s="159" t="s">
        <v>99</v>
      </c>
      <c r="D62" s="160" t="s">
        <v>73</v>
      </c>
      <c r="E62" s="161" t="s">
        <v>113</v>
      </c>
      <c r="F62" s="162">
        <f t="shared" si="0"/>
        <v>60</v>
      </c>
      <c r="G62" s="181">
        <v>60</v>
      </c>
      <c r="H62" s="181">
        <v>80</v>
      </c>
      <c r="I62" s="181">
        <v>100</v>
      </c>
      <c r="J62" s="181">
        <v>60</v>
      </c>
      <c r="K62" s="187">
        <f t="shared" si="1"/>
        <v>75</v>
      </c>
    </row>
    <row r="63" spans="1:11" s="4" customFormat="1" ht="36" customHeight="1" x14ac:dyDescent="0.2">
      <c r="A63" s="157">
        <v>54</v>
      </c>
      <c r="B63" s="158" t="s">
        <v>51</v>
      </c>
      <c r="C63" s="159" t="s">
        <v>99</v>
      </c>
      <c r="D63" s="160" t="s">
        <v>73</v>
      </c>
      <c r="E63" s="161" t="s">
        <v>113</v>
      </c>
      <c r="F63" s="162">
        <f t="shared" si="0"/>
        <v>60</v>
      </c>
      <c r="G63" s="181">
        <v>60</v>
      </c>
      <c r="H63" s="181">
        <v>60</v>
      </c>
      <c r="I63" s="181">
        <v>100</v>
      </c>
      <c r="J63" s="181">
        <v>60</v>
      </c>
      <c r="K63" s="187">
        <f t="shared" si="1"/>
        <v>70</v>
      </c>
    </row>
    <row r="64" spans="1:11" s="4" customFormat="1" ht="36" customHeight="1" x14ac:dyDescent="0.2">
      <c r="A64" s="157">
        <v>55</v>
      </c>
      <c r="B64" s="158" t="s">
        <v>50</v>
      </c>
      <c r="C64" s="159" t="s">
        <v>99</v>
      </c>
      <c r="D64" s="160" t="s">
        <v>73</v>
      </c>
      <c r="E64" s="161" t="s">
        <v>113</v>
      </c>
      <c r="F64" s="162">
        <f t="shared" si="0"/>
        <v>60</v>
      </c>
      <c r="G64" s="181">
        <v>60</v>
      </c>
      <c r="H64" s="181">
        <v>60</v>
      </c>
      <c r="I64" s="181">
        <v>100</v>
      </c>
      <c r="J64" s="181">
        <v>60</v>
      </c>
      <c r="K64" s="187">
        <f t="shared" si="1"/>
        <v>70</v>
      </c>
    </row>
    <row r="65" spans="1:11" s="4" customFormat="1" ht="36" customHeight="1" x14ac:dyDescent="0.2">
      <c r="A65" s="157">
        <v>56</v>
      </c>
      <c r="B65" s="158" t="s">
        <v>45</v>
      </c>
      <c r="C65" s="159" t="s">
        <v>99</v>
      </c>
      <c r="D65" s="160" t="s">
        <v>73</v>
      </c>
      <c r="E65" s="161" t="s">
        <v>113</v>
      </c>
      <c r="F65" s="162">
        <f t="shared" si="0"/>
        <v>60</v>
      </c>
      <c r="G65" s="181">
        <v>60</v>
      </c>
      <c r="H65" s="181">
        <v>80</v>
      </c>
      <c r="I65" s="181">
        <v>100</v>
      </c>
      <c r="J65" s="181">
        <v>60</v>
      </c>
      <c r="K65" s="187">
        <f t="shared" si="1"/>
        <v>75</v>
      </c>
    </row>
    <row r="66" spans="1:11" s="4" customFormat="1" ht="36" customHeight="1" x14ac:dyDescent="0.2">
      <c r="A66" s="157">
        <v>57</v>
      </c>
      <c r="B66" s="158" t="s">
        <v>13</v>
      </c>
      <c r="C66" s="159" t="s">
        <v>99</v>
      </c>
      <c r="D66" s="160" t="s">
        <v>73</v>
      </c>
      <c r="E66" s="161" t="s">
        <v>113</v>
      </c>
      <c r="F66" s="162">
        <f t="shared" si="0"/>
        <v>60</v>
      </c>
      <c r="G66" s="181">
        <v>60</v>
      </c>
      <c r="H66" s="181">
        <v>80</v>
      </c>
      <c r="I66" s="181">
        <v>100</v>
      </c>
      <c r="J66" s="181">
        <v>60</v>
      </c>
      <c r="K66" s="187">
        <f t="shared" si="1"/>
        <v>75</v>
      </c>
    </row>
    <row r="67" spans="1:11" s="4" customFormat="1" ht="36" customHeight="1" x14ac:dyDescent="0.2">
      <c r="A67" s="157">
        <v>58</v>
      </c>
      <c r="B67" s="158" t="s">
        <v>38</v>
      </c>
      <c r="C67" s="159" t="s">
        <v>99</v>
      </c>
      <c r="D67" s="160" t="s">
        <v>73</v>
      </c>
      <c r="E67" s="161" t="s">
        <v>113</v>
      </c>
      <c r="F67" s="162">
        <f t="shared" si="0"/>
        <v>60</v>
      </c>
      <c r="G67" s="181">
        <v>60</v>
      </c>
      <c r="H67" s="181">
        <v>20</v>
      </c>
      <c r="I67" s="181">
        <v>20</v>
      </c>
      <c r="J67" s="181">
        <v>60</v>
      </c>
      <c r="K67" s="187">
        <f t="shared" si="1"/>
        <v>40</v>
      </c>
    </row>
    <row r="68" spans="1:11" s="4" customFormat="1" ht="36" customHeight="1" x14ac:dyDescent="0.2">
      <c r="A68" s="157">
        <v>59</v>
      </c>
      <c r="B68" s="158" t="s">
        <v>36</v>
      </c>
      <c r="C68" s="159" t="s">
        <v>99</v>
      </c>
      <c r="D68" s="160" t="s">
        <v>20</v>
      </c>
      <c r="E68" s="161" t="s">
        <v>113</v>
      </c>
      <c r="F68" s="162">
        <f t="shared" si="0"/>
        <v>60</v>
      </c>
      <c r="G68" s="181">
        <v>60</v>
      </c>
      <c r="H68" s="181">
        <v>80</v>
      </c>
      <c r="I68" s="181">
        <v>60</v>
      </c>
      <c r="J68" s="181">
        <v>60</v>
      </c>
      <c r="K68" s="187">
        <f t="shared" si="1"/>
        <v>65</v>
      </c>
    </row>
    <row r="69" spans="1:11" s="4" customFormat="1" ht="36" customHeight="1" x14ac:dyDescent="0.2">
      <c r="A69" s="157">
        <v>60</v>
      </c>
      <c r="B69" s="158" t="s">
        <v>16</v>
      </c>
      <c r="C69" s="159" t="s">
        <v>99</v>
      </c>
      <c r="D69" s="160" t="s">
        <v>20</v>
      </c>
      <c r="E69" s="161" t="s">
        <v>113</v>
      </c>
      <c r="F69" s="162">
        <f t="shared" si="0"/>
        <v>60</v>
      </c>
      <c r="G69" s="181">
        <v>60</v>
      </c>
      <c r="H69" s="181">
        <v>80</v>
      </c>
      <c r="I69" s="181">
        <v>20</v>
      </c>
      <c r="J69" s="181">
        <v>60</v>
      </c>
      <c r="K69" s="187">
        <f t="shared" si="1"/>
        <v>55</v>
      </c>
    </row>
    <row r="70" spans="1:11" s="4" customFormat="1" ht="36" customHeight="1" x14ac:dyDescent="0.2">
      <c r="A70" s="157">
        <v>61</v>
      </c>
      <c r="B70" s="158" t="s">
        <v>48</v>
      </c>
      <c r="C70" s="159" t="s">
        <v>99</v>
      </c>
      <c r="D70" s="160" t="s">
        <v>20</v>
      </c>
      <c r="E70" s="161" t="s">
        <v>113</v>
      </c>
      <c r="F70" s="162">
        <f t="shared" si="0"/>
        <v>60</v>
      </c>
      <c r="G70" s="181">
        <v>60</v>
      </c>
      <c r="H70" s="181">
        <v>80</v>
      </c>
      <c r="I70" s="181">
        <v>60</v>
      </c>
      <c r="J70" s="181">
        <v>60</v>
      </c>
      <c r="K70" s="187">
        <f t="shared" si="1"/>
        <v>65</v>
      </c>
    </row>
    <row r="71" spans="1:11" s="4" customFormat="1" ht="36" customHeight="1" x14ac:dyDescent="0.2">
      <c r="A71" s="157">
        <v>62</v>
      </c>
      <c r="B71" s="158" t="s">
        <v>80</v>
      </c>
      <c r="C71" s="159" t="s">
        <v>99</v>
      </c>
      <c r="D71" s="160" t="s">
        <v>20</v>
      </c>
      <c r="E71" s="161" t="s">
        <v>113</v>
      </c>
      <c r="F71" s="162">
        <f t="shared" si="0"/>
        <v>60</v>
      </c>
      <c r="G71" s="181">
        <v>60</v>
      </c>
      <c r="H71" s="181">
        <v>80</v>
      </c>
      <c r="I71" s="181">
        <v>60</v>
      </c>
      <c r="J71" s="181">
        <v>60</v>
      </c>
      <c r="K71" s="187">
        <f t="shared" si="1"/>
        <v>65</v>
      </c>
    </row>
    <row r="72" spans="1:11" s="4" customFormat="1" ht="36" customHeight="1" x14ac:dyDescent="0.2">
      <c r="A72" s="157">
        <v>63</v>
      </c>
      <c r="B72" s="158" t="s">
        <v>62</v>
      </c>
      <c r="C72" s="159" t="s">
        <v>99</v>
      </c>
      <c r="D72" s="160" t="s">
        <v>20</v>
      </c>
      <c r="E72" s="161" t="s">
        <v>113</v>
      </c>
      <c r="F72" s="162">
        <f t="shared" si="0"/>
        <v>60</v>
      </c>
      <c r="G72" s="181">
        <v>60</v>
      </c>
      <c r="H72" s="181">
        <v>80</v>
      </c>
      <c r="I72" s="181">
        <v>100</v>
      </c>
      <c r="J72" s="181">
        <v>60</v>
      </c>
      <c r="K72" s="187">
        <f t="shared" si="1"/>
        <v>75</v>
      </c>
    </row>
    <row r="73" spans="1:11" s="4" customFormat="1" ht="36" customHeight="1" x14ac:dyDescent="0.2">
      <c r="A73" s="157">
        <v>64</v>
      </c>
      <c r="B73" s="158" t="s">
        <v>81</v>
      </c>
      <c r="C73" s="159" t="s">
        <v>99</v>
      </c>
      <c r="D73" s="160" t="s">
        <v>20</v>
      </c>
      <c r="E73" s="161" t="s">
        <v>113</v>
      </c>
      <c r="F73" s="162">
        <f t="shared" si="0"/>
        <v>60</v>
      </c>
      <c r="G73" s="181">
        <v>80</v>
      </c>
      <c r="H73" s="181">
        <v>80</v>
      </c>
      <c r="I73" s="181">
        <v>80</v>
      </c>
      <c r="J73" s="181">
        <v>60</v>
      </c>
      <c r="K73" s="187">
        <f t="shared" si="1"/>
        <v>75</v>
      </c>
    </row>
  </sheetData>
  <mergeCells count="2">
    <mergeCell ref="A1:E1"/>
    <mergeCell ref="B8:C8"/>
  </mergeCells>
  <phoneticPr fontId="23" type="noConversion"/>
  <dataValidations count="1">
    <dataValidation type="list" allowBlank="1" showInputMessage="1" showErrorMessage="1" sqref="E5">
      <formula1>$K$1:$K$4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3"/>
  <sheetViews>
    <sheetView topLeftCell="A34" workbookViewId="0">
      <selection activeCell="G43" sqref="G43"/>
    </sheetView>
  </sheetViews>
  <sheetFormatPr defaultRowHeight="14.25" x14ac:dyDescent="0.2"/>
  <cols>
    <col min="1" max="1" width="9.33203125" style="18"/>
    <col min="2" max="2" width="13" style="18" customWidth="1"/>
    <col min="3" max="3" width="11" style="18" customWidth="1"/>
    <col min="4" max="4" width="16.83203125" style="18" customWidth="1"/>
    <col min="5" max="5" width="15.83203125" style="78" customWidth="1"/>
    <col min="6" max="6" width="14.1640625" style="18" customWidth="1"/>
    <col min="7" max="7" width="17.6640625" style="22" bestFit="1" customWidth="1"/>
    <col min="8" max="8" width="12.33203125" style="22" customWidth="1"/>
    <col min="9" max="9" width="9.6640625" style="22" customWidth="1"/>
    <col min="10" max="10" width="11.83203125" style="22" customWidth="1"/>
    <col min="11" max="11" width="12" style="22" customWidth="1"/>
    <col min="12" max="12" width="17.83203125" style="22" bestFit="1" customWidth="1"/>
    <col min="13" max="13" width="11.83203125" style="18" customWidth="1"/>
    <col min="14" max="14" width="3.5" style="18" customWidth="1"/>
    <col min="15" max="15" width="15" style="18" bestFit="1" customWidth="1"/>
    <col min="16" max="16" width="14" style="18" bestFit="1" customWidth="1"/>
    <col min="17" max="18" width="3.5" style="18" customWidth="1"/>
    <col min="19" max="19" width="4.6640625" style="18" customWidth="1"/>
    <col min="20" max="20" width="17.1640625" style="18" customWidth="1"/>
    <col min="21" max="21" width="12" style="18" customWidth="1"/>
    <col min="22" max="22" width="14.5" style="18" bestFit="1" customWidth="1"/>
    <col min="23" max="23" width="17.83203125" style="18" bestFit="1" customWidth="1"/>
    <col min="24" max="24" width="11.83203125" style="18" bestFit="1" customWidth="1"/>
    <col min="25" max="25" width="15" style="18" bestFit="1" customWidth="1"/>
    <col min="26" max="26" width="14" style="18" bestFit="1" customWidth="1"/>
    <col min="27" max="27" width="17.1640625" style="18" bestFit="1" customWidth="1"/>
    <col min="28" max="28" width="12.1640625" style="18" bestFit="1" customWidth="1"/>
    <col min="29" max="29" width="11.5" style="18" bestFit="1" customWidth="1"/>
    <col min="30" max="30" width="14.6640625" style="18" bestFit="1" customWidth="1"/>
    <col min="31" max="31" width="14.5" style="18" bestFit="1" customWidth="1"/>
    <col min="32" max="32" width="17.83203125" style="18" bestFit="1" customWidth="1"/>
    <col min="33" max="33" width="11.83203125" style="18" bestFit="1" customWidth="1"/>
    <col min="34" max="34" width="15" style="18" bestFit="1" customWidth="1"/>
    <col min="35" max="35" width="14" style="18" bestFit="1" customWidth="1"/>
    <col min="36" max="36" width="17.1640625" style="18" bestFit="1" customWidth="1"/>
    <col min="37" max="37" width="10.6640625" style="18" bestFit="1" customWidth="1"/>
    <col min="38" max="38" width="11.5" style="18" bestFit="1" customWidth="1"/>
    <col min="39" max="39" width="14.6640625" style="18" bestFit="1" customWidth="1"/>
    <col min="40" max="40" width="14.5" style="18" bestFit="1" customWidth="1"/>
    <col min="41" max="41" width="17.83203125" style="18" bestFit="1" customWidth="1"/>
    <col min="42" max="42" width="11.83203125" style="18" bestFit="1" customWidth="1"/>
    <col min="43" max="43" width="15" style="18" bestFit="1" customWidth="1"/>
    <col min="44" max="44" width="14" style="18" bestFit="1" customWidth="1"/>
    <col min="45" max="45" width="17.1640625" style="18" bestFit="1" customWidth="1"/>
    <col min="46" max="46" width="10" style="18" bestFit="1" customWidth="1"/>
    <col min="47" max="47" width="12" style="18" bestFit="1" customWidth="1"/>
    <col min="48" max="16384" width="9.33203125" style="18"/>
  </cols>
  <sheetData>
    <row r="1" spans="1:12" x14ac:dyDescent="0.2">
      <c r="A1" s="17" t="s">
        <v>103</v>
      </c>
      <c r="B1" s="17" t="s">
        <v>107</v>
      </c>
      <c r="C1" s="17" t="s">
        <v>108</v>
      </c>
      <c r="D1" s="17" t="s">
        <v>88</v>
      </c>
      <c r="E1" s="76" t="s">
        <v>89</v>
      </c>
      <c r="G1" s="19" t="s">
        <v>87</v>
      </c>
      <c r="H1" s="19" t="s">
        <v>1</v>
      </c>
      <c r="I1" s="19" t="s">
        <v>94</v>
      </c>
      <c r="J1" s="19" t="s">
        <v>0</v>
      </c>
      <c r="K1" s="19" t="s">
        <v>2</v>
      </c>
      <c r="L1" s="19" t="s">
        <v>3</v>
      </c>
    </row>
    <row r="2" spans="1:12" x14ac:dyDescent="0.2">
      <c r="A2" s="17" t="s">
        <v>125</v>
      </c>
      <c r="B2" s="17" t="s">
        <v>125</v>
      </c>
      <c r="C2" s="17" t="s">
        <v>2</v>
      </c>
      <c r="D2" s="17" t="s">
        <v>90</v>
      </c>
      <c r="E2" s="76">
        <v>73.333333333333329</v>
      </c>
      <c r="F2" s="20"/>
      <c r="G2" s="19" t="s">
        <v>125</v>
      </c>
      <c r="H2" s="19" t="e">
        <f>AVERAGEIFS(E:E,B:B,G2,C:C,$H$1)</f>
        <v>#DIV/0!</v>
      </c>
      <c r="I2" s="19">
        <f>AVERAGEIFS(E:E,B:B,G2,C:C,$I$1)</f>
        <v>93.776960784313729</v>
      </c>
      <c r="J2" s="19" t="e">
        <f>AVERAGEIFS(E:E,B:B,G2,C:C,$J$1)</f>
        <v>#DIV/0!</v>
      </c>
      <c r="K2" s="75">
        <f>AVERAGEIFS(E:E,B:B,G2,C:C,$K$1)</f>
        <v>75.465686274509807</v>
      </c>
      <c r="L2" s="21"/>
    </row>
    <row r="3" spans="1:12" x14ac:dyDescent="0.2">
      <c r="A3" s="17" t="s">
        <v>125</v>
      </c>
      <c r="B3" s="17" t="s">
        <v>125</v>
      </c>
      <c r="C3" s="17" t="s">
        <v>2</v>
      </c>
      <c r="D3" s="17" t="s">
        <v>91</v>
      </c>
      <c r="E3" s="76">
        <v>78.75</v>
      </c>
      <c r="G3" s="19" t="s">
        <v>127</v>
      </c>
      <c r="H3" s="19">
        <f>AVERAGEIFS(E:E,B:B,G3,C:C,$H$1)</f>
        <v>64.634803921568633</v>
      </c>
      <c r="I3" s="19">
        <f>AVERAGEIFS(E:E,B:B,G3,C:C,$I$1)</f>
        <v>92.88602941176471</v>
      </c>
      <c r="J3" s="19">
        <f>AVERAGEIFS(E:E,B:B,G3,C:C,$J$1)</f>
        <v>63.134191176470594</v>
      </c>
      <c r="K3" s="19">
        <f>AVERAGEIFS(E:E,B:B,G3,C:C,$K$1)</f>
        <v>95.031862745098039</v>
      </c>
      <c r="L3" s="21"/>
    </row>
    <row r="4" spans="1:12" x14ac:dyDescent="0.2">
      <c r="A4" s="17" t="s">
        <v>125</v>
      </c>
      <c r="B4" s="17" t="s">
        <v>125</v>
      </c>
      <c r="C4" s="17" t="s">
        <v>2</v>
      </c>
      <c r="D4" s="17" t="s">
        <v>92</v>
      </c>
      <c r="E4" s="76">
        <v>66.25</v>
      </c>
      <c r="G4" s="19" t="s">
        <v>133</v>
      </c>
      <c r="H4" s="19">
        <f>AVERAGEIFS(E:E,B:B,G4,C:C,$H$1)</f>
        <v>69.844362745098039</v>
      </c>
      <c r="I4" s="19">
        <f>AVERAGEIFS(E:E,B:B,G4,C:C,$I$1)</f>
        <v>98.125</v>
      </c>
      <c r="J4" s="19">
        <f>AVERAGEIFS(E:E,B:B,G4,C:C,$J$1)</f>
        <v>65.931372549019613</v>
      </c>
      <c r="K4" s="19">
        <f>AVERAGEIFS(E:E,B:B,G4,C:C,$K$1)</f>
        <v>67.740196078431381</v>
      </c>
      <c r="L4" s="21"/>
    </row>
    <row r="5" spans="1:12" x14ac:dyDescent="0.2">
      <c r="A5" s="17" t="s">
        <v>125</v>
      </c>
      <c r="B5" s="17" t="s">
        <v>125</v>
      </c>
      <c r="C5" s="17" t="s">
        <v>2</v>
      </c>
      <c r="D5" s="17" t="s">
        <v>93</v>
      </c>
      <c r="E5" s="76">
        <v>83.529411764705884</v>
      </c>
      <c r="G5" s="19"/>
      <c r="H5" s="19"/>
      <c r="I5" s="19"/>
      <c r="J5" s="19"/>
      <c r="K5" s="19"/>
      <c r="L5" s="21"/>
    </row>
    <row r="6" spans="1:12" x14ac:dyDescent="0.2">
      <c r="A6" s="17" t="s">
        <v>126</v>
      </c>
      <c r="B6" s="17" t="s">
        <v>125</v>
      </c>
      <c r="C6" s="17" t="s">
        <v>94</v>
      </c>
      <c r="D6" s="17" t="s">
        <v>90</v>
      </c>
      <c r="E6" s="76">
        <v>94.666666666666671</v>
      </c>
      <c r="F6" s="20"/>
      <c r="G6" s="19"/>
      <c r="H6" s="19"/>
      <c r="I6" s="19"/>
      <c r="J6" s="19"/>
      <c r="K6" s="19"/>
      <c r="L6" s="21"/>
    </row>
    <row r="7" spans="1:12" x14ac:dyDescent="0.2">
      <c r="A7" s="17" t="s">
        <v>126</v>
      </c>
      <c r="B7" s="17" t="s">
        <v>125</v>
      </c>
      <c r="C7" s="17" t="s">
        <v>94</v>
      </c>
      <c r="D7" s="17" t="s">
        <v>91</v>
      </c>
      <c r="E7" s="76">
        <v>100</v>
      </c>
      <c r="G7" s="19"/>
      <c r="H7" s="19"/>
      <c r="I7" s="19"/>
      <c r="J7" s="19"/>
      <c r="K7" s="19"/>
      <c r="L7" s="21"/>
    </row>
    <row r="8" spans="1:12" x14ac:dyDescent="0.2">
      <c r="A8" s="17" t="s">
        <v>126</v>
      </c>
      <c r="B8" s="17" t="s">
        <v>125</v>
      </c>
      <c r="C8" s="17" t="s">
        <v>94</v>
      </c>
      <c r="D8" s="17" t="s">
        <v>92</v>
      </c>
      <c r="E8" s="76">
        <v>87.5</v>
      </c>
      <c r="G8" s="19"/>
      <c r="H8" s="19"/>
      <c r="I8" s="19"/>
      <c r="J8" s="19"/>
      <c r="K8" s="19"/>
      <c r="L8" s="21"/>
    </row>
    <row r="9" spans="1:12" x14ac:dyDescent="0.2">
      <c r="A9" s="17" t="s">
        <v>126</v>
      </c>
      <c r="B9" s="17" t="s">
        <v>125</v>
      </c>
      <c r="C9" s="17" t="s">
        <v>94</v>
      </c>
      <c r="D9" s="17" t="s">
        <v>93</v>
      </c>
      <c r="E9" s="76">
        <v>92.941176470588232</v>
      </c>
      <c r="G9" s="19"/>
      <c r="H9" s="19"/>
      <c r="I9" s="19"/>
      <c r="J9" s="19"/>
      <c r="K9" s="19"/>
      <c r="L9" s="21"/>
    </row>
    <row r="10" spans="1:12" x14ac:dyDescent="0.2">
      <c r="A10" s="17"/>
      <c r="B10" s="17"/>
      <c r="C10" s="17"/>
      <c r="D10" s="17"/>
      <c r="E10" s="76"/>
      <c r="F10" s="20"/>
      <c r="G10" s="19"/>
      <c r="H10" s="19"/>
      <c r="I10" s="19"/>
      <c r="J10" s="19"/>
      <c r="K10" s="19"/>
      <c r="L10" s="21"/>
    </row>
    <row r="11" spans="1:12" x14ac:dyDescent="0.2">
      <c r="A11" s="17"/>
      <c r="B11" s="17"/>
      <c r="C11" s="17"/>
      <c r="D11" s="17"/>
      <c r="E11" s="76"/>
      <c r="G11" s="19"/>
      <c r="H11" s="19"/>
      <c r="I11" s="19"/>
      <c r="J11" s="19"/>
      <c r="K11" s="19"/>
      <c r="L11" s="21"/>
    </row>
    <row r="12" spans="1:12" ht="14.25" customHeight="1" x14ac:dyDescent="0.2">
      <c r="A12" s="79" t="s">
        <v>127</v>
      </c>
      <c r="B12" s="79" t="s">
        <v>127</v>
      </c>
      <c r="C12" s="79" t="s">
        <v>2</v>
      </c>
      <c r="D12" s="79" t="s">
        <v>90</v>
      </c>
      <c r="E12" s="80">
        <v>97.333333333333329</v>
      </c>
      <c r="G12" s="19"/>
      <c r="H12" s="19"/>
      <c r="I12" s="19"/>
      <c r="J12" s="19"/>
      <c r="K12" s="19"/>
      <c r="L12" s="21"/>
    </row>
    <row r="13" spans="1:12" ht="14.25" customHeight="1" x14ac:dyDescent="0.2">
      <c r="A13" s="79" t="s">
        <v>127</v>
      </c>
      <c r="B13" s="79" t="s">
        <v>127</v>
      </c>
      <c r="C13" s="79" t="s">
        <v>2</v>
      </c>
      <c r="D13" s="79" t="s">
        <v>91</v>
      </c>
      <c r="E13" s="80">
        <v>97.5</v>
      </c>
      <c r="G13" s="19"/>
      <c r="H13" s="19"/>
      <c r="I13" s="19"/>
      <c r="J13" s="19"/>
      <c r="K13" s="19"/>
      <c r="L13" s="21"/>
    </row>
    <row r="14" spans="1:12" ht="14.25" customHeight="1" x14ac:dyDescent="0.2">
      <c r="A14" s="79" t="s">
        <v>127</v>
      </c>
      <c r="B14" s="79" t="s">
        <v>127</v>
      </c>
      <c r="C14" s="79" t="s">
        <v>2</v>
      </c>
      <c r="D14" s="79" t="s">
        <v>92</v>
      </c>
      <c r="E14" s="80">
        <v>90</v>
      </c>
      <c r="G14" s="19"/>
      <c r="H14" s="19"/>
      <c r="I14" s="19"/>
      <c r="J14" s="19"/>
      <c r="K14" s="19"/>
      <c r="L14" s="21"/>
    </row>
    <row r="15" spans="1:12" ht="14.25" customHeight="1" x14ac:dyDescent="0.2">
      <c r="A15" s="79" t="s">
        <v>127</v>
      </c>
      <c r="B15" s="79" t="s">
        <v>127</v>
      </c>
      <c r="C15" s="79" t="s">
        <v>2</v>
      </c>
      <c r="D15" s="79" t="s">
        <v>93</v>
      </c>
      <c r="E15" s="80">
        <v>95.294117647058826</v>
      </c>
      <c r="G15" s="19"/>
      <c r="H15" s="19"/>
      <c r="I15" s="19"/>
      <c r="J15" s="19"/>
      <c r="K15" s="19"/>
      <c r="L15" s="19"/>
    </row>
    <row r="16" spans="1:12" x14ac:dyDescent="0.2">
      <c r="A16" s="81" t="s">
        <v>126</v>
      </c>
      <c r="B16" s="81" t="s">
        <v>127</v>
      </c>
      <c r="C16" s="81" t="s">
        <v>0</v>
      </c>
      <c r="D16" s="81" t="s">
        <v>90</v>
      </c>
      <c r="E16" s="82">
        <v>82.666666666666671</v>
      </c>
      <c r="G16" s="19"/>
      <c r="H16" s="19"/>
      <c r="I16" s="19"/>
      <c r="J16" s="19"/>
      <c r="K16" s="19"/>
      <c r="L16" s="19"/>
    </row>
    <row r="17" spans="1:47" x14ac:dyDescent="0.2">
      <c r="A17" s="81" t="s">
        <v>126</v>
      </c>
      <c r="B17" s="81" t="s">
        <v>127</v>
      </c>
      <c r="C17" s="81" t="s">
        <v>0</v>
      </c>
      <c r="D17" s="81" t="s">
        <v>91</v>
      </c>
      <c r="E17" s="82">
        <v>82.5</v>
      </c>
      <c r="G17" s="19"/>
      <c r="H17" s="19"/>
      <c r="I17" s="19"/>
      <c r="J17" s="19"/>
      <c r="K17" s="19"/>
      <c r="L17" s="19"/>
    </row>
    <row r="18" spans="1:47" x14ac:dyDescent="0.2">
      <c r="A18" s="81" t="s">
        <v>126</v>
      </c>
      <c r="B18" s="81" t="s">
        <v>127</v>
      </c>
      <c r="C18" s="81" t="s">
        <v>0</v>
      </c>
      <c r="D18" s="81" t="s">
        <v>92</v>
      </c>
      <c r="E18" s="82">
        <v>70</v>
      </c>
      <c r="G18" s="19"/>
      <c r="H18" s="19"/>
      <c r="I18" s="19"/>
      <c r="J18" s="19"/>
      <c r="K18" s="19"/>
      <c r="L18" s="19"/>
    </row>
    <row r="19" spans="1:47" x14ac:dyDescent="0.2">
      <c r="A19" s="81" t="s">
        <v>126</v>
      </c>
      <c r="B19" s="81" t="s">
        <v>127</v>
      </c>
      <c r="C19" s="81" t="s">
        <v>0</v>
      </c>
      <c r="D19" s="81" t="s">
        <v>93</v>
      </c>
      <c r="E19" s="82">
        <v>80</v>
      </c>
      <c r="F19" s="2"/>
      <c r="G19" s="19"/>
      <c r="H19" s="19"/>
      <c r="I19" s="19"/>
      <c r="J19" s="19"/>
      <c r="K19" s="19"/>
      <c r="L19" s="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x14ac:dyDescent="0.2">
      <c r="A20" s="79" t="s">
        <v>125</v>
      </c>
      <c r="B20" s="79" t="s">
        <v>127</v>
      </c>
      <c r="C20" s="79" t="s">
        <v>1</v>
      </c>
      <c r="D20" s="79" t="s">
        <v>90</v>
      </c>
      <c r="E20" s="80">
        <v>61.333333333333336</v>
      </c>
      <c r="F20" s="2"/>
      <c r="G20" s="19"/>
      <c r="H20" s="19"/>
      <c r="I20" s="19"/>
      <c r="J20" s="19"/>
      <c r="K20" s="19"/>
      <c r="L20" s="19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x14ac:dyDescent="0.2">
      <c r="A21" s="79" t="s">
        <v>125</v>
      </c>
      <c r="B21" s="79" t="s">
        <v>127</v>
      </c>
      <c r="C21" s="79" t="s">
        <v>1</v>
      </c>
      <c r="D21" s="79" t="s">
        <v>91</v>
      </c>
      <c r="E21" s="80">
        <v>66.25</v>
      </c>
      <c r="F21" s="2"/>
      <c r="G21" s="19"/>
      <c r="H21" s="19"/>
      <c r="I21" s="19"/>
      <c r="J21" s="19"/>
      <c r="K21" s="19"/>
      <c r="L21" s="19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x14ac:dyDescent="0.2">
      <c r="A22" s="79" t="s">
        <v>125</v>
      </c>
      <c r="B22" s="79" t="s">
        <v>127</v>
      </c>
      <c r="C22" s="79" t="s">
        <v>1</v>
      </c>
      <c r="D22" s="79" t="s">
        <v>92</v>
      </c>
      <c r="E22" s="80">
        <v>66.25</v>
      </c>
      <c r="F22" s="2"/>
      <c r="G22" s="19"/>
      <c r="H22" s="19"/>
      <c r="I22" s="19"/>
      <c r="J22" s="19"/>
      <c r="K22" s="1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x14ac:dyDescent="0.2">
      <c r="A23" s="79" t="s">
        <v>125</v>
      </c>
      <c r="B23" s="79" t="s">
        <v>127</v>
      </c>
      <c r="C23" s="79" t="s">
        <v>1</v>
      </c>
      <c r="D23" s="79" t="s">
        <v>93</v>
      </c>
      <c r="E23" s="80">
        <v>64.705882352941174</v>
      </c>
      <c r="F23" s="2"/>
      <c r="G23" s="19"/>
      <c r="H23" s="19"/>
      <c r="I23" s="19"/>
      <c r="J23" s="19"/>
      <c r="K23" s="1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x14ac:dyDescent="0.2">
      <c r="A24" s="81" t="s">
        <v>129</v>
      </c>
      <c r="B24" s="81" t="s">
        <v>127</v>
      </c>
      <c r="C24" s="81" t="s">
        <v>94</v>
      </c>
      <c r="D24" s="81" t="s">
        <v>90</v>
      </c>
      <c r="E24" s="82">
        <v>100</v>
      </c>
      <c r="F24" s="2"/>
      <c r="G24" s="19"/>
      <c r="H24" s="19"/>
      <c r="I24" s="19"/>
      <c r="J24" s="19"/>
      <c r="K24" s="1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47" x14ac:dyDescent="0.2">
      <c r="A25" s="81" t="s">
        <v>129</v>
      </c>
      <c r="B25" s="81" t="s">
        <v>127</v>
      </c>
      <c r="C25" s="81" t="s">
        <v>94</v>
      </c>
      <c r="D25" s="81" t="s">
        <v>91</v>
      </c>
      <c r="E25" s="82">
        <v>88.75</v>
      </c>
      <c r="F25" s="2"/>
      <c r="G25" s="19"/>
      <c r="H25" s="19"/>
      <c r="I25" s="19"/>
      <c r="J25" s="19"/>
      <c r="K25" s="1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47" x14ac:dyDescent="0.2">
      <c r="A26" s="81" t="s">
        <v>129</v>
      </c>
      <c r="B26" s="81" t="s">
        <v>127</v>
      </c>
      <c r="C26" s="81" t="s">
        <v>94</v>
      </c>
      <c r="D26" s="81" t="s">
        <v>92</v>
      </c>
      <c r="E26" s="82">
        <v>87.5</v>
      </c>
      <c r="F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 x14ac:dyDescent="0.2">
      <c r="A27" s="81" t="s">
        <v>129</v>
      </c>
      <c r="B27" s="81" t="s">
        <v>127</v>
      </c>
      <c r="C27" s="81" t="s">
        <v>94</v>
      </c>
      <c r="D27" s="81" t="s">
        <v>93</v>
      </c>
      <c r="E27" s="82">
        <v>95.294117647058826</v>
      </c>
      <c r="F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 x14ac:dyDescent="0.2">
      <c r="A28" s="79" t="s">
        <v>130</v>
      </c>
      <c r="B28" s="79" t="s">
        <v>127</v>
      </c>
      <c r="C28" s="79" t="s">
        <v>0</v>
      </c>
      <c r="D28" s="79" t="s">
        <v>90</v>
      </c>
      <c r="E28" s="80">
        <v>60</v>
      </c>
      <c r="F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spans="1:47" x14ac:dyDescent="0.2">
      <c r="A29" s="79" t="s">
        <v>130</v>
      </c>
      <c r="B29" s="79" t="s">
        <v>127</v>
      </c>
      <c r="C29" s="79" t="s">
        <v>0</v>
      </c>
      <c r="D29" s="79" t="s">
        <v>91</v>
      </c>
      <c r="E29" s="80">
        <v>62.5</v>
      </c>
      <c r="F29" s="2"/>
      <c r="G29" s="2"/>
      <c r="H29"/>
      <c r="I29"/>
      <c r="J29"/>
      <c r="K29"/>
      <c r="L2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spans="1:47" x14ac:dyDescent="0.2">
      <c r="A30" s="79" t="s">
        <v>130</v>
      </c>
      <c r="B30" s="79" t="s">
        <v>127</v>
      </c>
      <c r="C30" s="79" t="s">
        <v>0</v>
      </c>
      <c r="D30" s="79" t="s">
        <v>92</v>
      </c>
      <c r="E30" s="80">
        <v>60</v>
      </c>
      <c r="F30" s="2"/>
      <c r="G30" s="2"/>
      <c r="H30" s="2"/>
      <c r="I30" s="2"/>
      <c r="J30" s="2"/>
      <c r="K30" s="2"/>
      <c r="L3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 spans="1:47" x14ac:dyDescent="0.2">
      <c r="A31" s="79" t="s">
        <v>130</v>
      </c>
      <c r="B31" s="79" t="s">
        <v>127</v>
      </c>
      <c r="C31" s="79" t="s">
        <v>0</v>
      </c>
      <c r="D31" s="79" t="s">
        <v>93</v>
      </c>
      <c r="E31" s="80">
        <v>62.352941176470587</v>
      </c>
      <c r="F31" s="2"/>
      <c r="G31" s="1"/>
      <c r="H31" s="1"/>
      <c r="I31" s="1"/>
      <c r="J31" s="1"/>
      <c r="K31" s="1"/>
      <c r="L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spans="1:47" x14ac:dyDescent="0.2">
      <c r="A32" s="81" t="s">
        <v>131</v>
      </c>
      <c r="B32" s="81" t="s">
        <v>127</v>
      </c>
      <c r="C32" s="81" t="s">
        <v>0</v>
      </c>
      <c r="D32" s="81" t="s">
        <v>90</v>
      </c>
      <c r="E32" s="82">
        <v>64</v>
      </c>
      <c r="F32" s="2"/>
      <c r="G32" s="1"/>
      <c r="H32" s="1"/>
      <c r="I32" s="1"/>
      <c r="J32" s="1"/>
      <c r="K32" s="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spans="1:47" x14ac:dyDescent="0.2">
      <c r="A33" s="81" t="s">
        <v>131</v>
      </c>
      <c r="B33" s="81" t="s">
        <v>127</v>
      </c>
      <c r="C33" s="81" t="s">
        <v>0</v>
      </c>
      <c r="D33" s="81" t="s">
        <v>91</v>
      </c>
      <c r="E33" s="82">
        <v>67.5</v>
      </c>
      <c r="F33" s="2"/>
      <c r="G33" s="1"/>
      <c r="H33" s="1"/>
      <c r="I33" s="1"/>
      <c r="J33" s="1"/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spans="1:47" x14ac:dyDescent="0.2">
      <c r="A34" s="81" t="s">
        <v>131</v>
      </c>
      <c r="B34" s="81" t="s">
        <v>127</v>
      </c>
      <c r="C34" s="81" t="s">
        <v>0</v>
      </c>
      <c r="D34" s="81" t="s">
        <v>92</v>
      </c>
      <c r="E34" s="82">
        <v>67.5</v>
      </c>
      <c r="F34" s="2"/>
      <c r="G34" s="1"/>
      <c r="H34" s="1"/>
      <c r="I34" s="1"/>
      <c r="J34" s="1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 spans="1:47" x14ac:dyDescent="0.2">
      <c r="A35" s="81" t="s">
        <v>131</v>
      </c>
      <c r="B35" s="81" t="s">
        <v>127</v>
      </c>
      <c r="C35" s="81" t="s">
        <v>0</v>
      </c>
      <c r="D35" s="81" t="s">
        <v>93</v>
      </c>
      <c r="E35" s="82">
        <v>62.352941176470587</v>
      </c>
      <c r="F35" s="2"/>
      <c r="G35" s="1"/>
      <c r="H35" s="1"/>
      <c r="I35" s="1"/>
      <c r="J35" s="1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spans="1:47" x14ac:dyDescent="0.2">
      <c r="A36" s="79" t="s">
        <v>132</v>
      </c>
      <c r="B36" s="79" t="s">
        <v>127</v>
      </c>
      <c r="C36" s="79" t="s">
        <v>0</v>
      </c>
      <c r="D36" s="79" t="s">
        <v>90</v>
      </c>
      <c r="E36" s="80">
        <v>53.333333333333336</v>
      </c>
      <c r="F36" s="2"/>
      <c r="G36" s="1"/>
      <c r="H36" s="1"/>
      <c r="I36" s="1"/>
      <c r="J36" s="1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1:47" x14ac:dyDescent="0.2">
      <c r="A37" s="79" t="s">
        <v>132</v>
      </c>
      <c r="B37" s="79" t="s">
        <v>127</v>
      </c>
      <c r="C37" s="79" t="s">
        <v>0</v>
      </c>
      <c r="D37" s="79" t="s">
        <v>91</v>
      </c>
      <c r="E37" s="80">
        <v>46.875</v>
      </c>
      <c r="F37" s="2"/>
      <c r="G37" s="1"/>
      <c r="H37" s="1"/>
      <c r="I37" s="1"/>
      <c r="J37" s="1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x14ac:dyDescent="0.2">
      <c r="A38" s="79" t="s">
        <v>132</v>
      </c>
      <c r="B38" s="79" t="s">
        <v>127</v>
      </c>
      <c r="C38" s="79" t="s">
        <v>0</v>
      </c>
      <c r="D38" s="79" t="s">
        <v>92</v>
      </c>
      <c r="E38" s="80">
        <v>45.625</v>
      </c>
      <c r="F38" s="2"/>
      <c r="G38" s="1"/>
      <c r="H38" s="1"/>
      <c r="I38" s="1"/>
      <c r="J38" s="1"/>
      <c r="K38" s="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x14ac:dyDescent="0.2">
      <c r="A39" s="79" t="s">
        <v>132</v>
      </c>
      <c r="B39" s="79" t="s">
        <v>127</v>
      </c>
      <c r="C39" s="79" t="s">
        <v>0</v>
      </c>
      <c r="D39" s="79" t="s">
        <v>93</v>
      </c>
      <c r="E39" s="80">
        <v>42.941176470588232</v>
      </c>
      <c r="F39" s="2"/>
      <c r="G39" s="1"/>
      <c r="H39" s="1"/>
      <c r="I39" s="1"/>
      <c r="J39" s="1"/>
      <c r="K39" s="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 x14ac:dyDescent="0.2">
      <c r="A40" s="74"/>
      <c r="B40" s="74"/>
      <c r="C40" s="74"/>
      <c r="D40" s="74"/>
      <c r="E40" s="77"/>
      <c r="F40" s="2"/>
      <c r="G40" s="1"/>
      <c r="H40" s="1"/>
      <c r="I40" s="1"/>
      <c r="J40" s="1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 x14ac:dyDescent="0.2">
      <c r="A41" s="74"/>
      <c r="B41" s="74"/>
      <c r="C41" s="74"/>
      <c r="D41" s="74"/>
      <c r="E41" s="77"/>
      <c r="F41" s="2"/>
      <c r="G41" s="1"/>
      <c r="H41" s="1"/>
      <c r="I41" s="1"/>
      <c r="J41" s="1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 x14ac:dyDescent="0.2">
      <c r="A42" s="74"/>
      <c r="B42" s="74"/>
      <c r="C42" s="74"/>
      <c r="D42" s="74"/>
      <c r="E42" s="77"/>
      <c r="F42" s="2"/>
      <c r="G42" s="1"/>
      <c r="H42" s="1"/>
      <c r="I42" s="1"/>
      <c r="J42" s="1"/>
      <c r="K42" s="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 ht="14.25" customHeight="1" x14ac:dyDescent="0.2">
      <c r="A43" s="79" t="s">
        <v>135</v>
      </c>
      <c r="B43" s="79" t="s">
        <v>128</v>
      </c>
      <c r="C43" s="79" t="s">
        <v>94</v>
      </c>
      <c r="D43" s="79" t="s">
        <v>90</v>
      </c>
      <c r="E43" s="80">
        <v>100</v>
      </c>
      <c r="F43" s="2"/>
      <c r="G43" s="1"/>
      <c r="H43" s="1"/>
      <c r="I43" s="1"/>
      <c r="J43" s="1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1:47" ht="14.25" customHeight="1" x14ac:dyDescent="0.2">
      <c r="A44" s="79" t="s">
        <v>135</v>
      </c>
      <c r="B44" s="79" t="s">
        <v>128</v>
      </c>
      <c r="C44" s="79" t="s">
        <v>94</v>
      </c>
      <c r="D44" s="79" t="s">
        <v>91</v>
      </c>
      <c r="E44" s="80">
        <v>100</v>
      </c>
      <c r="F44" s="2"/>
      <c r="G44" s="1"/>
      <c r="H44" s="1"/>
      <c r="I44" s="1"/>
      <c r="J44" s="1"/>
      <c r="K44" s="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1:47" ht="14.25" customHeight="1" x14ac:dyDescent="0.2">
      <c r="A45" s="79" t="s">
        <v>135</v>
      </c>
      <c r="B45" s="79" t="s">
        <v>128</v>
      </c>
      <c r="C45" s="79" t="s">
        <v>94</v>
      </c>
      <c r="D45" s="79" t="s">
        <v>92</v>
      </c>
      <c r="E45" s="80">
        <v>92.5</v>
      </c>
      <c r="F45" s="2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 ht="14.25" customHeight="1" x14ac:dyDescent="0.2">
      <c r="A46" s="79" t="s">
        <v>135</v>
      </c>
      <c r="B46" s="79" t="s">
        <v>128</v>
      </c>
      <c r="C46" s="79" t="s">
        <v>94</v>
      </c>
      <c r="D46" s="79" t="s">
        <v>93</v>
      </c>
      <c r="E46" s="80">
        <v>100</v>
      </c>
      <c r="F46" s="2"/>
      <c r="G46" s="1"/>
      <c r="H46" s="1"/>
      <c r="I46" s="1"/>
      <c r="J46" s="1"/>
      <c r="K46" s="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 ht="14.25" customHeight="1" x14ac:dyDescent="0.2">
      <c r="A47" s="81" t="s">
        <v>126</v>
      </c>
      <c r="B47" s="81" t="s">
        <v>128</v>
      </c>
      <c r="C47" s="81" t="s">
        <v>0</v>
      </c>
      <c r="D47" s="81" t="s">
        <v>90</v>
      </c>
      <c r="E47" s="82">
        <v>74.666666666666671</v>
      </c>
      <c r="F47"/>
      <c r="G47" s="1"/>
      <c r="H47" s="1"/>
      <c r="I47" s="1"/>
      <c r="J47" s="1"/>
      <c r="K47" s="1"/>
      <c r="L47" s="2"/>
    </row>
    <row r="48" spans="1:47" ht="14.25" customHeight="1" x14ac:dyDescent="0.2">
      <c r="A48" s="81" t="s">
        <v>126</v>
      </c>
      <c r="B48" s="81" t="s">
        <v>128</v>
      </c>
      <c r="C48" s="81" t="s">
        <v>0</v>
      </c>
      <c r="D48" s="81" t="s">
        <v>91</v>
      </c>
      <c r="E48" s="82">
        <v>72.5</v>
      </c>
      <c r="F48"/>
      <c r="G48" s="1"/>
      <c r="H48" s="1"/>
      <c r="I48" s="1"/>
      <c r="J48" s="1"/>
      <c r="K48" s="1"/>
      <c r="L48" s="2"/>
    </row>
    <row r="49" spans="1:12" ht="14.25" customHeight="1" x14ac:dyDescent="0.2">
      <c r="A49" s="81" t="s">
        <v>126</v>
      </c>
      <c r="B49" s="81" t="s">
        <v>128</v>
      </c>
      <c r="C49" s="81" t="s">
        <v>0</v>
      </c>
      <c r="D49" s="81" t="s">
        <v>92</v>
      </c>
      <c r="E49" s="82">
        <v>72.5</v>
      </c>
      <c r="F49"/>
      <c r="G49" s="1"/>
      <c r="H49" s="1"/>
      <c r="I49" s="1"/>
      <c r="J49" s="1"/>
      <c r="K49" s="1"/>
      <c r="L49" s="2"/>
    </row>
    <row r="50" spans="1:12" ht="14.25" customHeight="1" x14ac:dyDescent="0.2">
      <c r="A50" s="81" t="s">
        <v>126</v>
      </c>
      <c r="B50" s="81" t="s">
        <v>128</v>
      </c>
      <c r="C50" s="81" t="s">
        <v>0</v>
      </c>
      <c r="D50" s="81" t="s">
        <v>93</v>
      </c>
      <c r="E50" s="82">
        <v>75.294117647058826</v>
      </c>
      <c r="F50"/>
      <c r="G50" s="1"/>
      <c r="H50" s="1"/>
      <c r="I50" s="1"/>
      <c r="J50" s="1"/>
      <c r="K50" s="1"/>
      <c r="L50" s="2"/>
    </row>
    <row r="51" spans="1:12" ht="14.25" customHeight="1" x14ac:dyDescent="0.2">
      <c r="A51" s="79" t="s">
        <v>136</v>
      </c>
      <c r="B51" s="79" t="s">
        <v>128</v>
      </c>
      <c r="C51" s="79" t="s">
        <v>1</v>
      </c>
      <c r="D51" s="79" t="s">
        <v>90</v>
      </c>
      <c r="E51" s="80">
        <v>65.333333333333329</v>
      </c>
      <c r="G51" s="1"/>
      <c r="H51" s="1"/>
      <c r="I51" s="1"/>
      <c r="J51" s="1"/>
      <c r="K51" s="1"/>
      <c r="L51" s="2"/>
    </row>
    <row r="52" spans="1:12" ht="14.25" customHeight="1" x14ac:dyDescent="0.2">
      <c r="A52" s="79" t="s">
        <v>136</v>
      </c>
      <c r="B52" s="79" t="s">
        <v>128</v>
      </c>
      <c r="C52" s="79" t="s">
        <v>1</v>
      </c>
      <c r="D52" s="79" t="s">
        <v>91</v>
      </c>
      <c r="E52" s="80">
        <v>72.5</v>
      </c>
      <c r="G52" s="1"/>
      <c r="H52" s="1"/>
      <c r="I52" s="1"/>
      <c r="J52" s="1"/>
      <c r="K52" s="1"/>
      <c r="L52" s="2"/>
    </row>
    <row r="53" spans="1:12" ht="14.25" customHeight="1" x14ac:dyDescent="0.2">
      <c r="A53" s="79" t="s">
        <v>136</v>
      </c>
      <c r="B53" s="79" t="s">
        <v>128</v>
      </c>
      <c r="C53" s="79" t="s">
        <v>1</v>
      </c>
      <c r="D53" s="79" t="s">
        <v>92</v>
      </c>
      <c r="E53" s="80">
        <v>66.25</v>
      </c>
      <c r="G53" s="1"/>
      <c r="H53" s="1"/>
      <c r="I53" s="1"/>
      <c r="J53" s="1"/>
      <c r="K53" s="1"/>
      <c r="L53" s="2"/>
    </row>
    <row r="54" spans="1:12" ht="14.25" customHeight="1" x14ac:dyDescent="0.2">
      <c r="A54" s="79" t="s">
        <v>136</v>
      </c>
      <c r="B54" s="79" t="s">
        <v>128</v>
      </c>
      <c r="C54" s="79" t="s">
        <v>1</v>
      </c>
      <c r="D54" s="79" t="s">
        <v>93</v>
      </c>
      <c r="E54" s="80">
        <v>75.294117647058826</v>
      </c>
      <c r="G54" s="1"/>
      <c r="H54" s="1"/>
      <c r="I54" s="1"/>
      <c r="J54" s="1"/>
      <c r="K54" s="1"/>
      <c r="L54" s="2"/>
    </row>
    <row r="55" spans="1:12" ht="14.25" customHeight="1" x14ac:dyDescent="0.2">
      <c r="A55" s="81" t="s">
        <v>128</v>
      </c>
      <c r="B55" s="81" t="s">
        <v>128</v>
      </c>
      <c r="C55" s="81" t="s">
        <v>2</v>
      </c>
      <c r="D55" s="81" t="s">
        <v>90</v>
      </c>
      <c r="E55" s="82">
        <v>70.666666666666671</v>
      </c>
      <c r="G55" s="1"/>
      <c r="H55" s="1"/>
      <c r="I55" s="1"/>
      <c r="J55" s="1"/>
      <c r="K55" s="1"/>
      <c r="L55" s="2"/>
    </row>
    <row r="56" spans="1:12" ht="14.25" customHeight="1" x14ac:dyDescent="0.2">
      <c r="A56" s="81" t="s">
        <v>128</v>
      </c>
      <c r="B56" s="81" t="s">
        <v>128</v>
      </c>
      <c r="C56" s="81" t="s">
        <v>2</v>
      </c>
      <c r="D56" s="81" t="s">
        <v>91</v>
      </c>
      <c r="E56" s="82">
        <v>61.25</v>
      </c>
      <c r="G56" s="1"/>
      <c r="H56" s="1"/>
      <c r="I56" s="1"/>
      <c r="J56" s="1"/>
      <c r="K56" s="1"/>
      <c r="L56" s="2"/>
    </row>
    <row r="57" spans="1:12" ht="14.25" customHeight="1" x14ac:dyDescent="0.2">
      <c r="A57" s="81" t="s">
        <v>128</v>
      </c>
      <c r="B57" s="81" t="s">
        <v>128</v>
      </c>
      <c r="C57" s="81" t="s">
        <v>2</v>
      </c>
      <c r="D57" s="81" t="s">
        <v>92</v>
      </c>
      <c r="E57" s="82">
        <v>63.75</v>
      </c>
      <c r="G57"/>
      <c r="H57"/>
    </row>
    <row r="58" spans="1:12" ht="14.25" customHeight="1" x14ac:dyDescent="0.2">
      <c r="A58" s="81" t="s">
        <v>128</v>
      </c>
      <c r="B58" s="81" t="s">
        <v>128</v>
      </c>
      <c r="C58" s="81" t="s">
        <v>2</v>
      </c>
      <c r="D58" s="81" t="s">
        <v>93</v>
      </c>
      <c r="E58" s="82">
        <v>75.294117647058826</v>
      </c>
      <c r="G58"/>
      <c r="H58"/>
    </row>
    <row r="59" spans="1:12" ht="14.25" customHeight="1" x14ac:dyDescent="0.2">
      <c r="A59" s="79" t="s">
        <v>130</v>
      </c>
      <c r="B59" s="79" t="s">
        <v>128</v>
      </c>
      <c r="C59" s="79" t="s">
        <v>0</v>
      </c>
      <c r="D59" s="79" t="s">
        <v>90</v>
      </c>
      <c r="E59" s="80">
        <v>64</v>
      </c>
      <c r="G59"/>
      <c r="H59"/>
    </row>
    <row r="60" spans="1:12" ht="14.25" customHeight="1" x14ac:dyDescent="0.2">
      <c r="A60" s="79" t="s">
        <v>130</v>
      </c>
      <c r="B60" s="79" t="s">
        <v>128</v>
      </c>
      <c r="C60" s="79" t="s">
        <v>0</v>
      </c>
      <c r="D60" s="79" t="s">
        <v>91</v>
      </c>
      <c r="E60" s="80">
        <v>63.75</v>
      </c>
      <c r="G60"/>
      <c r="H60"/>
    </row>
    <row r="61" spans="1:12" ht="14.25" customHeight="1" x14ac:dyDescent="0.2">
      <c r="A61" s="79" t="s">
        <v>130</v>
      </c>
      <c r="B61" s="79" t="s">
        <v>128</v>
      </c>
      <c r="C61" s="79" t="s">
        <v>0</v>
      </c>
      <c r="D61" s="79" t="s">
        <v>92</v>
      </c>
      <c r="E61" s="80">
        <v>60</v>
      </c>
    </row>
    <row r="62" spans="1:12" ht="14.25" customHeight="1" x14ac:dyDescent="0.2">
      <c r="A62" s="79" t="s">
        <v>130</v>
      </c>
      <c r="B62" s="79" t="s">
        <v>128</v>
      </c>
      <c r="C62" s="79" t="s">
        <v>0</v>
      </c>
      <c r="D62" s="79" t="s">
        <v>93</v>
      </c>
      <c r="E62" s="80">
        <v>61.176470588235297</v>
      </c>
    </row>
    <row r="63" spans="1:12" ht="14.25" customHeight="1" x14ac:dyDescent="0.2">
      <c r="A63" s="81" t="s">
        <v>131</v>
      </c>
      <c r="B63" s="81" t="s">
        <v>128</v>
      </c>
      <c r="C63" s="81" t="s">
        <v>0</v>
      </c>
      <c r="D63" s="81" t="s">
        <v>90</v>
      </c>
      <c r="E63" s="82">
        <v>68</v>
      </c>
    </row>
    <row r="64" spans="1:12" ht="14.25" customHeight="1" x14ac:dyDescent="0.2">
      <c r="A64" s="81" t="s">
        <v>131</v>
      </c>
      <c r="B64" s="81" t="s">
        <v>128</v>
      </c>
      <c r="C64" s="81" t="s">
        <v>0</v>
      </c>
      <c r="D64" s="81" t="s">
        <v>91</v>
      </c>
      <c r="E64" s="82">
        <v>62.5</v>
      </c>
    </row>
    <row r="65" spans="1:5" ht="14.25" customHeight="1" x14ac:dyDescent="0.2">
      <c r="A65" s="81" t="s">
        <v>131</v>
      </c>
      <c r="B65" s="81" t="s">
        <v>128</v>
      </c>
      <c r="C65" s="81" t="s">
        <v>0</v>
      </c>
      <c r="D65" s="81" t="s">
        <v>92</v>
      </c>
      <c r="E65" s="82">
        <v>60</v>
      </c>
    </row>
    <row r="66" spans="1:5" ht="14.25" customHeight="1" x14ac:dyDescent="0.2">
      <c r="A66" s="81" t="s">
        <v>131</v>
      </c>
      <c r="B66" s="81" t="s">
        <v>128</v>
      </c>
      <c r="C66" s="81" t="s">
        <v>0</v>
      </c>
      <c r="D66" s="81" t="s">
        <v>93</v>
      </c>
      <c r="E66" s="82">
        <v>60</v>
      </c>
    </row>
    <row r="67" spans="1:5" x14ac:dyDescent="0.2">
      <c r="A67" s="79" t="s">
        <v>137</v>
      </c>
      <c r="B67" s="79" t="s">
        <v>128</v>
      </c>
      <c r="C67" s="79" t="s">
        <v>0</v>
      </c>
      <c r="D67" s="79" t="s">
        <v>90</v>
      </c>
      <c r="E67" s="80">
        <v>60</v>
      </c>
    </row>
    <row r="68" spans="1:5" x14ac:dyDescent="0.2">
      <c r="A68" s="79" t="s">
        <v>137</v>
      </c>
      <c r="B68" s="79" t="s">
        <v>128</v>
      </c>
      <c r="C68" s="79" t="s">
        <v>0</v>
      </c>
      <c r="D68" s="79" t="s">
        <v>91</v>
      </c>
      <c r="E68" s="80">
        <v>68.75</v>
      </c>
    </row>
    <row r="69" spans="1:5" x14ac:dyDescent="0.2">
      <c r="A69" s="79" t="s">
        <v>137</v>
      </c>
      <c r="B69" s="79" t="s">
        <v>128</v>
      </c>
      <c r="C69" s="79" t="s">
        <v>0</v>
      </c>
      <c r="D69" s="79" t="s">
        <v>92</v>
      </c>
      <c r="E69" s="80">
        <v>60</v>
      </c>
    </row>
    <row r="70" spans="1:5" x14ac:dyDescent="0.2">
      <c r="A70" s="79" t="s">
        <v>137</v>
      </c>
      <c r="B70" s="79" t="s">
        <v>128</v>
      </c>
      <c r="C70" s="79" t="s">
        <v>0</v>
      </c>
      <c r="D70" s="79" t="s">
        <v>93</v>
      </c>
      <c r="E70" s="80">
        <v>71.764705882352942</v>
      </c>
    </row>
    <row r="71" spans="1:5" x14ac:dyDescent="0.2">
      <c r="A71" s="17"/>
      <c r="B71" s="17"/>
      <c r="C71" s="17"/>
      <c r="D71" s="17"/>
      <c r="E71" s="76"/>
    </row>
    <row r="72" spans="1:5" x14ac:dyDescent="0.2">
      <c r="A72" s="17"/>
      <c r="B72" s="17"/>
      <c r="C72" s="17"/>
      <c r="D72" s="17"/>
      <c r="E72" s="76"/>
    </row>
    <row r="73" spans="1:5" x14ac:dyDescent="0.2">
      <c r="A73" s="17"/>
      <c r="B73" s="17"/>
      <c r="C73" s="17"/>
      <c r="D73" s="17"/>
      <c r="E73" s="76"/>
    </row>
  </sheetData>
  <autoFilter ref="A42:E42"/>
  <phoneticPr fontId="23" type="noConversion"/>
  <dataValidations count="1">
    <dataValidation type="list" allowBlank="1" showInputMessage="1" showErrorMessage="1" sqref="C1:C1048576">
      <formula1>$H$1:$K$1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5"/>
  <sheetViews>
    <sheetView tabSelected="1" topLeftCell="A31" workbookViewId="0">
      <selection activeCell="H68" sqref="H68"/>
    </sheetView>
  </sheetViews>
  <sheetFormatPr defaultRowHeight="12.75" x14ac:dyDescent="0.2"/>
  <cols>
    <col min="1" max="1" width="14.1640625" customWidth="1"/>
    <col min="2" max="2" width="17.6640625" bestFit="1" customWidth="1"/>
    <col min="3" max="3" width="12.33203125" bestFit="1" customWidth="1"/>
    <col min="4" max="4" width="14.5" customWidth="1"/>
    <col min="5" max="5" width="11.83203125" bestFit="1" customWidth="1"/>
    <col min="6" max="6" width="12" bestFit="1" customWidth="1"/>
    <col min="7" max="10" width="19" customWidth="1"/>
    <col min="11" max="11" width="14.6640625" customWidth="1"/>
  </cols>
  <sheetData>
    <row r="1" spans="1:6" x14ac:dyDescent="0.2">
      <c r="A1" s="83" t="s">
        <v>138</v>
      </c>
      <c r="B1" s="83" t="s">
        <v>138</v>
      </c>
      <c r="C1" s="83" t="s">
        <v>138</v>
      </c>
      <c r="D1" s="83" t="s">
        <v>138</v>
      </c>
      <c r="E1" s="83" t="s">
        <v>138</v>
      </c>
    </row>
    <row r="2" spans="1:6" ht="14.25" x14ac:dyDescent="0.2">
      <c r="A2" s="79" t="s">
        <v>127</v>
      </c>
      <c r="B2" s="79" t="s">
        <v>127</v>
      </c>
      <c r="C2" s="79" t="s">
        <v>2</v>
      </c>
      <c r="D2" s="79" t="s">
        <v>90</v>
      </c>
      <c r="E2" s="80">
        <v>97.333333333333329</v>
      </c>
    </row>
    <row r="3" spans="1:6" ht="14.25" x14ac:dyDescent="0.2">
      <c r="A3" s="79" t="s">
        <v>127</v>
      </c>
      <c r="B3" s="79" t="s">
        <v>127</v>
      </c>
      <c r="C3" s="79" t="s">
        <v>2</v>
      </c>
      <c r="D3" s="79" t="s">
        <v>91</v>
      </c>
      <c r="E3" s="80">
        <v>97.5</v>
      </c>
    </row>
    <row r="4" spans="1:6" ht="14.25" x14ac:dyDescent="0.2">
      <c r="A4" s="79" t="s">
        <v>127</v>
      </c>
      <c r="B4" s="79" t="s">
        <v>127</v>
      </c>
      <c r="C4" s="79" t="s">
        <v>2</v>
      </c>
      <c r="D4" s="79" t="s">
        <v>92</v>
      </c>
      <c r="E4" s="80">
        <v>90</v>
      </c>
    </row>
    <row r="5" spans="1:6" ht="14.25" x14ac:dyDescent="0.2">
      <c r="A5" s="79" t="s">
        <v>127</v>
      </c>
      <c r="B5" s="79" t="s">
        <v>127</v>
      </c>
      <c r="C5" s="79" t="s">
        <v>2</v>
      </c>
      <c r="D5" s="79" t="s">
        <v>93</v>
      </c>
      <c r="E5" s="80">
        <v>95.294117647058826</v>
      </c>
    </row>
    <row r="6" spans="1:6" ht="14.25" x14ac:dyDescent="0.2">
      <c r="A6" s="81" t="s">
        <v>126</v>
      </c>
      <c r="B6" s="81" t="s">
        <v>127</v>
      </c>
      <c r="C6" s="81" t="s">
        <v>0</v>
      </c>
      <c r="D6" s="81" t="s">
        <v>90</v>
      </c>
      <c r="E6" s="82">
        <v>82.666666666666671</v>
      </c>
      <c r="F6" s="83"/>
    </row>
    <row r="7" spans="1:6" ht="14.25" x14ac:dyDescent="0.2">
      <c r="A7" s="81" t="s">
        <v>126</v>
      </c>
      <c r="B7" s="81" t="s">
        <v>127</v>
      </c>
      <c r="C7" s="81" t="s">
        <v>0</v>
      </c>
      <c r="D7" s="81" t="s">
        <v>91</v>
      </c>
      <c r="E7" s="82">
        <v>82.5</v>
      </c>
    </row>
    <row r="8" spans="1:6" ht="14.25" x14ac:dyDescent="0.2">
      <c r="A8" s="81" t="s">
        <v>126</v>
      </c>
      <c r="B8" s="81" t="s">
        <v>127</v>
      </c>
      <c r="C8" s="81" t="s">
        <v>0</v>
      </c>
      <c r="D8" s="81" t="s">
        <v>92</v>
      </c>
      <c r="E8" s="82">
        <v>70</v>
      </c>
    </row>
    <row r="9" spans="1:6" ht="14.25" x14ac:dyDescent="0.2">
      <c r="A9" s="81" t="s">
        <v>126</v>
      </c>
      <c r="B9" s="81" t="s">
        <v>127</v>
      </c>
      <c r="C9" s="81" t="s">
        <v>0</v>
      </c>
      <c r="D9" s="81" t="s">
        <v>93</v>
      </c>
      <c r="E9" s="82">
        <v>80</v>
      </c>
    </row>
    <row r="10" spans="1:6" ht="14.25" x14ac:dyDescent="0.2">
      <c r="A10" s="79" t="s">
        <v>125</v>
      </c>
      <c r="B10" s="79" t="s">
        <v>127</v>
      </c>
      <c r="C10" s="79" t="s">
        <v>1</v>
      </c>
      <c r="D10" s="79" t="s">
        <v>90</v>
      </c>
      <c r="E10" s="80">
        <v>61.333333333333336</v>
      </c>
    </row>
    <row r="11" spans="1:6" ht="14.25" x14ac:dyDescent="0.2">
      <c r="A11" s="79" t="s">
        <v>125</v>
      </c>
      <c r="B11" s="79" t="s">
        <v>127</v>
      </c>
      <c r="C11" s="79" t="s">
        <v>1</v>
      </c>
      <c r="D11" s="79" t="s">
        <v>91</v>
      </c>
      <c r="E11" s="80">
        <v>66.25</v>
      </c>
    </row>
    <row r="12" spans="1:6" ht="14.25" x14ac:dyDescent="0.2">
      <c r="A12" s="79" t="s">
        <v>125</v>
      </c>
      <c r="B12" s="79" t="s">
        <v>127</v>
      </c>
      <c r="C12" s="79" t="s">
        <v>1</v>
      </c>
      <c r="D12" s="79" t="s">
        <v>92</v>
      </c>
      <c r="E12" s="80">
        <v>66.25</v>
      </c>
    </row>
    <row r="13" spans="1:6" ht="14.25" x14ac:dyDescent="0.2">
      <c r="A13" s="79" t="s">
        <v>125</v>
      </c>
      <c r="B13" s="79" t="s">
        <v>127</v>
      </c>
      <c r="C13" s="79" t="s">
        <v>1</v>
      </c>
      <c r="D13" s="79" t="s">
        <v>93</v>
      </c>
      <c r="E13" s="80">
        <v>64.705882352941174</v>
      </c>
    </row>
    <row r="14" spans="1:6" ht="14.25" x14ac:dyDescent="0.2">
      <c r="A14" s="81" t="s">
        <v>129</v>
      </c>
      <c r="B14" s="81" t="s">
        <v>127</v>
      </c>
      <c r="C14" s="81" t="s">
        <v>94</v>
      </c>
      <c r="D14" s="81" t="s">
        <v>90</v>
      </c>
      <c r="E14" s="82">
        <v>100</v>
      </c>
    </row>
    <row r="15" spans="1:6" ht="14.25" x14ac:dyDescent="0.2">
      <c r="A15" s="81" t="s">
        <v>129</v>
      </c>
      <c r="B15" s="81" t="s">
        <v>127</v>
      </c>
      <c r="C15" s="81" t="s">
        <v>94</v>
      </c>
      <c r="D15" s="81" t="s">
        <v>91</v>
      </c>
      <c r="E15" s="82">
        <v>88.75</v>
      </c>
    </row>
    <row r="16" spans="1:6" ht="14.25" x14ac:dyDescent="0.2">
      <c r="A16" s="81" t="s">
        <v>129</v>
      </c>
      <c r="B16" s="81" t="s">
        <v>127</v>
      </c>
      <c r="C16" s="81" t="s">
        <v>94</v>
      </c>
      <c r="D16" s="81" t="s">
        <v>92</v>
      </c>
      <c r="E16" s="82">
        <v>87.5</v>
      </c>
    </row>
    <row r="17" spans="1:5" ht="14.25" x14ac:dyDescent="0.2">
      <c r="A17" s="81" t="s">
        <v>129</v>
      </c>
      <c r="B17" s="81" t="s">
        <v>127</v>
      </c>
      <c r="C17" s="81" t="s">
        <v>94</v>
      </c>
      <c r="D17" s="81" t="s">
        <v>93</v>
      </c>
      <c r="E17" s="82">
        <v>95.294117647058826</v>
      </c>
    </row>
    <row r="18" spans="1:5" ht="14.25" x14ac:dyDescent="0.2">
      <c r="A18" s="79" t="s">
        <v>130</v>
      </c>
      <c r="B18" s="79" t="s">
        <v>127</v>
      </c>
      <c r="C18" s="79" t="s">
        <v>0</v>
      </c>
      <c r="D18" s="79" t="s">
        <v>90</v>
      </c>
      <c r="E18" s="80">
        <v>60</v>
      </c>
    </row>
    <row r="19" spans="1:5" ht="14.25" x14ac:dyDescent="0.2">
      <c r="A19" s="79" t="s">
        <v>130</v>
      </c>
      <c r="B19" s="79" t="s">
        <v>127</v>
      </c>
      <c r="C19" s="79" t="s">
        <v>0</v>
      </c>
      <c r="D19" s="79" t="s">
        <v>91</v>
      </c>
      <c r="E19" s="80">
        <v>62.5</v>
      </c>
    </row>
    <row r="20" spans="1:5" ht="14.25" x14ac:dyDescent="0.2">
      <c r="A20" s="79" t="s">
        <v>130</v>
      </c>
      <c r="B20" s="79" t="s">
        <v>127</v>
      </c>
      <c r="C20" s="79" t="s">
        <v>0</v>
      </c>
      <c r="D20" s="79" t="s">
        <v>92</v>
      </c>
      <c r="E20" s="80">
        <v>60</v>
      </c>
    </row>
    <row r="21" spans="1:5" ht="14.25" x14ac:dyDescent="0.2">
      <c r="A21" s="79" t="s">
        <v>130</v>
      </c>
      <c r="B21" s="79" t="s">
        <v>127</v>
      </c>
      <c r="C21" s="79" t="s">
        <v>0</v>
      </c>
      <c r="D21" s="79" t="s">
        <v>93</v>
      </c>
      <c r="E21" s="80">
        <v>62.352941176470587</v>
      </c>
    </row>
    <row r="22" spans="1:5" ht="14.25" x14ac:dyDescent="0.2">
      <c r="A22" s="81" t="s">
        <v>131</v>
      </c>
      <c r="B22" s="81" t="s">
        <v>127</v>
      </c>
      <c r="C22" s="81" t="s">
        <v>0</v>
      </c>
      <c r="D22" s="81" t="s">
        <v>90</v>
      </c>
      <c r="E22" s="82">
        <v>64</v>
      </c>
    </row>
    <row r="23" spans="1:5" ht="14.25" x14ac:dyDescent="0.2">
      <c r="A23" s="81" t="s">
        <v>131</v>
      </c>
      <c r="B23" s="81" t="s">
        <v>127</v>
      </c>
      <c r="C23" s="81" t="s">
        <v>0</v>
      </c>
      <c r="D23" s="81" t="s">
        <v>91</v>
      </c>
      <c r="E23" s="82">
        <v>67.5</v>
      </c>
    </row>
    <row r="24" spans="1:5" ht="14.25" x14ac:dyDescent="0.2">
      <c r="A24" s="81" t="s">
        <v>131</v>
      </c>
      <c r="B24" s="81" t="s">
        <v>127</v>
      </c>
      <c r="C24" s="81" t="s">
        <v>0</v>
      </c>
      <c r="D24" s="81" t="s">
        <v>92</v>
      </c>
      <c r="E24" s="82">
        <v>67.5</v>
      </c>
    </row>
    <row r="25" spans="1:5" ht="14.25" x14ac:dyDescent="0.2">
      <c r="A25" s="81" t="s">
        <v>131</v>
      </c>
      <c r="B25" s="81" t="s">
        <v>127</v>
      </c>
      <c r="C25" s="81" t="s">
        <v>0</v>
      </c>
      <c r="D25" s="81" t="s">
        <v>93</v>
      </c>
      <c r="E25" s="82">
        <v>62.352941176470587</v>
      </c>
    </row>
    <row r="26" spans="1:5" ht="14.25" x14ac:dyDescent="0.2">
      <c r="A26" s="79" t="s">
        <v>132</v>
      </c>
      <c r="B26" s="79" t="s">
        <v>127</v>
      </c>
      <c r="C26" s="79" t="s">
        <v>0</v>
      </c>
      <c r="D26" s="79" t="s">
        <v>90</v>
      </c>
      <c r="E26" s="80">
        <v>53.333333333333336</v>
      </c>
    </row>
    <row r="27" spans="1:5" ht="14.25" x14ac:dyDescent="0.2">
      <c r="A27" s="79" t="s">
        <v>132</v>
      </c>
      <c r="B27" s="79" t="s">
        <v>127</v>
      </c>
      <c r="C27" s="79" t="s">
        <v>0</v>
      </c>
      <c r="D27" s="79" t="s">
        <v>91</v>
      </c>
      <c r="E27" s="80">
        <v>46.875</v>
      </c>
    </row>
    <row r="28" spans="1:5" ht="14.25" x14ac:dyDescent="0.2">
      <c r="A28" s="79" t="s">
        <v>132</v>
      </c>
      <c r="B28" s="79" t="s">
        <v>127</v>
      </c>
      <c r="C28" s="79" t="s">
        <v>0</v>
      </c>
      <c r="D28" s="79" t="s">
        <v>92</v>
      </c>
      <c r="E28" s="80">
        <v>45.625</v>
      </c>
    </row>
    <row r="29" spans="1:5" ht="14.25" x14ac:dyDescent="0.2">
      <c r="A29" s="79" t="s">
        <v>132</v>
      </c>
      <c r="B29" s="79" t="s">
        <v>127</v>
      </c>
      <c r="C29" s="79" t="s">
        <v>0</v>
      </c>
      <c r="D29" s="79" t="s">
        <v>93</v>
      </c>
      <c r="E29" s="80">
        <v>42.941176470588232</v>
      </c>
    </row>
    <row r="32" spans="1:5" ht="14.25" x14ac:dyDescent="0.2">
      <c r="A32" s="85" t="s">
        <v>141</v>
      </c>
      <c r="B32" s="85" t="s">
        <v>90</v>
      </c>
      <c r="C32" s="85" t="s">
        <v>91</v>
      </c>
      <c r="D32" s="85" t="s">
        <v>93</v>
      </c>
      <c r="E32" s="85" t="s">
        <v>92</v>
      </c>
    </row>
    <row r="33" spans="1:5" ht="14.25" x14ac:dyDescent="0.2">
      <c r="A33" s="85" t="s">
        <v>143</v>
      </c>
      <c r="B33" s="86">
        <v>97.3</v>
      </c>
      <c r="C33" s="86">
        <v>97.5</v>
      </c>
      <c r="D33" s="86">
        <v>95.294117647058798</v>
      </c>
      <c r="E33" s="86">
        <v>90</v>
      </c>
    </row>
    <row r="34" spans="1:5" ht="14.25" x14ac:dyDescent="0.2">
      <c r="A34" s="85" t="s">
        <v>139</v>
      </c>
      <c r="B34" s="86">
        <v>61.3</v>
      </c>
      <c r="C34" s="86">
        <v>66.25</v>
      </c>
      <c r="D34" s="86">
        <v>64.705882352941202</v>
      </c>
      <c r="E34" s="86">
        <v>66.25</v>
      </c>
    </row>
    <row r="35" spans="1:5" ht="14.25" x14ac:dyDescent="0.2">
      <c r="A35" s="85" t="s">
        <v>142</v>
      </c>
      <c r="B35" s="86">
        <v>65</v>
      </c>
      <c r="C35" s="86">
        <v>65</v>
      </c>
      <c r="D35" s="86">
        <v>62</v>
      </c>
      <c r="E35" s="86">
        <v>61</v>
      </c>
    </row>
    <row r="36" spans="1:5" ht="14.25" x14ac:dyDescent="0.2">
      <c r="A36" s="85" t="s">
        <v>140</v>
      </c>
      <c r="B36" s="86">
        <v>100</v>
      </c>
      <c r="C36" s="86">
        <v>88.75</v>
      </c>
      <c r="D36" s="86">
        <v>95.294117647058798</v>
      </c>
      <c r="E36" s="86">
        <v>88</v>
      </c>
    </row>
    <row r="40" spans="1:5" x14ac:dyDescent="0.2">
      <c r="A40" t="s">
        <v>128</v>
      </c>
      <c r="B40" s="2" t="s">
        <v>128</v>
      </c>
      <c r="C40" s="2" t="s">
        <v>128</v>
      </c>
      <c r="D40" s="2" t="s">
        <v>128</v>
      </c>
      <c r="E40" s="2" t="s">
        <v>128</v>
      </c>
    </row>
    <row r="41" spans="1:5" ht="14.25" hidden="1" x14ac:dyDescent="0.2">
      <c r="A41" s="79" t="s">
        <v>135</v>
      </c>
      <c r="B41" s="79" t="s">
        <v>128</v>
      </c>
      <c r="C41" s="79" t="s">
        <v>94</v>
      </c>
      <c r="D41" s="79" t="s">
        <v>90</v>
      </c>
      <c r="E41" s="80">
        <v>100</v>
      </c>
    </row>
    <row r="42" spans="1:5" ht="14.25" hidden="1" x14ac:dyDescent="0.2">
      <c r="A42" s="79" t="s">
        <v>135</v>
      </c>
      <c r="B42" s="79" t="s">
        <v>128</v>
      </c>
      <c r="C42" s="79" t="s">
        <v>94</v>
      </c>
      <c r="D42" s="79" t="s">
        <v>91</v>
      </c>
      <c r="E42" s="80">
        <v>100</v>
      </c>
    </row>
    <row r="43" spans="1:5" ht="14.25" hidden="1" x14ac:dyDescent="0.2">
      <c r="A43" s="79" t="s">
        <v>135</v>
      </c>
      <c r="B43" s="79" t="s">
        <v>128</v>
      </c>
      <c r="C43" s="79" t="s">
        <v>94</v>
      </c>
      <c r="D43" s="79" t="s">
        <v>92</v>
      </c>
      <c r="E43" s="80">
        <v>92.5</v>
      </c>
    </row>
    <row r="44" spans="1:5" ht="14.25" hidden="1" x14ac:dyDescent="0.2">
      <c r="A44" s="79" t="s">
        <v>135</v>
      </c>
      <c r="B44" s="79" t="s">
        <v>128</v>
      </c>
      <c r="C44" s="79" t="s">
        <v>94</v>
      </c>
      <c r="D44" s="79" t="s">
        <v>93</v>
      </c>
      <c r="E44" s="80">
        <v>100</v>
      </c>
    </row>
    <row r="45" spans="1:5" ht="14.25" hidden="1" x14ac:dyDescent="0.2">
      <c r="A45" s="81" t="s">
        <v>126</v>
      </c>
      <c r="B45" s="81" t="s">
        <v>128</v>
      </c>
      <c r="C45" s="81" t="s">
        <v>0</v>
      </c>
      <c r="D45" s="81" t="s">
        <v>90</v>
      </c>
      <c r="E45" s="82">
        <v>74.666666666666671</v>
      </c>
    </row>
    <row r="46" spans="1:5" ht="14.25" hidden="1" x14ac:dyDescent="0.2">
      <c r="A46" s="81" t="s">
        <v>126</v>
      </c>
      <c r="B46" s="81" t="s">
        <v>128</v>
      </c>
      <c r="C46" s="81" t="s">
        <v>0</v>
      </c>
      <c r="D46" s="81" t="s">
        <v>91</v>
      </c>
      <c r="E46" s="82">
        <v>72.5</v>
      </c>
    </row>
    <row r="47" spans="1:5" ht="14.25" hidden="1" x14ac:dyDescent="0.2">
      <c r="A47" s="81" t="s">
        <v>126</v>
      </c>
      <c r="B47" s="81" t="s">
        <v>128</v>
      </c>
      <c r="C47" s="81" t="s">
        <v>0</v>
      </c>
      <c r="D47" s="81" t="s">
        <v>92</v>
      </c>
      <c r="E47" s="82">
        <v>72.5</v>
      </c>
    </row>
    <row r="48" spans="1:5" ht="14.25" x14ac:dyDescent="0.2">
      <c r="A48" s="81" t="s">
        <v>126</v>
      </c>
      <c r="B48" s="81" t="s">
        <v>128</v>
      </c>
      <c r="C48" s="81" t="s">
        <v>0</v>
      </c>
      <c r="D48" s="81" t="s">
        <v>93</v>
      </c>
      <c r="E48" s="82">
        <v>75.294117647058826</v>
      </c>
    </row>
    <row r="49" spans="1:5" ht="14.25" hidden="1" x14ac:dyDescent="0.2">
      <c r="A49" s="79" t="s">
        <v>136</v>
      </c>
      <c r="B49" s="79" t="s">
        <v>128</v>
      </c>
      <c r="C49" s="79" t="s">
        <v>1</v>
      </c>
      <c r="D49" s="79" t="s">
        <v>90</v>
      </c>
      <c r="E49" s="80">
        <v>65.333333333333329</v>
      </c>
    </row>
    <row r="50" spans="1:5" ht="14.25" hidden="1" x14ac:dyDescent="0.2">
      <c r="A50" s="79" t="s">
        <v>136</v>
      </c>
      <c r="B50" s="79" t="s">
        <v>128</v>
      </c>
      <c r="C50" s="79" t="s">
        <v>1</v>
      </c>
      <c r="D50" s="79" t="s">
        <v>91</v>
      </c>
      <c r="E50" s="80">
        <v>72.5</v>
      </c>
    </row>
    <row r="51" spans="1:5" ht="14.25" hidden="1" x14ac:dyDescent="0.2">
      <c r="A51" s="79" t="s">
        <v>136</v>
      </c>
      <c r="B51" s="79" t="s">
        <v>128</v>
      </c>
      <c r="C51" s="79" t="s">
        <v>1</v>
      </c>
      <c r="D51" s="79" t="s">
        <v>92</v>
      </c>
      <c r="E51" s="80">
        <v>66.25</v>
      </c>
    </row>
    <row r="52" spans="1:5" ht="14.25" hidden="1" x14ac:dyDescent="0.2">
      <c r="A52" s="79" t="s">
        <v>136</v>
      </c>
      <c r="B52" s="79" t="s">
        <v>128</v>
      </c>
      <c r="C52" s="79" t="s">
        <v>1</v>
      </c>
      <c r="D52" s="79" t="s">
        <v>93</v>
      </c>
      <c r="E52" s="80">
        <v>75.294117647058826</v>
      </c>
    </row>
    <row r="53" spans="1:5" ht="14.25" hidden="1" x14ac:dyDescent="0.2">
      <c r="A53" s="81" t="s">
        <v>128</v>
      </c>
      <c r="B53" s="81" t="s">
        <v>128</v>
      </c>
      <c r="C53" s="81" t="s">
        <v>2</v>
      </c>
      <c r="D53" s="81" t="s">
        <v>90</v>
      </c>
      <c r="E53" s="82">
        <v>70.666666666666671</v>
      </c>
    </row>
    <row r="54" spans="1:5" ht="14.25" hidden="1" x14ac:dyDescent="0.2">
      <c r="A54" s="81" t="s">
        <v>128</v>
      </c>
      <c r="B54" s="81" t="s">
        <v>128</v>
      </c>
      <c r="C54" s="81" t="s">
        <v>2</v>
      </c>
      <c r="D54" s="81" t="s">
        <v>91</v>
      </c>
      <c r="E54" s="82">
        <v>61.25</v>
      </c>
    </row>
    <row r="55" spans="1:5" ht="14.25" hidden="1" x14ac:dyDescent="0.2">
      <c r="A55" s="81" t="s">
        <v>128</v>
      </c>
      <c r="B55" s="81" t="s">
        <v>128</v>
      </c>
      <c r="C55" s="81" t="s">
        <v>2</v>
      </c>
      <c r="D55" s="81" t="s">
        <v>92</v>
      </c>
      <c r="E55" s="82">
        <v>63.75</v>
      </c>
    </row>
    <row r="56" spans="1:5" ht="14.25" hidden="1" x14ac:dyDescent="0.2">
      <c r="A56" s="81" t="s">
        <v>128</v>
      </c>
      <c r="B56" s="81" t="s">
        <v>128</v>
      </c>
      <c r="C56" s="81" t="s">
        <v>2</v>
      </c>
      <c r="D56" s="81" t="s">
        <v>93</v>
      </c>
      <c r="E56" s="82">
        <v>75.294117647058826</v>
      </c>
    </row>
    <row r="57" spans="1:5" ht="14.25" hidden="1" x14ac:dyDescent="0.2">
      <c r="A57" s="79" t="s">
        <v>130</v>
      </c>
      <c r="B57" s="79" t="s">
        <v>128</v>
      </c>
      <c r="C57" s="79" t="s">
        <v>0</v>
      </c>
      <c r="D57" s="79" t="s">
        <v>90</v>
      </c>
      <c r="E57" s="80">
        <v>64</v>
      </c>
    </row>
    <row r="58" spans="1:5" ht="14.25" hidden="1" x14ac:dyDescent="0.2">
      <c r="A58" s="79" t="s">
        <v>130</v>
      </c>
      <c r="B58" s="79" t="s">
        <v>128</v>
      </c>
      <c r="C58" s="79" t="s">
        <v>0</v>
      </c>
      <c r="D58" s="79" t="s">
        <v>91</v>
      </c>
      <c r="E58" s="80">
        <v>63.75</v>
      </c>
    </row>
    <row r="59" spans="1:5" ht="14.25" hidden="1" x14ac:dyDescent="0.2">
      <c r="A59" s="79" t="s">
        <v>130</v>
      </c>
      <c r="B59" s="79" t="s">
        <v>128</v>
      </c>
      <c r="C59" s="79" t="s">
        <v>0</v>
      </c>
      <c r="D59" s="79" t="s">
        <v>92</v>
      </c>
      <c r="E59" s="80">
        <v>60</v>
      </c>
    </row>
    <row r="60" spans="1:5" ht="14.25" x14ac:dyDescent="0.2">
      <c r="A60" s="79" t="s">
        <v>130</v>
      </c>
      <c r="B60" s="79" t="s">
        <v>128</v>
      </c>
      <c r="C60" s="79" t="s">
        <v>0</v>
      </c>
      <c r="D60" s="79" t="s">
        <v>93</v>
      </c>
      <c r="E60" s="80">
        <v>61.176470588235297</v>
      </c>
    </row>
    <row r="61" spans="1:5" ht="14.25" hidden="1" x14ac:dyDescent="0.2">
      <c r="A61" s="81" t="s">
        <v>131</v>
      </c>
      <c r="B61" s="81" t="s">
        <v>128</v>
      </c>
      <c r="C61" s="81" t="s">
        <v>0</v>
      </c>
      <c r="D61" s="81" t="s">
        <v>90</v>
      </c>
      <c r="E61" s="82">
        <v>68</v>
      </c>
    </row>
    <row r="62" spans="1:5" ht="14.25" hidden="1" x14ac:dyDescent="0.2">
      <c r="A62" s="81" t="s">
        <v>131</v>
      </c>
      <c r="B62" s="81" t="s">
        <v>128</v>
      </c>
      <c r="C62" s="81" t="s">
        <v>0</v>
      </c>
      <c r="D62" s="81" t="s">
        <v>91</v>
      </c>
      <c r="E62" s="82">
        <v>62.5</v>
      </c>
    </row>
    <row r="63" spans="1:5" ht="14.25" hidden="1" x14ac:dyDescent="0.2">
      <c r="A63" s="81" t="s">
        <v>131</v>
      </c>
      <c r="B63" s="81" t="s">
        <v>128</v>
      </c>
      <c r="C63" s="81" t="s">
        <v>0</v>
      </c>
      <c r="D63" s="81" t="s">
        <v>92</v>
      </c>
      <c r="E63" s="82">
        <v>60</v>
      </c>
    </row>
    <row r="64" spans="1:5" ht="14.25" x14ac:dyDescent="0.2">
      <c r="A64" s="81" t="s">
        <v>131</v>
      </c>
      <c r="B64" s="81" t="s">
        <v>128</v>
      </c>
      <c r="C64" s="81" t="s">
        <v>0</v>
      </c>
      <c r="D64" s="81" t="s">
        <v>93</v>
      </c>
      <c r="E64" s="82">
        <v>60</v>
      </c>
    </row>
    <row r="65" spans="1:5" ht="14.25" hidden="1" x14ac:dyDescent="0.2">
      <c r="A65" s="79" t="s">
        <v>132</v>
      </c>
      <c r="B65" s="79" t="s">
        <v>128</v>
      </c>
      <c r="C65" s="79" t="s">
        <v>0</v>
      </c>
      <c r="D65" s="79" t="s">
        <v>90</v>
      </c>
      <c r="E65" s="80">
        <v>60</v>
      </c>
    </row>
    <row r="66" spans="1:5" ht="14.25" hidden="1" x14ac:dyDescent="0.2">
      <c r="A66" s="79" t="s">
        <v>132</v>
      </c>
      <c r="B66" s="79" t="s">
        <v>128</v>
      </c>
      <c r="C66" s="79" t="s">
        <v>0</v>
      </c>
      <c r="D66" s="79" t="s">
        <v>91</v>
      </c>
      <c r="E66" s="80">
        <v>68.75</v>
      </c>
    </row>
    <row r="67" spans="1:5" ht="14.25" hidden="1" x14ac:dyDescent="0.2">
      <c r="A67" s="79" t="s">
        <v>132</v>
      </c>
      <c r="B67" s="79" t="s">
        <v>128</v>
      </c>
      <c r="C67" s="79" t="s">
        <v>0</v>
      </c>
      <c r="D67" s="79" t="s">
        <v>92</v>
      </c>
      <c r="E67" s="80">
        <v>60</v>
      </c>
    </row>
    <row r="68" spans="1:5" ht="14.25" x14ac:dyDescent="0.2">
      <c r="A68" s="79" t="s">
        <v>132</v>
      </c>
      <c r="B68" s="79" t="s">
        <v>128</v>
      </c>
      <c r="C68" s="79" t="s">
        <v>0</v>
      </c>
      <c r="D68" s="79" t="s">
        <v>93</v>
      </c>
      <c r="E68" s="80">
        <v>71.764705882352942</v>
      </c>
    </row>
    <row r="71" spans="1:5" ht="14.25" x14ac:dyDescent="0.2">
      <c r="A71" s="84" t="s">
        <v>133</v>
      </c>
      <c r="B71" s="85" t="s">
        <v>90</v>
      </c>
      <c r="C71" s="85" t="s">
        <v>91</v>
      </c>
      <c r="D71" s="85" t="s">
        <v>93</v>
      </c>
      <c r="E71" s="85" t="s">
        <v>92</v>
      </c>
    </row>
    <row r="72" spans="1:5" ht="14.25" x14ac:dyDescent="0.2">
      <c r="A72" s="84" t="s">
        <v>139</v>
      </c>
      <c r="B72" s="86">
        <v>65.333333333333329</v>
      </c>
      <c r="C72" s="86">
        <v>72.5</v>
      </c>
      <c r="D72" s="86">
        <v>75.294117647058826</v>
      </c>
      <c r="E72" s="86">
        <v>66.25</v>
      </c>
    </row>
    <row r="73" spans="1:5" ht="14.25" x14ac:dyDescent="0.2">
      <c r="A73" s="84" t="s">
        <v>140</v>
      </c>
      <c r="B73" s="86">
        <v>100</v>
      </c>
      <c r="C73" s="86">
        <v>100</v>
      </c>
      <c r="D73" s="86">
        <v>100</v>
      </c>
      <c r="E73" s="86">
        <v>92.5</v>
      </c>
    </row>
    <row r="74" spans="1:5" ht="14.25" x14ac:dyDescent="0.2">
      <c r="A74" s="84" t="s">
        <v>142</v>
      </c>
      <c r="B74" s="86">
        <v>67</v>
      </c>
      <c r="C74" s="86">
        <v>67</v>
      </c>
      <c r="D74" s="86">
        <v>67</v>
      </c>
      <c r="E74" s="86">
        <v>63</v>
      </c>
    </row>
    <row r="75" spans="1:5" ht="14.25" x14ac:dyDescent="0.2">
      <c r="A75" s="84" t="s">
        <v>143</v>
      </c>
      <c r="B75" s="86">
        <v>70.666666666666671</v>
      </c>
      <c r="C75" s="86">
        <v>61.25</v>
      </c>
      <c r="D75" s="86">
        <v>75.294117647058826</v>
      </c>
      <c r="E75" s="86">
        <v>63.75</v>
      </c>
    </row>
  </sheetData>
  <autoFilter ref="A40:E68">
    <filterColumn colId="2">
      <filters>
        <filter val="Peer"/>
      </filters>
    </filterColumn>
    <filterColumn colId="3">
      <filters>
        <filter val="Modeling"/>
      </filters>
    </filterColumn>
  </autoFilter>
  <phoneticPr fontId="23" type="noConversion"/>
  <dataValidations count="1">
    <dataValidation type="list" allowBlank="1" showInputMessage="1" showErrorMessage="1" sqref="C2:C29 C41:C68">
      <formula1>$H$1:$K$1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6"/>
  <sheetViews>
    <sheetView zoomScale="85" zoomScaleNormal="85" workbookViewId="0">
      <selection activeCell="H1" sqref="H1"/>
    </sheetView>
  </sheetViews>
  <sheetFormatPr defaultRowHeight="12.75" x14ac:dyDescent="0.2"/>
  <cols>
    <col min="1" max="1" width="16.5" customWidth="1"/>
    <col min="2" max="2" width="23" customWidth="1"/>
    <col min="3" max="3" width="13.1640625" style="2" customWidth="1"/>
    <col min="4" max="5" width="11.33203125" style="2" customWidth="1"/>
    <col min="6" max="6" width="10" style="2" customWidth="1"/>
    <col min="7" max="9" width="12.33203125" customWidth="1"/>
    <col min="10" max="17" width="13" customWidth="1"/>
    <col min="18" max="18" width="13" style="2" customWidth="1"/>
    <col min="19" max="19" width="11.1640625" customWidth="1"/>
    <col min="20" max="20" width="10.1640625" customWidth="1"/>
  </cols>
  <sheetData>
    <row r="1" spans="1:23" s="2" customFormat="1" ht="59.25" customHeight="1" x14ac:dyDescent="0.2"/>
    <row r="2" spans="1:23" s="2" customFormat="1" ht="59.25" customHeight="1" x14ac:dyDescent="0.2"/>
    <row r="3" spans="1:23" s="2" customFormat="1" ht="59.25" customHeight="1" x14ac:dyDescent="0.5">
      <c r="A3" s="149" t="s">
        <v>166</v>
      </c>
      <c r="B3" s="149"/>
      <c r="C3" s="149"/>
      <c r="D3" s="149"/>
      <c r="E3" s="97"/>
      <c r="F3" s="96"/>
      <c r="L3" s="100"/>
    </row>
    <row r="4" spans="1:23" s="2" customFormat="1" ht="56.25" customHeight="1" thickBot="1" x14ac:dyDescent="0.55000000000000004">
      <c r="A4" s="149"/>
      <c r="B4" s="149"/>
      <c r="C4" s="149"/>
      <c r="D4" s="149"/>
      <c r="E4" s="99"/>
      <c r="F4" s="113"/>
    </row>
    <row r="5" spans="1:23" ht="15" customHeight="1" x14ac:dyDescent="0.5">
      <c r="A5" s="149"/>
      <c r="B5" s="149"/>
      <c r="C5" s="149"/>
      <c r="D5" s="149"/>
      <c r="E5" s="97"/>
      <c r="F5" s="139" t="s">
        <v>144</v>
      </c>
      <c r="G5" s="142" t="s">
        <v>145</v>
      </c>
      <c r="H5" s="142" t="s">
        <v>146</v>
      </c>
      <c r="I5" s="142" t="s">
        <v>1</v>
      </c>
      <c r="J5" s="126" t="s">
        <v>152</v>
      </c>
      <c r="K5" s="129" t="s">
        <v>161</v>
      </c>
      <c r="L5" s="120" t="s">
        <v>162</v>
      </c>
      <c r="M5" s="108"/>
      <c r="N5" s="120" t="s">
        <v>163</v>
      </c>
      <c r="O5" s="107"/>
      <c r="P5" s="120" t="s">
        <v>164</v>
      </c>
      <c r="Q5" s="107"/>
      <c r="R5" s="120" t="s">
        <v>148</v>
      </c>
      <c r="S5" s="123" t="s">
        <v>165</v>
      </c>
      <c r="T5" s="2"/>
      <c r="U5" s="2"/>
      <c r="V5" s="2"/>
    </row>
    <row r="6" spans="1:23" s="2" customFormat="1" ht="15" customHeight="1" x14ac:dyDescent="0.5">
      <c r="A6" s="149"/>
      <c r="B6" s="149"/>
      <c r="C6" s="149"/>
      <c r="D6" s="149"/>
      <c r="E6" s="97"/>
      <c r="F6" s="140"/>
      <c r="G6" s="143"/>
      <c r="H6" s="143"/>
      <c r="I6" s="143"/>
      <c r="J6" s="127"/>
      <c r="K6" s="130"/>
      <c r="L6" s="121"/>
      <c r="M6" s="109"/>
      <c r="N6" s="121" t="s">
        <v>154</v>
      </c>
      <c r="O6" s="110"/>
      <c r="P6" s="121" t="s">
        <v>148</v>
      </c>
      <c r="Q6" s="109"/>
      <c r="R6" s="121"/>
      <c r="S6" s="124" t="s">
        <v>148</v>
      </c>
    </row>
    <row r="7" spans="1:23" s="2" customFormat="1" ht="15" customHeight="1" thickBot="1" x14ac:dyDescent="0.55000000000000004">
      <c r="A7" s="149"/>
      <c r="B7" s="149"/>
      <c r="C7" s="149"/>
      <c r="D7" s="149"/>
      <c r="E7" s="99"/>
      <c r="F7" s="140"/>
      <c r="G7" s="143"/>
      <c r="H7" s="143"/>
      <c r="I7" s="143"/>
      <c r="J7" s="128"/>
      <c r="K7" s="131"/>
      <c r="L7" s="122"/>
      <c r="M7" s="111"/>
      <c r="N7" s="122"/>
      <c r="O7" s="112"/>
      <c r="P7" s="122"/>
      <c r="Q7" s="111"/>
      <c r="R7" s="122"/>
      <c r="S7" s="125"/>
    </row>
    <row r="8" spans="1:23" ht="45" customHeight="1" thickBot="1" x14ac:dyDescent="0.55000000000000004">
      <c r="A8" s="149"/>
      <c r="B8" s="149"/>
      <c r="C8" s="149"/>
      <c r="D8" s="149"/>
      <c r="E8" s="97"/>
      <c r="F8" s="140"/>
      <c r="G8" s="144"/>
      <c r="H8" s="144"/>
      <c r="I8" s="144"/>
      <c r="J8" s="101" t="s">
        <v>151</v>
      </c>
      <c r="K8" s="104">
        <v>10</v>
      </c>
      <c r="L8" s="105">
        <v>20</v>
      </c>
      <c r="M8" s="105">
        <v>30</v>
      </c>
      <c r="N8" s="105">
        <v>40</v>
      </c>
      <c r="O8" s="105">
        <v>50</v>
      </c>
      <c r="P8" s="105">
        <v>60</v>
      </c>
      <c r="Q8" s="105">
        <v>70</v>
      </c>
      <c r="R8" s="105">
        <v>80</v>
      </c>
      <c r="S8" s="106">
        <v>90</v>
      </c>
      <c r="T8" s="2"/>
      <c r="U8" s="2"/>
    </row>
    <row r="9" spans="1:23" ht="38.25" customHeight="1" x14ac:dyDescent="0.5">
      <c r="A9" s="149"/>
      <c r="B9" s="149"/>
      <c r="C9" s="149"/>
      <c r="D9" s="149"/>
      <c r="E9" s="97"/>
      <c r="F9" s="140"/>
      <c r="G9" s="135">
        <v>98</v>
      </c>
      <c r="H9" s="137">
        <v>66</v>
      </c>
      <c r="I9" s="137">
        <v>70</v>
      </c>
      <c r="J9" s="102">
        <v>68</v>
      </c>
      <c r="K9" s="94"/>
      <c r="L9" s="3"/>
      <c r="M9" s="3"/>
      <c r="N9" s="3"/>
      <c r="O9" s="3"/>
      <c r="P9" s="3"/>
      <c r="Q9" s="3"/>
      <c r="R9" s="3"/>
      <c r="S9" s="90"/>
      <c r="T9" s="2"/>
      <c r="U9" s="2"/>
      <c r="V9" s="2"/>
    </row>
    <row r="10" spans="1:23" ht="40.5" customHeight="1" thickBot="1" x14ac:dyDescent="0.55000000000000004">
      <c r="A10" s="149"/>
      <c r="B10" s="149"/>
      <c r="C10" s="149"/>
      <c r="D10" s="149"/>
      <c r="E10" s="97"/>
      <c r="F10" s="141"/>
      <c r="G10" s="136"/>
      <c r="H10" s="138"/>
      <c r="I10" s="138"/>
      <c r="J10" s="103">
        <v>77</v>
      </c>
      <c r="K10" s="95"/>
      <c r="L10" s="91"/>
      <c r="M10" s="91"/>
      <c r="N10" s="91"/>
      <c r="O10" s="91"/>
      <c r="P10" s="91"/>
      <c r="Q10" s="91"/>
      <c r="R10" s="91"/>
      <c r="S10" s="92"/>
      <c r="T10" s="2"/>
      <c r="U10" s="2"/>
      <c r="V10" s="2"/>
    </row>
    <row r="11" spans="1:23" s="2" customFormat="1" ht="15.75" customHeight="1" x14ac:dyDescent="0.2">
      <c r="L11" s="3"/>
      <c r="M11" s="88"/>
      <c r="N11" s="3"/>
      <c r="O11" s="3"/>
      <c r="P11" s="3"/>
      <c r="Q11" s="3"/>
      <c r="R11" s="3"/>
      <c r="S11" s="3"/>
    </row>
    <row r="12" spans="1:23" s="2" customFormat="1" ht="15.75" customHeight="1" x14ac:dyDescent="0.2">
      <c r="L12" s="3"/>
      <c r="M12" s="88"/>
      <c r="N12" s="3"/>
      <c r="O12" s="3"/>
      <c r="P12" s="3"/>
      <c r="Q12" s="3"/>
      <c r="R12" s="3"/>
      <c r="S12" s="3"/>
    </row>
    <row r="13" spans="1:23" s="2" customFormat="1" x14ac:dyDescent="0.2">
      <c r="L13" s="3"/>
      <c r="M13" s="88"/>
      <c r="N13" s="3"/>
      <c r="O13" s="3"/>
      <c r="P13" s="3"/>
      <c r="Q13" s="3"/>
      <c r="R13" s="3"/>
      <c r="S13" s="3"/>
    </row>
    <row r="14" spans="1:23" s="2" customFormat="1" ht="13.5" thickBot="1" x14ac:dyDescent="0.25">
      <c r="L14" s="3"/>
      <c r="M14" s="88"/>
      <c r="N14" s="3"/>
      <c r="O14" s="3"/>
      <c r="P14" s="3"/>
      <c r="Q14" s="3"/>
      <c r="R14" s="3"/>
      <c r="S14" s="3"/>
    </row>
    <row r="15" spans="1:23" s="87" customFormat="1" ht="67.5" customHeight="1" thickTop="1" x14ac:dyDescent="0.2">
      <c r="B15" s="2"/>
      <c r="C15" s="146" t="s">
        <v>147</v>
      </c>
      <c r="D15" s="147"/>
      <c r="E15" s="147"/>
      <c r="F15" s="147"/>
      <c r="G15" s="147"/>
      <c r="H15" s="145" t="s">
        <v>156</v>
      </c>
      <c r="I15" s="145"/>
      <c r="J15" s="145"/>
      <c r="K15" s="145" t="s">
        <v>149</v>
      </c>
      <c r="L15" s="145"/>
      <c r="M15" s="145"/>
      <c r="N15" s="145" t="s">
        <v>92</v>
      </c>
      <c r="O15" s="145"/>
      <c r="P15" s="145"/>
      <c r="Q15" s="145" t="s">
        <v>150</v>
      </c>
      <c r="R15" s="145"/>
      <c r="S15" s="150"/>
      <c r="W15" s="2"/>
    </row>
    <row r="16" spans="1:23" s="87" customFormat="1" ht="67.5" customHeight="1" x14ac:dyDescent="0.2">
      <c r="B16" s="2"/>
      <c r="C16" s="133" t="s">
        <v>143</v>
      </c>
      <c r="D16" s="134"/>
      <c r="E16" s="134"/>
      <c r="F16" s="134"/>
      <c r="G16" s="134"/>
      <c r="H16" s="148">
        <v>97.3</v>
      </c>
      <c r="I16" s="148"/>
      <c r="J16" s="148"/>
      <c r="K16" s="148">
        <v>97.3</v>
      </c>
      <c r="L16" s="148"/>
      <c r="M16" s="148"/>
      <c r="N16" s="148">
        <v>90</v>
      </c>
      <c r="O16" s="148"/>
      <c r="P16" s="148"/>
      <c r="Q16" s="148">
        <v>95.294117647058798</v>
      </c>
      <c r="R16" s="148"/>
      <c r="S16" s="151"/>
      <c r="W16" s="2"/>
    </row>
    <row r="17" spans="1:31" ht="45.75" customHeight="1" x14ac:dyDescent="0.2">
      <c r="A17" s="2"/>
      <c r="B17" s="2"/>
      <c r="C17" s="133" t="s">
        <v>157</v>
      </c>
      <c r="D17" s="134"/>
      <c r="E17" s="134"/>
      <c r="F17" s="134"/>
      <c r="G17" s="134"/>
      <c r="H17" s="148">
        <v>61.3</v>
      </c>
      <c r="I17" s="148"/>
      <c r="J17" s="148"/>
      <c r="K17" s="148">
        <v>66.25</v>
      </c>
      <c r="L17" s="148"/>
      <c r="M17" s="148"/>
      <c r="N17" s="148">
        <v>66.25</v>
      </c>
      <c r="O17" s="148"/>
      <c r="P17" s="148"/>
      <c r="Q17" s="148">
        <v>64.705882352941202</v>
      </c>
      <c r="R17" s="148"/>
      <c r="S17" s="151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45.75" customHeight="1" x14ac:dyDescent="0.2">
      <c r="A18" s="2"/>
      <c r="B18" s="2"/>
      <c r="C18" s="133" t="s">
        <v>142</v>
      </c>
      <c r="D18" s="134"/>
      <c r="E18" s="134"/>
      <c r="F18" s="134"/>
      <c r="G18" s="134"/>
      <c r="H18" s="148">
        <v>65</v>
      </c>
      <c r="I18" s="148"/>
      <c r="J18" s="148"/>
      <c r="K18" s="148">
        <v>65</v>
      </c>
      <c r="L18" s="148"/>
      <c r="M18" s="148"/>
      <c r="N18" s="148">
        <v>61</v>
      </c>
      <c r="O18" s="148"/>
      <c r="P18" s="148"/>
      <c r="Q18" s="148">
        <v>62</v>
      </c>
      <c r="R18" s="148"/>
      <c r="S18" s="151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45.75" customHeight="1" thickBot="1" x14ac:dyDescent="0.25">
      <c r="A19" s="2"/>
      <c r="B19" s="2"/>
      <c r="C19" s="155" t="s">
        <v>167</v>
      </c>
      <c r="D19" s="156"/>
      <c r="E19" s="156"/>
      <c r="F19" s="156"/>
      <c r="G19" s="156"/>
      <c r="H19" s="154">
        <v>100</v>
      </c>
      <c r="I19" s="154"/>
      <c r="J19" s="154"/>
      <c r="K19" s="154">
        <v>88.8</v>
      </c>
      <c r="L19" s="154"/>
      <c r="M19" s="154"/>
      <c r="N19" s="154">
        <v>88</v>
      </c>
      <c r="O19" s="154"/>
      <c r="P19" s="154"/>
      <c r="Q19" s="152">
        <v>95.3</v>
      </c>
      <c r="R19" s="152"/>
      <c r="S19" s="15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3.5" thickTop="1" x14ac:dyDescent="0.2">
      <c r="S20" s="2"/>
    </row>
    <row r="22" spans="1:31" s="2" customFormat="1" x14ac:dyDescent="0.2"/>
    <row r="23" spans="1:31" s="2" customFormat="1" x14ac:dyDescent="0.2"/>
    <row r="24" spans="1:31" ht="18" customHeight="1" x14ac:dyDescent="0.2">
      <c r="C24" s="89"/>
      <c r="D24" s="89"/>
      <c r="E24" s="89"/>
      <c r="F24" s="89"/>
    </row>
    <row r="26" spans="1:31" ht="27" x14ac:dyDescent="0.2">
      <c r="A26" s="132" t="s">
        <v>153</v>
      </c>
      <c r="B26" s="132"/>
    </row>
    <row r="27" spans="1:31" s="2" customFormat="1" ht="28.5" customHeight="1" x14ac:dyDescent="0.2"/>
    <row r="28" spans="1:31" s="2" customFormat="1" ht="28.5" customHeight="1" x14ac:dyDescent="0.2">
      <c r="A28" s="98"/>
      <c r="B28" s="98"/>
    </row>
    <row r="29" spans="1:31" s="2" customFormat="1" ht="28.5" customHeight="1" x14ac:dyDescent="0.2">
      <c r="A29" s="132" t="s">
        <v>158</v>
      </c>
      <c r="B29" s="132"/>
    </row>
    <row r="30" spans="1:31" s="2" customFormat="1" ht="28.5" customHeight="1" x14ac:dyDescent="0.2"/>
    <row r="31" spans="1:31" s="2" customFormat="1" ht="28.5" customHeight="1" x14ac:dyDescent="0.2">
      <c r="A31" s="93"/>
      <c r="B31" s="93"/>
    </row>
    <row r="32" spans="1:31" s="2" customFormat="1" ht="28.5" customHeight="1" x14ac:dyDescent="0.2">
      <c r="A32" s="132" t="s">
        <v>159</v>
      </c>
      <c r="B32" s="132"/>
    </row>
    <row r="33" spans="1:2" s="2" customFormat="1" ht="28.5" customHeight="1" x14ac:dyDescent="0.2"/>
    <row r="34" spans="1:2" s="2" customFormat="1" ht="28.5" customHeight="1" x14ac:dyDescent="0.2">
      <c r="A34" s="93"/>
      <c r="B34" s="93"/>
    </row>
    <row r="35" spans="1:2" s="2" customFormat="1" ht="28.5" customHeight="1" x14ac:dyDescent="0.2">
      <c r="A35" s="132" t="s">
        <v>160</v>
      </c>
      <c r="B35" s="132"/>
    </row>
    <row r="36" spans="1:2" s="2" customFormat="1" ht="28.5" customHeight="1" x14ac:dyDescent="0.2"/>
    <row r="37" spans="1:2" s="2" customFormat="1" ht="28.5" customHeight="1" x14ac:dyDescent="0.2"/>
    <row r="38" spans="1:2" s="2" customFormat="1" ht="28.5" customHeight="1" x14ac:dyDescent="0.2">
      <c r="A38" s="132" t="s">
        <v>154</v>
      </c>
      <c r="B38" s="132"/>
    </row>
    <row r="39" spans="1:2" s="2" customFormat="1" ht="28.5" customHeight="1" x14ac:dyDescent="0.2"/>
    <row r="40" spans="1:2" s="2" customFormat="1" ht="28.5" customHeight="1" x14ac:dyDescent="0.2"/>
    <row r="41" spans="1:2" s="2" customFormat="1" ht="28.5" customHeight="1" x14ac:dyDescent="0.2">
      <c r="A41" s="132" t="s">
        <v>155</v>
      </c>
      <c r="B41" s="132"/>
    </row>
    <row r="42" spans="1:2" s="2" customFormat="1" ht="28.5" customHeight="1" x14ac:dyDescent="0.2"/>
    <row r="43" spans="1:2" s="2" customFormat="1" ht="18" customHeight="1" x14ac:dyDescent="0.2"/>
    <row r="44" spans="1:2" s="2" customFormat="1" ht="22.5" customHeight="1" x14ac:dyDescent="0.2"/>
    <row r="45" spans="1:2" s="2" customFormat="1" x14ac:dyDescent="0.2"/>
    <row r="46" spans="1:2" s="2" customFormat="1" x14ac:dyDescent="0.2"/>
  </sheetData>
  <mergeCells count="46">
    <mergeCell ref="A29:B29"/>
    <mergeCell ref="A26:B26"/>
    <mergeCell ref="A35:B35"/>
    <mergeCell ref="C18:G18"/>
    <mergeCell ref="H17:J17"/>
    <mergeCell ref="H18:J18"/>
    <mergeCell ref="H19:J19"/>
    <mergeCell ref="C19:G19"/>
    <mergeCell ref="Q15:S15"/>
    <mergeCell ref="Q17:S17"/>
    <mergeCell ref="Q18:S18"/>
    <mergeCell ref="Q19:S19"/>
    <mergeCell ref="K15:M15"/>
    <mergeCell ref="K17:M17"/>
    <mergeCell ref="K18:M18"/>
    <mergeCell ref="K19:M19"/>
    <mergeCell ref="K16:M16"/>
    <mergeCell ref="N15:P15"/>
    <mergeCell ref="Q16:S16"/>
    <mergeCell ref="N16:P16"/>
    <mergeCell ref="N17:P17"/>
    <mergeCell ref="N18:P18"/>
    <mergeCell ref="N19:P19"/>
    <mergeCell ref="A41:B41"/>
    <mergeCell ref="C16:G16"/>
    <mergeCell ref="G9:G10"/>
    <mergeCell ref="H9:H10"/>
    <mergeCell ref="I9:I10"/>
    <mergeCell ref="F5:F10"/>
    <mergeCell ref="G5:G8"/>
    <mergeCell ref="H5:H8"/>
    <mergeCell ref="I5:I8"/>
    <mergeCell ref="H15:J15"/>
    <mergeCell ref="C15:G15"/>
    <mergeCell ref="C17:G17"/>
    <mergeCell ref="H16:J16"/>
    <mergeCell ref="A3:D10"/>
    <mergeCell ref="A32:B32"/>
    <mergeCell ref="A38:B38"/>
    <mergeCell ref="N5:N7"/>
    <mergeCell ref="P5:P7"/>
    <mergeCell ref="R5:R7"/>
    <mergeCell ref="S5:S7"/>
    <mergeCell ref="J5:J7"/>
    <mergeCell ref="K5:K7"/>
    <mergeCell ref="L5:L7"/>
  </mergeCells>
  <phoneticPr fontId="23" type="noConversion"/>
  <pageMargins left="0.7" right="0.7" top="0.75" bottom="0.75" header="0.3" footer="0.3"/>
  <pageSetup paperSize="9" scale="3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Survery</vt:lpstr>
      <vt:lpstr>peer average</vt:lpstr>
      <vt:lpstr>Score Summary</vt:lpstr>
      <vt:lpstr>Analysis</vt:lpstr>
      <vt:lpstr>Jessica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Xuchang</dc:creator>
  <cp:lastModifiedBy>Cai, Simona</cp:lastModifiedBy>
  <cp:lastPrinted>2018-06-08T07:51:36Z</cp:lastPrinted>
  <dcterms:created xsi:type="dcterms:W3CDTF">2018-02-26T03:09:05Z</dcterms:created>
  <dcterms:modified xsi:type="dcterms:W3CDTF">2018-06-14T09:17:19Z</dcterms:modified>
</cp:coreProperties>
</file>