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esktop\"/>
    </mc:Choice>
  </mc:AlternateContent>
  <xr:revisionPtr revIDLastSave="0" documentId="8_{0E7CEE9E-B124-42FE-983B-F6437A696EC7}" xr6:coauthVersionLast="47" xr6:coauthVersionMax="47" xr10:uidLastSave="{00000000-0000-0000-0000-000000000000}"/>
  <bookViews>
    <workbookView xWindow="-120" yWindow="-120" windowWidth="29040" windowHeight="15840" activeTab="1" xr2:uid="{0366DFE5-F8AC-4300-ADCE-E0B406826843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K7" i="2"/>
  <c r="L7" i="2"/>
  <c r="M7" i="2"/>
  <c r="N7" i="2"/>
  <c r="O7" i="2"/>
  <c r="J7" i="2"/>
  <c r="K5" i="2"/>
  <c r="L5" i="2"/>
  <c r="M5" i="2"/>
  <c r="N5" i="2"/>
  <c r="O5" i="2"/>
  <c r="J5" i="2"/>
  <c r="J6" i="2" s="1"/>
  <c r="F11" i="1"/>
  <c r="I5" i="1" s="1"/>
  <c r="J4" i="1"/>
  <c r="K4" i="1"/>
  <c r="L4" i="1"/>
  <c r="M4" i="1"/>
  <c r="N4" i="1"/>
  <c r="I4" i="1"/>
  <c r="F15" i="1"/>
  <c r="K4" i="2" l="1"/>
  <c r="I12" i="1"/>
  <c r="J5" i="1" s="1"/>
  <c r="J12" i="1" s="1"/>
  <c r="K5" i="1"/>
  <c r="K12" i="1" s="1"/>
  <c r="K6" i="2" l="1"/>
  <c r="K9" i="2" s="1"/>
  <c r="L4" i="2" s="1"/>
  <c r="L6" i="2" s="1"/>
  <c r="L5" i="1"/>
  <c r="L12" i="1" s="1"/>
  <c r="M5" i="1" s="1"/>
  <c r="M12" i="1" s="1"/>
  <c r="L9" i="2" l="1"/>
  <c r="M4" i="2" s="1"/>
  <c r="M6" i="2" s="1"/>
  <c r="N5" i="1"/>
  <c r="N12" i="1" l="1"/>
  <c r="F19" i="1" s="1"/>
  <c r="O5" i="1"/>
  <c r="M9" i="2" l="1"/>
  <c r="N4" i="2" s="1"/>
  <c r="N6" i="2" s="1"/>
  <c r="N9" i="2" l="1"/>
  <c r="O4" i="2" s="1"/>
  <c r="O6" i="2" s="1"/>
  <c r="O9" i="2" l="1"/>
</calcChain>
</file>

<file path=xl/sharedStrings.xml><?xml version="1.0" encoding="utf-8"?>
<sst xmlns="http://schemas.openxmlformats.org/spreadsheetml/2006/main" count="31" uniqueCount="21">
  <si>
    <t>Precio efectivo:</t>
  </si>
  <si>
    <t>Precio cuotas:</t>
  </si>
  <si>
    <t>Plazo Fijo</t>
  </si>
  <si>
    <t>Inflacion</t>
  </si>
  <si>
    <t>Cantidad Cuotas</t>
  </si>
  <si>
    <t xml:space="preserve">cuota = </t>
  </si>
  <si>
    <t>Cuota 1</t>
  </si>
  <si>
    <t>Cuota 2</t>
  </si>
  <si>
    <t>Cuota 3</t>
  </si>
  <si>
    <t>Cuota 4</t>
  </si>
  <si>
    <t>Cuota 5</t>
  </si>
  <si>
    <t>Cuota 6</t>
  </si>
  <si>
    <t>Cuota</t>
  </si>
  <si>
    <t>Interes</t>
  </si>
  <si>
    <t>Restante</t>
  </si>
  <si>
    <t>interes mensual</t>
  </si>
  <si>
    <t>Monto</t>
  </si>
  <si>
    <t>Saldo</t>
  </si>
  <si>
    <t>Tasa Mensual</t>
  </si>
  <si>
    <t>Cantidad Cuotas:</t>
  </si>
  <si>
    <t>Plazo Fijo: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</si>
</sst>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43F7-EC6B-4A92-8D8A-E1523169CDEA}">
  <dimension ref="E3:O26"/>
  <sheetViews>
    <sheetView workbookViewId="0">
      <selection activeCell="J9" sqref="J9"/>
    </sheetView>
  </sheetViews>
  <sheetFormatPr baseColWidth="10" defaultRowHeight="15" x14ac:dyDescent="0.25"/>
  <cols>
    <col min="5" max="5" width="22.42578125" customWidth="1"/>
  </cols>
  <sheetData>
    <row r="3" spans="5:15" x14ac:dyDescent="0.25">
      <c r="E3" t="s">
        <v>0</v>
      </c>
      <c r="F3">
        <v>300000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</row>
    <row r="4" spans="5:15" x14ac:dyDescent="0.25">
      <c r="H4" t="s">
        <v>12</v>
      </c>
      <c r="I4">
        <f>$F$15</f>
        <v>75000</v>
      </c>
      <c r="J4">
        <f t="shared" ref="J4:N4" si="0">$F$15</f>
        <v>75000</v>
      </c>
      <c r="K4">
        <f t="shared" si="0"/>
        <v>75000</v>
      </c>
      <c r="L4">
        <f t="shared" si="0"/>
        <v>75000</v>
      </c>
      <c r="M4">
        <f t="shared" si="0"/>
        <v>75000</v>
      </c>
      <c r="N4">
        <f t="shared" si="0"/>
        <v>75000</v>
      </c>
    </row>
    <row r="5" spans="5:15" x14ac:dyDescent="0.25">
      <c r="E5" t="s">
        <v>1</v>
      </c>
      <c r="F5">
        <v>450000</v>
      </c>
      <c r="H5" t="s">
        <v>13</v>
      </c>
      <c r="I5">
        <f>F5*($F$11)*30</f>
        <v>562500.00000000012</v>
      </c>
      <c r="J5">
        <f>I12*($F$11)*30</f>
        <v>1171875.0000000002</v>
      </c>
      <c r="K5">
        <f>J12*($F$11)*30</f>
        <v>2542968.7500000009</v>
      </c>
      <c r="L5">
        <f>K12*($F$11)*30</f>
        <v>5627929.6875000028</v>
      </c>
      <c r="M5">
        <f>L12*($F$11)*30</f>
        <v>12569091.796875006</v>
      </c>
      <c r="N5">
        <f>M12*($F$11)*30</f>
        <v>28186706.542968765</v>
      </c>
      <c r="O5">
        <f>SUM(I5:N5)</f>
        <v>50661071.777343772</v>
      </c>
    </row>
    <row r="6" spans="5:15" x14ac:dyDescent="0.25">
      <c r="E6" t="s">
        <v>4</v>
      </c>
      <c r="F6">
        <v>6</v>
      </c>
    </row>
    <row r="7" spans="5:15" x14ac:dyDescent="0.25">
      <c r="E7" t="s">
        <v>2</v>
      </c>
      <c r="F7">
        <v>50</v>
      </c>
    </row>
    <row r="8" spans="5:15" x14ac:dyDescent="0.25">
      <c r="E8" t="s">
        <v>3</v>
      </c>
      <c r="F8">
        <v>150</v>
      </c>
    </row>
    <row r="11" spans="5:15" x14ac:dyDescent="0.25">
      <c r="E11" t="s">
        <v>15</v>
      </c>
      <c r="F11">
        <f>F7/12/100</f>
        <v>4.1666666666666671E-2</v>
      </c>
    </row>
    <row r="12" spans="5:15" x14ac:dyDescent="0.25">
      <c r="H12" t="s">
        <v>14</v>
      </c>
      <c r="I12">
        <f>$F$5-I4+I5</f>
        <v>937500.00000000012</v>
      </c>
      <c r="J12">
        <f>I12-J4+J5</f>
        <v>2034375.0000000005</v>
      </c>
      <c r="K12">
        <f>J12-K4+K5</f>
        <v>4502343.7500000019</v>
      </c>
      <c r="L12">
        <f>K12-L4+L5</f>
        <v>10055273.437500004</v>
      </c>
      <c r="M12">
        <f>L12-M4+M5</f>
        <v>22549365.234375007</v>
      </c>
      <c r="N12">
        <f>M12-N4+N5</f>
        <v>50661071.777343772</v>
      </c>
    </row>
    <row r="15" spans="5:15" x14ac:dyDescent="0.25">
      <c r="E15" t="s">
        <v>5</v>
      </c>
      <c r="F15">
        <f>F5/F6</f>
        <v>75000</v>
      </c>
    </row>
    <row r="19" spans="6:6" x14ac:dyDescent="0.25">
      <c r="F19">
        <f>F5-N12</f>
        <v>-50211071.777343772</v>
      </c>
    </row>
    <row r="26" spans="6:6" x14ac:dyDescent="0.25">
      <c r="F26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2B4F-27AB-4C95-BFDF-050F8D9BBAB0}">
  <dimension ref="E3:O27"/>
  <sheetViews>
    <sheetView tabSelected="1" workbookViewId="0">
      <selection activeCell="I13" sqref="I13"/>
    </sheetView>
  </sheetViews>
  <sheetFormatPr baseColWidth="10" defaultRowHeight="15" x14ac:dyDescent="0.25"/>
  <cols>
    <col min="5" max="5" width="22.42578125" customWidth="1"/>
    <col min="9" max="9" width="21.7109375" customWidth="1"/>
  </cols>
  <sheetData>
    <row r="3" spans="5:15" x14ac:dyDescent="0.25">
      <c r="E3" t="s">
        <v>0</v>
      </c>
      <c r="F3" s="2">
        <v>300000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4" spans="5:15" x14ac:dyDescent="0.25">
      <c r="E4" t="s">
        <v>1</v>
      </c>
      <c r="F4" s="2">
        <v>450000</v>
      </c>
      <c r="I4" t="s">
        <v>16</v>
      </c>
      <c r="J4">
        <v>450000</v>
      </c>
      <c r="K4">
        <f>J9</f>
        <v>393750</v>
      </c>
      <c r="L4">
        <f>K9</f>
        <v>335156.25</v>
      </c>
      <c r="M4">
        <f>L9</f>
        <v>274121.09375</v>
      </c>
      <c r="N4">
        <f>M9</f>
        <v>210542.80598958334</v>
      </c>
      <c r="O4">
        <f>N9</f>
        <v>144315.422905816</v>
      </c>
    </row>
    <row r="5" spans="5:15" x14ac:dyDescent="0.25">
      <c r="E5" t="s">
        <v>19</v>
      </c>
      <c r="F5" s="2">
        <v>6</v>
      </c>
      <c r="I5" t="s">
        <v>18</v>
      </c>
      <c r="J5">
        <f>($F$6/12)/100</f>
        <v>4.1666666666666671E-2</v>
      </c>
      <c r="K5">
        <f>($F$6/12)/100</f>
        <v>4.1666666666666671E-2</v>
      </c>
      <c r="L5">
        <f>($F$6/12)/100</f>
        <v>4.1666666666666671E-2</v>
      </c>
      <c r="M5">
        <f>($F$6/12)/100</f>
        <v>4.1666666666666671E-2</v>
      </c>
      <c r="N5">
        <f>($F$6/12)/100</f>
        <v>4.1666666666666671E-2</v>
      </c>
      <c r="O5">
        <f>($F$6/12)/100</f>
        <v>4.1666666666666671E-2</v>
      </c>
    </row>
    <row r="6" spans="5:15" x14ac:dyDescent="0.25">
      <c r="E6" t="s">
        <v>20</v>
      </c>
      <c r="F6" s="2">
        <v>50</v>
      </c>
      <c r="I6" t="s">
        <v>13</v>
      </c>
      <c r="J6">
        <f>(J4*J5)</f>
        <v>18750.000000000004</v>
      </c>
      <c r="K6">
        <f t="shared" ref="K6:O6" si="0">(K4*K5)</f>
        <v>16406.250000000004</v>
      </c>
      <c r="L6">
        <f t="shared" si="0"/>
        <v>13964.843750000002</v>
      </c>
      <c r="M6">
        <f t="shared" si="0"/>
        <v>11421.712239583334</v>
      </c>
      <c r="N6">
        <f t="shared" si="0"/>
        <v>8772.6169162326405</v>
      </c>
      <c r="O6">
        <f t="shared" si="0"/>
        <v>6013.1426210756672</v>
      </c>
    </row>
    <row r="7" spans="5:15" x14ac:dyDescent="0.25">
      <c r="I7" t="s">
        <v>12</v>
      </c>
      <c r="J7">
        <f>-$F$4/$F$5</f>
        <v>-75000</v>
      </c>
      <c r="K7">
        <f t="shared" ref="K7:O7" si="1">-$F$4/$F$5</f>
        <v>-75000</v>
      </c>
      <c r="L7">
        <f t="shared" si="1"/>
        <v>-75000</v>
      </c>
      <c r="M7">
        <f t="shared" si="1"/>
        <v>-75000</v>
      </c>
      <c r="N7">
        <f t="shared" si="1"/>
        <v>-75000</v>
      </c>
      <c r="O7">
        <f t="shared" si="1"/>
        <v>-75000</v>
      </c>
    </row>
    <row r="9" spans="5:15" x14ac:dyDescent="0.25">
      <c r="I9" t="s">
        <v>17</v>
      </c>
      <c r="J9">
        <f>J4+J7+J6</f>
        <v>393750</v>
      </c>
      <c r="K9">
        <f>K4+K7+K6</f>
        <v>335156.25</v>
      </c>
      <c r="L9">
        <f>L4+L7+L6</f>
        <v>274121.09375</v>
      </c>
      <c r="M9">
        <f>M4+M7+M6</f>
        <v>210542.80598958334</v>
      </c>
      <c r="N9">
        <f>N4+N7+N6</f>
        <v>144315.422905816</v>
      </c>
      <c r="O9">
        <f>O4+O7+O6</f>
        <v>75328.56552689166</v>
      </c>
    </row>
    <row r="27" spans="6:6" x14ac:dyDescent="0.25">
      <c r="F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Peyraga</dc:creator>
  <cp:lastModifiedBy>Benjamin Peyraga</cp:lastModifiedBy>
  <dcterms:created xsi:type="dcterms:W3CDTF">2024-05-02T22:45:34Z</dcterms:created>
  <dcterms:modified xsi:type="dcterms:W3CDTF">2024-05-03T00:33:09Z</dcterms:modified>
</cp:coreProperties>
</file>