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580" yWindow="640" windowWidth="23180" windowHeight="19540" tabRatio="500"/>
  </bookViews>
  <sheets>
    <sheet name="Sheet1" sheetId="1" r:id="rId1"/>
    <sheet name="Greedy - Profitability" sheetId="2" r:id="rId2"/>
  </sheets>
  <definedNames>
    <definedName name="solver_adj" localSheetId="0" hidden="1">Sheet1!$B$27:$B$42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Sheet1!$A$47</definedName>
    <definedName name="solver_lhs2" localSheetId="0" hidden="1">Sheet1!$B$27:$B$42</definedName>
    <definedName name="solver_lhs3" localSheetId="0" hidden="1">Sheet1!$C$43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Sheet1!$B$22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5</definedName>
    <definedName name="solver_rel3" localSheetId="0" hidden="1">1</definedName>
    <definedName name="solver_rhs1" localSheetId="0" hidden="1">Sheet1!$C$47</definedName>
    <definedName name="solver_rhs2" localSheetId="0" hidden="1">binary</definedName>
    <definedName name="solver_rhs3" localSheetId="0" hidden="1">Sheet1!$C$46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7" i="1" l="1"/>
  <c r="B43" i="1"/>
  <c r="B22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7" i="1"/>
  <c r="C43" i="1"/>
  <c r="A46" i="1"/>
  <c r="A40" i="1"/>
  <c r="A41" i="1"/>
  <c r="A42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26" i="1"/>
  <c r="D3" i="2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4" i="1"/>
  <c r="J6" i="1"/>
  <c r="J8" i="1"/>
  <c r="J16" i="1"/>
  <c r="J11" i="1"/>
  <c r="J4" i="1"/>
  <c r="J13" i="1"/>
  <c r="J15" i="1"/>
  <c r="J9" i="1"/>
  <c r="J17" i="1"/>
  <c r="J14" i="1"/>
  <c r="J18" i="1"/>
  <c r="J19" i="1"/>
  <c r="J5" i="1"/>
  <c r="J12" i="1"/>
  <c r="J10" i="1"/>
  <c r="J7" i="1"/>
  <c r="I7" i="1"/>
  <c r="I6" i="1"/>
  <c r="I8" i="1"/>
  <c r="I16" i="1"/>
  <c r="I11" i="1"/>
  <c r="I4" i="1"/>
  <c r="I13" i="1"/>
  <c r="I15" i="1"/>
  <c r="I9" i="1"/>
  <c r="I17" i="1"/>
  <c r="I14" i="1"/>
  <c r="I18" i="1"/>
  <c r="I19" i="1"/>
  <c r="I5" i="1"/>
  <c r="I12" i="1"/>
  <c r="I10" i="1"/>
  <c r="I3" i="1"/>
</calcChain>
</file>

<file path=xl/sharedStrings.xml><?xml version="1.0" encoding="utf-8"?>
<sst xmlns="http://schemas.openxmlformats.org/spreadsheetml/2006/main" count="42" uniqueCount="24">
  <si>
    <t xml:space="preserve">SELECTING PROFITABLE HOTELS </t>
  </si>
  <si>
    <t>Hotel</t>
  </si>
  <si>
    <t>Location</t>
  </si>
  <si>
    <t>Price</t>
  </si>
  <si>
    <t>Price (normalized)</t>
  </si>
  <si>
    <t>Square Root of Median Income (normalized)</t>
  </si>
  <si>
    <t>College Students in Area (normalized)</t>
  </si>
  <si>
    <t>State Population Per Inn (normalized)</t>
  </si>
  <si>
    <t>Eureka, California</t>
  </si>
  <si>
    <t>Fresno, California</t>
  </si>
  <si>
    <t>Long Beach, California</t>
  </si>
  <si>
    <t>Los Angeles, California</t>
  </si>
  <si>
    <t>South Lake Tahoe, California</t>
  </si>
  <si>
    <t>Profitability</t>
  </si>
  <si>
    <t>Account balance</t>
  </si>
  <si>
    <t>Decision Variables</t>
  </si>
  <si>
    <t>Buy hotel?</t>
  </si>
  <si>
    <t>Constraints</t>
  </si>
  <si>
    <t>&lt;=</t>
  </si>
  <si>
    <t>Value</t>
  </si>
  <si>
    <t>Operator</t>
  </si>
  <si>
    <t>Limit</t>
  </si>
  <si>
    <t>Objective Value</t>
  </si>
  <si>
    <t>Money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</si>
</sst>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);[Red]\(&quot;$&quot;#,##0.00\)"/>
    <numFmt numFmtId="165" formatCode="&quot;$&quot;#,##0.00;[Red]&quot;$&quot;#,##0.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rgb="FF000000"/>
      </bottom>
      <diagonal/>
    </border>
    <border>
      <left/>
      <right/>
      <top style="medium">
        <color auto="1"/>
      </top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164" fontId="0" fillId="0" borderId="0" xfId="0" applyNumberFormat="1" applyFont="1" applyBorder="1" applyAlignment="1">
      <alignment horizontal="right" vertical="center" wrapText="1"/>
    </xf>
    <xf numFmtId="0" fontId="0" fillId="0" borderId="6" xfId="0" applyFont="1" applyBorder="1" applyAlignment="1">
      <alignment horizontal="right" vertical="center" wrapText="1"/>
    </xf>
    <xf numFmtId="0" fontId="0" fillId="0" borderId="7" xfId="0" applyFont="1" applyBorder="1" applyAlignment="1">
      <alignment horizontal="left" vertical="center" wrapText="1"/>
    </xf>
    <xf numFmtId="164" fontId="0" fillId="0" borderId="7" xfId="0" applyNumberFormat="1" applyFont="1" applyBorder="1" applyAlignment="1">
      <alignment horizontal="right" vertical="center" wrapText="1"/>
    </xf>
    <xf numFmtId="2" fontId="0" fillId="0" borderId="0" xfId="0" applyNumberFormat="1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2" fontId="0" fillId="0" borderId="8" xfId="0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9" xfId="0" applyFont="1" applyBorder="1"/>
    <xf numFmtId="0" fontId="0" fillId="0" borderId="9" xfId="0" applyBorder="1"/>
    <xf numFmtId="0" fontId="0" fillId="2" borderId="9" xfId="0" applyFill="1" applyBorder="1"/>
    <xf numFmtId="165" fontId="0" fillId="0" borderId="9" xfId="0" applyNumberFormat="1" applyBorder="1"/>
    <xf numFmtId="165" fontId="0" fillId="3" borderId="0" xfId="0" applyNumberFormat="1" applyFill="1"/>
    <xf numFmtId="0" fontId="0" fillId="3" borderId="0" xfId="0" applyFill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abSelected="1" workbookViewId="0">
      <selection activeCell="B22" sqref="B22"/>
    </sheetView>
  </sheetViews>
  <sheetFormatPr baseColWidth="10" defaultRowHeight="15" x14ac:dyDescent="0"/>
  <cols>
    <col min="1" max="1" width="17.6640625" customWidth="1"/>
    <col min="2" max="2" width="30.5" customWidth="1"/>
    <col min="3" max="3" width="14.33203125" bestFit="1" customWidth="1"/>
    <col min="4" max="4" width="19.1640625" customWidth="1"/>
    <col min="5" max="5" width="25" customWidth="1"/>
    <col min="6" max="7" width="19.83203125" customWidth="1"/>
    <col min="9" max="9" width="8.6640625" customWidth="1"/>
    <col min="10" max="11" width="16.83203125" customWidth="1"/>
  </cols>
  <sheetData>
    <row r="1" spans="1:13">
      <c r="A1" s="2" t="s">
        <v>0</v>
      </c>
      <c r="B1" s="1"/>
      <c r="C1" s="1"/>
      <c r="D1" s="1"/>
      <c r="E1" s="1"/>
      <c r="F1" s="1"/>
      <c r="G1" s="1"/>
    </row>
    <row r="2" spans="1:13" ht="16" thickBot="1">
      <c r="A2" s="1"/>
      <c r="B2" s="1"/>
      <c r="C2" s="1"/>
      <c r="D2" s="1"/>
      <c r="E2" s="1"/>
      <c r="F2" s="1"/>
      <c r="G2" s="1"/>
    </row>
    <row r="3" spans="1:13" ht="31" thickBot="1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16"/>
      <c r="I3" t="str">
        <f>A3</f>
        <v>Hotel</v>
      </c>
      <c r="J3" s="16" t="s">
        <v>13</v>
      </c>
      <c r="K3" s="16" t="s">
        <v>3</v>
      </c>
      <c r="M3" s="16"/>
    </row>
    <row r="4" spans="1:13">
      <c r="A4" s="6">
        <v>1</v>
      </c>
      <c r="B4" s="7" t="s">
        <v>8</v>
      </c>
      <c r="C4" s="8">
        <v>2925000</v>
      </c>
      <c r="D4" s="12">
        <v>-0.30182331820000002</v>
      </c>
      <c r="E4" s="12">
        <v>-0.81277973820000005</v>
      </c>
      <c r="F4" s="12">
        <v>-0.53641347309999998</v>
      </c>
      <c r="G4" s="13">
        <v>-0.99598662130000004</v>
      </c>
      <c r="I4">
        <f>A4</f>
        <v>1</v>
      </c>
      <c r="J4">
        <f>39.05 - (5.41*G4) + (5.86*D4) - (3.09*E4) + (1.75 * F4)</f>
        <v>44.242368789693991</v>
      </c>
      <c r="K4" s="17">
        <f>C4</f>
        <v>2925000</v>
      </c>
    </row>
    <row r="5" spans="1:13">
      <c r="A5" s="6">
        <v>2</v>
      </c>
      <c r="B5" s="7" t="s">
        <v>9</v>
      </c>
      <c r="C5" s="8">
        <v>10000000</v>
      </c>
      <c r="D5" s="12">
        <v>1.699076193</v>
      </c>
      <c r="E5" s="12">
        <v>-0.40819856339999999</v>
      </c>
      <c r="F5" s="12">
        <v>0.31166914750000002</v>
      </c>
      <c r="G5" s="13">
        <v>-0.47427934350000001</v>
      </c>
      <c r="I5">
        <f>A5</f>
        <v>2</v>
      </c>
      <c r="J5">
        <f>39.05 - (5.41*G5) + (5.86*D5) - (3.09*E5) + (1.75 * F5)</f>
        <v>53.379192308345999</v>
      </c>
      <c r="K5" s="17">
        <f t="shared" ref="K5:K19" si="0">C5</f>
        <v>10000000</v>
      </c>
    </row>
    <row r="6" spans="1:13">
      <c r="A6" s="6">
        <v>3</v>
      </c>
      <c r="B6" s="7" t="s">
        <v>9</v>
      </c>
      <c r="C6" s="8">
        <v>3750000</v>
      </c>
      <c r="D6" s="12">
        <v>-6.8502880500000002E-2</v>
      </c>
      <c r="E6" s="12">
        <v>-0.40819856339999999</v>
      </c>
      <c r="F6" s="12">
        <v>0.31166914750000002</v>
      </c>
      <c r="G6" s="13">
        <v>-0.47427934350000001</v>
      </c>
      <c r="I6">
        <f>A6</f>
        <v>3</v>
      </c>
      <c r="J6">
        <f>39.05 - (5.41*G6) + (5.86*D6) - (3.09*E6) + (1.75 * F6)</f>
        <v>43.021178937635995</v>
      </c>
      <c r="K6" s="17">
        <f t="shared" si="0"/>
        <v>3750000</v>
      </c>
    </row>
    <row r="7" spans="1:13">
      <c r="A7" s="6">
        <v>4</v>
      </c>
      <c r="B7" s="7" t="s">
        <v>9</v>
      </c>
      <c r="C7" s="8">
        <v>3500000</v>
      </c>
      <c r="D7" s="12">
        <v>-0.13920604349999999</v>
      </c>
      <c r="E7" s="12">
        <v>-0.40819856339999999</v>
      </c>
      <c r="F7" s="12">
        <v>0.31166914750000002</v>
      </c>
      <c r="G7" s="13">
        <v>-0.47427934350000001</v>
      </c>
      <c r="I7">
        <f>A7</f>
        <v>4</v>
      </c>
      <c r="J7">
        <f>39.05 - (5.41*G7) + (5.86*D7) - (3.09*E7) + (1.75 * F7)</f>
        <v>42.606858402455998</v>
      </c>
      <c r="K7" s="17">
        <f t="shared" si="0"/>
        <v>3500000</v>
      </c>
    </row>
    <row r="8" spans="1:13">
      <c r="A8" s="6">
        <v>5</v>
      </c>
      <c r="B8" s="7" t="s">
        <v>9</v>
      </c>
      <c r="C8" s="8">
        <v>325000</v>
      </c>
      <c r="D8" s="12">
        <v>-1.0371362127999999</v>
      </c>
      <c r="E8" s="12">
        <v>-0.40819856339999999</v>
      </c>
      <c r="F8" s="12">
        <v>0.31166914750000002</v>
      </c>
      <c r="G8" s="13">
        <v>-0.47427934350000001</v>
      </c>
      <c r="I8">
        <f>A8</f>
        <v>5</v>
      </c>
      <c r="J8">
        <f>39.05 - (5.41*G8) + (5.86*D8) - (3.09*E8) + (1.75 * F8)</f>
        <v>37.344987610357997</v>
      </c>
      <c r="K8" s="17">
        <f t="shared" si="0"/>
        <v>325000</v>
      </c>
    </row>
    <row r="9" spans="1:13">
      <c r="A9" s="6">
        <v>6</v>
      </c>
      <c r="B9" s="7" t="s">
        <v>10</v>
      </c>
      <c r="C9" s="8">
        <v>8950000</v>
      </c>
      <c r="D9" s="12">
        <v>1.4021229087</v>
      </c>
      <c r="E9" s="12">
        <v>0.65784481559999997</v>
      </c>
      <c r="F9" s="12">
        <v>0.48371113469999999</v>
      </c>
      <c r="G9" s="13">
        <v>-0.55727822859999998</v>
      </c>
      <c r="I9">
        <f>A9</f>
        <v>6</v>
      </c>
      <c r="J9">
        <f>39.05 - (5.41*G9) + (5.86*D9) - (3.09*E9) + (1.75 * F9)</f>
        <v>49.095069467229003</v>
      </c>
      <c r="K9" s="17">
        <f t="shared" si="0"/>
        <v>8950000</v>
      </c>
    </row>
    <row r="10" spans="1:13">
      <c r="A10" s="6">
        <v>7</v>
      </c>
      <c r="B10" s="7" t="s">
        <v>11</v>
      </c>
      <c r="C10" s="8">
        <v>1950000</v>
      </c>
      <c r="D10" s="12">
        <v>-0.57756565370000001</v>
      </c>
      <c r="E10" s="12">
        <v>0.16768586129999999</v>
      </c>
      <c r="F10" s="12">
        <v>3.106214504</v>
      </c>
      <c r="G10" s="13">
        <v>3.1065296996999998</v>
      </c>
      <c r="I10">
        <f>A10</f>
        <v>7</v>
      </c>
      <c r="J10">
        <f>39.05 - (5.41*G10) + (5.86*D10) - (3.09*E10) + (1.75 * F10)</f>
        <v>23.776865664523996</v>
      </c>
      <c r="K10" s="17">
        <f t="shared" si="0"/>
        <v>1950000</v>
      </c>
    </row>
    <row r="11" spans="1:13">
      <c r="A11" s="6">
        <v>8</v>
      </c>
      <c r="B11" s="7" t="s">
        <v>11</v>
      </c>
      <c r="C11" s="8">
        <v>1750000</v>
      </c>
      <c r="D11" s="12">
        <v>-0.63412818400000004</v>
      </c>
      <c r="E11" s="12">
        <v>0.16768586129999999</v>
      </c>
      <c r="F11" s="12">
        <v>3.106214504</v>
      </c>
      <c r="G11" s="13">
        <v>3.1065296996999998</v>
      </c>
      <c r="I11">
        <f>A11</f>
        <v>8</v>
      </c>
      <c r="J11">
        <f>39.05 - (5.41*G11) + (5.86*D11) - (3.09*E11) + (1.75 * F11)</f>
        <v>23.445409236965993</v>
      </c>
      <c r="K11" s="17">
        <f t="shared" si="0"/>
        <v>1750000</v>
      </c>
    </row>
    <row r="12" spans="1:13">
      <c r="A12" s="6">
        <v>9</v>
      </c>
      <c r="B12" s="7" t="s">
        <v>11</v>
      </c>
      <c r="C12" s="8">
        <v>4900000</v>
      </c>
      <c r="D12" s="12">
        <v>0.256731669</v>
      </c>
      <c r="E12" s="12">
        <v>0.16768586129999999</v>
      </c>
      <c r="F12" s="12">
        <v>3.106214504</v>
      </c>
      <c r="G12" s="13">
        <v>3.1065296996999998</v>
      </c>
      <c r="I12">
        <f>A12</f>
        <v>9</v>
      </c>
      <c r="J12">
        <f>39.05 - (5.41*G12) + (5.86*D12) - (3.09*E12) + (1.75 * F12)</f>
        <v>28.665847975545994</v>
      </c>
      <c r="K12" s="17">
        <f t="shared" si="0"/>
        <v>4900000</v>
      </c>
    </row>
    <row r="13" spans="1:13">
      <c r="A13" s="6">
        <v>10</v>
      </c>
      <c r="B13" s="7" t="s">
        <v>12</v>
      </c>
      <c r="C13" s="8">
        <v>1650000</v>
      </c>
      <c r="D13" s="12">
        <v>-0.6624094492</v>
      </c>
      <c r="E13" s="12">
        <v>-0.7910064456</v>
      </c>
      <c r="F13" s="12">
        <v>-0.59490488860000001</v>
      </c>
      <c r="G13" s="13">
        <v>-0.42685140910000002</v>
      </c>
      <c r="I13">
        <f>A13</f>
        <v>10</v>
      </c>
      <c r="J13">
        <f>39.05 - (5.41*G13) + (5.86*D13) - (3.09*E13) + (1.75 * F13)</f>
        <v>38.880673112772996</v>
      </c>
      <c r="K13" s="17">
        <f t="shared" si="0"/>
        <v>1650000</v>
      </c>
    </row>
    <row r="14" spans="1:13">
      <c r="A14" s="6">
        <v>11</v>
      </c>
      <c r="B14" s="7" t="s">
        <v>12</v>
      </c>
      <c r="C14" s="8">
        <v>1125000</v>
      </c>
      <c r="D14" s="12">
        <v>-0.81088609140000001</v>
      </c>
      <c r="E14" s="12">
        <v>-0.7910064456</v>
      </c>
      <c r="F14" s="12">
        <v>-0.59490488860000001</v>
      </c>
      <c r="G14" s="13">
        <v>-0.42685140910000002</v>
      </c>
      <c r="I14">
        <f>A14</f>
        <v>11</v>
      </c>
      <c r="J14">
        <f>39.05 - (5.41*G14) + (5.86*D14) - (3.09*E14) + (1.75 * F14)</f>
        <v>38.010599989480994</v>
      </c>
      <c r="K14" s="17">
        <f t="shared" si="0"/>
        <v>1125000</v>
      </c>
    </row>
    <row r="15" spans="1:13">
      <c r="A15" s="6">
        <v>12</v>
      </c>
      <c r="B15" s="7" t="s">
        <v>12</v>
      </c>
      <c r="C15" s="8">
        <v>2500000</v>
      </c>
      <c r="D15" s="12">
        <v>-0.42201869520000002</v>
      </c>
      <c r="E15" s="12">
        <v>-0.7910064456</v>
      </c>
      <c r="F15" s="12">
        <v>-0.59490488860000001</v>
      </c>
      <c r="G15" s="13">
        <v>-0.42685140910000002</v>
      </c>
      <c r="I15">
        <f>A15</f>
        <v>12</v>
      </c>
      <c r="J15">
        <f>39.05 - (5.41*G15) + (5.86*D15) - (3.09*E15) + (1.75 * F15)</f>
        <v>40.289362931212992</v>
      </c>
      <c r="K15" s="17">
        <f t="shared" si="0"/>
        <v>2500000</v>
      </c>
    </row>
    <row r="16" spans="1:13">
      <c r="A16" s="6">
        <v>13</v>
      </c>
      <c r="B16" s="7" t="s">
        <v>12</v>
      </c>
      <c r="C16" s="8">
        <v>1975000</v>
      </c>
      <c r="D16" s="12">
        <v>-0.57049533740000002</v>
      </c>
      <c r="E16" s="12">
        <v>-0.7910064456</v>
      </c>
      <c r="F16" s="12">
        <v>-0.59490488860000001</v>
      </c>
      <c r="G16" s="13">
        <v>-0.42685140910000002</v>
      </c>
      <c r="I16">
        <f>A16</f>
        <v>13</v>
      </c>
      <c r="J16">
        <f>39.05 - (5.41*G16) + (5.86*D16) - (3.09*E16) + (1.75 * F16)</f>
        <v>39.419289807920997</v>
      </c>
      <c r="K16" s="17">
        <f t="shared" si="0"/>
        <v>1975000</v>
      </c>
    </row>
    <row r="17" spans="1:11">
      <c r="A17" s="6">
        <v>14</v>
      </c>
      <c r="B17" s="7" t="s">
        <v>12</v>
      </c>
      <c r="C17" s="8">
        <v>3750000</v>
      </c>
      <c r="D17" s="12">
        <v>-6.8502880500000002E-2</v>
      </c>
      <c r="E17" s="12">
        <v>-0.7910064456</v>
      </c>
      <c r="F17" s="12">
        <v>-0.59490488860000001</v>
      </c>
      <c r="G17" s="13">
        <v>-0.42685140910000002</v>
      </c>
      <c r="I17">
        <f>A17</f>
        <v>14</v>
      </c>
      <c r="J17">
        <f>39.05 - (5.41*G17) + (5.86*D17) - (3.09*E17) + (1.75 * F17)</f>
        <v>42.360965605354991</v>
      </c>
      <c r="K17" s="17">
        <f t="shared" si="0"/>
        <v>3750000</v>
      </c>
    </row>
    <row r="18" spans="1:11">
      <c r="A18" s="6">
        <v>15</v>
      </c>
      <c r="B18" s="7" t="s">
        <v>12</v>
      </c>
      <c r="C18" s="8">
        <v>1475000</v>
      </c>
      <c r="D18" s="12">
        <v>-0.71190166330000004</v>
      </c>
      <c r="E18" s="12">
        <v>-0.7910064456</v>
      </c>
      <c r="F18" s="12">
        <v>-0.59490488860000001</v>
      </c>
      <c r="G18" s="13">
        <v>-0.42685140910000002</v>
      </c>
      <c r="I18">
        <f>A18</f>
        <v>15</v>
      </c>
      <c r="J18">
        <f>39.05 - (5.41*G18) + (5.86*D18) - (3.09*E18) + (1.75 * F18)</f>
        <v>38.590648738146996</v>
      </c>
      <c r="K18" s="17">
        <f t="shared" si="0"/>
        <v>1475000</v>
      </c>
    </row>
    <row r="19" spans="1:11" ht="16" thickBot="1">
      <c r="A19" s="9">
        <v>16</v>
      </c>
      <c r="B19" s="10" t="s">
        <v>12</v>
      </c>
      <c r="C19" s="11">
        <v>750000</v>
      </c>
      <c r="D19" s="14">
        <v>-0.91694083579999996</v>
      </c>
      <c r="E19" s="14">
        <v>-0.7910064456</v>
      </c>
      <c r="F19" s="14">
        <v>-0.59490488860000001</v>
      </c>
      <c r="G19" s="15">
        <v>-0.42685140910000002</v>
      </c>
      <c r="I19">
        <f>A19</f>
        <v>16</v>
      </c>
      <c r="J19">
        <f>39.05 - (5.41*G19) + (5.86*D19) - (3.09*E19) + (1.75 * F19)</f>
        <v>37.389119187296991</v>
      </c>
      <c r="K19" s="17">
        <f t="shared" si="0"/>
        <v>750000</v>
      </c>
    </row>
    <row r="21" spans="1:11">
      <c r="A21" t="s">
        <v>22</v>
      </c>
    </row>
    <row r="22" spans="1:11">
      <c r="A22" t="s">
        <v>13</v>
      </c>
      <c r="B22">
        <f>SUMPRODUCT(B27:B42,J4:J19)</f>
        <v>205.70090440379596</v>
      </c>
    </row>
    <row r="25" spans="1:11">
      <c r="A25" s="20" t="s">
        <v>15</v>
      </c>
    </row>
    <row r="26" spans="1:11">
      <c r="A26" s="21" t="str">
        <f>A3</f>
        <v>Hotel</v>
      </c>
      <c r="B26" s="21" t="s">
        <v>16</v>
      </c>
      <c r="C26" s="21" t="s">
        <v>3</v>
      </c>
    </row>
    <row r="27" spans="1:11">
      <c r="A27" s="22">
        <f t="shared" ref="A27:A42" si="1">A4</f>
        <v>1</v>
      </c>
      <c r="B27" s="23">
        <v>1</v>
      </c>
      <c r="C27" s="24">
        <f>B27*C4</f>
        <v>2925000</v>
      </c>
    </row>
    <row r="28" spans="1:11">
      <c r="A28" s="22">
        <f t="shared" si="1"/>
        <v>2</v>
      </c>
      <c r="B28" s="23">
        <v>0</v>
      </c>
      <c r="C28" s="24">
        <f>B28*C5</f>
        <v>0</v>
      </c>
    </row>
    <row r="29" spans="1:11">
      <c r="A29" s="22">
        <f t="shared" si="1"/>
        <v>3</v>
      </c>
      <c r="B29" s="23">
        <v>0</v>
      </c>
      <c r="C29" s="24">
        <f>B29*C6</f>
        <v>0</v>
      </c>
    </row>
    <row r="30" spans="1:11">
      <c r="A30" s="22">
        <f t="shared" si="1"/>
        <v>4</v>
      </c>
      <c r="B30" s="23">
        <v>0</v>
      </c>
      <c r="C30" s="24">
        <f>B30*C7</f>
        <v>0</v>
      </c>
    </row>
    <row r="31" spans="1:11">
      <c r="A31" s="22">
        <f t="shared" si="1"/>
        <v>5</v>
      </c>
      <c r="B31" s="23">
        <v>1</v>
      </c>
      <c r="C31" s="24">
        <f>B31*C8</f>
        <v>325000</v>
      </c>
    </row>
    <row r="32" spans="1:11">
      <c r="A32" s="22">
        <f t="shared" si="1"/>
        <v>6</v>
      </c>
      <c r="B32" s="23">
        <v>0</v>
      </c>
      <c r="C32" s="24">
        <f>B32*C9</f>
        <v>0</v>
      </c>
    </row>
    <row r="33" spans="1:4">
      <c r="A33" s="22">
        <f t="shared" si="1"/>
        <v>7</v>
      </c>
      <c r="B33" s="23">
        <v>1</v>
      </c>
      <c r="C33" s="24">
        <f>B33*C10</f>
        <v>1950000</v>
      </c>
    </row>
    <row r="34" spans="1:4">
      <c r="A34" s="22">
        <f t="shared" si="1"/>
        <v>8</v>
      </c>
      <c r="B34" s="23">
        <v>1</v>
      </c>
      <c r="C34" s="24">
        <f>B34*C11</f>
        <v>1750000</v>
      </c>
    </row>
    <row r="35" spans="1:4">
      <c r="A35" s="22">
        <f t="shared" si="1"/>
        <v>9</v>
      </c>
      <c r="B35" s="23">
        <v>0</v>
      </c>
      <c r="C35" s="24">
        <f>B35*C12</f>
        <v>0</v>
      </c>
    </row>
    <row r="36" spans="1:4">
      <c r="A36" s="22">
        <f t="shared" si="1"/>
        <v>10</v>
      </c>
      <c r="B36" s="23">
        <v>1</v>
      </c>
      <c r="C36" s="24">
        <f>B36*C13</f>
        <v>1650000</v>
      </c>
    </row>
    <row r="37" spans="1:4">
      <c r="A37" s="22">
        <f t="shared" si="1"/>
        <v>11</v>
      </c>
      <c r="B37" s="23">
        <v>1</v>
      </c>
      <c r="C37" s="24">
        <f>B37*C14</f>
        <v>1125000</v>
      </c>
    </row>
    <row r="38" spans="1:4">
      <c r="A38" s="22">
        <f t="shared" si="1"/>
        <v>12</v>
      </c>
      <c r="B38" s="23">
        <v>0</v>
      </c>
      <c r="C38" s="24">
        <f>B38*C15</f>
        <v>0</v>
      </c>
    </row>
    <row r="39" spans="1:4">
      <c r="A39" s="22">
        <f t="shared" si="1"/>
        <v>13</v>
      </c>
      <c r="B39" s="23">
        <v>0</v>
      </c>
      <c r="C39" s="24">
        <f>B39*C16</f>
        <v>0</v>
      </c>
    </row>
    <row r="40" spans="1:4">
      <c r="A40" s="22">
        <f>A17</f>
        <v>14</v>
      </c>
      <c r="B40" s="23">
        <v>0</v>
      </c>
      <c r="C40" s="24">
        <f>B40*C17</f>
        <v>0</v>
      </c>
    </row>
    <row r="41" spans="1:4">
      <c r="A41" s="22">
        <f t="shared" si="1"/>
        <v>15</v>
      </c>
      <c r="B41" s="23">
        <v>0</v>
      </c>
      <c r="C41" s="24">
        <f>B41*C18</f>
        <v>0</v>
      </c>
    </row>
    <row r="42" spans="1:4">
      <c r="A42" s="22">
        <f t="shared" si="1"/>
        <v>16</v>
      </c>
      <c r="B42" s="23">
        <v>0</v>
      </c>
      <c r="C42" s="24">
        <f>B42*C19</f>
        <v>0</v>
      </c>
    </row>
    <row r="43" spans="1:4">
      <c r="B43" s="19">
        <f>SUM(B27:B42)</f>
        <v>6</v>
      </c>
      <c r="C43" s="18">
        <f>SUM(C27:C42)</f>
        <v>9725000</v>
      </c>
      <c r="D43" t="s">
        <v>23</v>
      </c>
    </row>
    <row r="44" spans="1:4">
      <c r="A44" t="s">
        <v>17</v>
      </c>
    </row>
    <row r="45" spans="1:4">
      <c r="A45" t="s">
        <v>19</v>
      </c>
      <c r="B45" t="s">
        <v>20</v>
      </c>
      <c r="C45" t="s">
        <v>21</v>
      </c>
    </row>
    <row r="46" spans="1:4">
      <c r="A46" s="25">
        <f>C43</f>
        <v>9725000</v>
      </c>
      <c r="B46" s="26" t="s">
        <v>18</v>
      </c>
      <c r="C46" s="26">
        <v>10000000</v>
      </c>
    </row>
    <row r="47" spans="1:4">
      <c r="A47">
        <f>SUM(B36:B42)</f>
        <v>2</v>
      </c>
      <c r="B47" t="s">
        <v>18</v>
      </c>
      <c r="C47">
        <v>2</v>
      </c>
    </row>
  </sheetData>
  <sortState ref="I4:J19">
    <sortCondition descending="1" ref="J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4" sqref="D4"/>
    </sheetView>
  </sheetViews>
  <sheetFormatPr baseColWidth="10" defaultRowHeight="15" x14ac:dyDescent="0"/>
  <sheetData>
    <row r="1" spans="1:4" ht="30">
      <c r="A1" t="s">
        <v>1</v>
      </c>
      <c r="B1" s="16" t="s">
        <v>13</v>
      </c>
      <c r="C1" t="s">
        <v>3</v>
      </c>
      <c r="D1" t="s">
        <v>14</v>
      </c>
    </row>
    <row r="2" spans="1:4">
      <c r="A2">
        <v>2</v>
      </c>
      <c r="B2">
        <v>53.379192308345999</v>
      </c>
      <c r="C2">
        <v>10000000</v>
      </c>
      <c r="D2">
        <v>10000000</v>
      </c>
    </row>
    <row r="3" spans="1:4">
      <c r="A3">
        <v>6</v>
      </c>
      <c r="B3">
        <v>49.095069467229003</v>
      </c>
      <c r="C3">
        <v>8950000</v>
      </c>
      <c r="D3">
        <f>D2-C2</f>
        <v>0</v>
      </c>
    </row>
    <row r="4" spans="1:4">
      <c r="A4">
        <v>1</v>
      </c>
      <c r="B4">
        <v>44.242368789693991</v>
      </c>
      <c r="C4">
        <v>2925000</v>
      </c>
    </row>
    <row r="5" spans="1:4">
      <c r="A5">
        <v>3</v>
      </c>
      <c r="B5">
        <v>43.021178937635995</v>
      </c>
      <c r="C5">
        <v>3750000</v>
      </c>
    </row>
    <row r="6" spans="1:4">
      <c r="A6">
        <v>4</v>
      </c>
      <c r="B6">
        <v>42.606858402455998</v>
      </c>
      <c r="C6">
        <v>3500000</v>
      </c>
    </row>
    <row r="7" spans="1:4">
      <c r="A7">
        <v>14</v>
      </c>
      <c r="B7">
        <v>42.360965605354991</v>
      </c>
      <c r="C7">
        <v>3750000</v>
      </c>
    </row>
    <row r="8" spans="1:4">
      <c r="A8">
        <v>12</v>
      </c>
      <c r="B8">
        <v>40.289362931212992</v>
      </c>
      <c r="C8">
        <v>2500000</v>
      </c>
    </row>
    <row r="9" spans="1:4">
      <c r="A9">
        <v>13</v>
      </c>
      <c r="B9">
        <v>39.419289807920997</v>
      </c>
      <c r="C9">
        <v>1975000</v>
      </c>
    </row>
    <row r="10" spans="1:4">
      <c r="A10">
        <v>10</v>
      </c>
      <c r="B10">
        <v>38.880673112772996</v>
      </c>
      <c r="C10">
        <v>1650000</v>
      </c>
    </row>
    <row r="11" spans="1:4">
      <c r="A11">
        <v>15</v>
      </c>
      <c r="B11">
        <v>38.590648738146996</v>
      </c>
      <c r="C11">
        <v>1475000</v>
      </c>
    </row>
    <row r="12" spans="1:4">
      <c r="A12">
        <v>11</v>
      </c>
      <c r="B12">
        <v>38.010599989480994</v>
      </c>
      <c r="C12">
        <v>1125000</v>
      </c>
    </row>
    <row r="13" spans="1:4">
      <c r="A13">
        <v>16</v>
      </c>
      <c r="B13">
        <v>37.389119187296991</v>
      </c>
      <c r="C13">
        <v>750000</v>
      </c>
    </row>
    <row r="14" spans="1:4">
      <c r="A14">
        <v>5</v>
      </c>
      <c r="B14">
        <v>37.344987610357997</v>
      </c>
      <c r="C14">
        <v>325000</v>
      </c>
    </row>
    <row r="15" spans="1:4">
      <c r="A15">
        <v>9</v>
      </c>
      <c r="B15">
        <v>28.665847975545994</v>
      </c>
      <c r="C15">
        <v>4900000</v>
      </c>
    </row>
    <row r="16" spans="1:4">
      <c r="A16">
        <v>7</v>
      </c>
      <c r="B16">
        <v>23.776865664523996</v>
      </c>
      <c r="C16">
        <v>1950000</v>
      </c>
    </row>
    <row r="17" spans="1:3">
      <c r="A17">
        <v>8</v>
      </c>
      <c r="B17">
        <v>23.445409236965993</v>
      </c>
      <c r="C17">
        <v>1750000</v>
      </c>
    </row>
  </sheetData>
  <sortState ref="A2:C17">
    <sortCondition descending="1" ref="B2:B17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Greedy - Profitability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Tim Gasser</cp:lastModifiedBy>
  <dcterms:created xsi:type="dcterms:W3CDTF">2014-01-19T14:37:26Z</dcterms:created>
  <dcterms:modified xsi:type="dcterms:W3CDTF">2015-08-08T21:49:58Z</dcterms:modified>
</cp:coreProperties>
</file>