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160" yWindow="0" windowWidth="23220" windowHeight="16820" tabRatio="500"/>
  </bookViews>
  <sheets>
    <sheet name="Sheet1" sheetId="1" r:id="rId1"/>
  </sheets>
  <definedNames>
    <definedName name="solver_adj" localSheetId="0" hidden="1">Sheet1!$C$17:$C$24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Sheet1!$C$42</definedName>
    <definedName name="solver_lhs2" localSheetId="0" hidden="1">Sheet1!$C$43:$C$49</definedName>
    <definedName name="solver_lhs3" localSheetId="0" hidden="1">Sheet1!$C$50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opt" localSheetId="0" hidden="1">Sheet1!$B$38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el3" localSheetId="0" hidden="1">3</definedName>
    <definedName name="solver_rhs1" localSheetId="0" hidden="1">Sheet1!$E$42</definedName>
    <definedName name="solver_rhs2" localSheetId="0" hidden="1">Sheet1!$E$43:$E$49</definedName>
    <definedName name="solver_rhs3" localSheetId="0" hidden="1">Sheet1!$E$50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8" i="1" l="1"/>
  <c r="D19" i="1"/>
  <c r="D20" i="1"/>
  <c r="D21" i="1"/>
  <c r="D22" i="1"/>
  <c r="D23" i="1"/>
  <c r="D24" i="1"/>
  <c r="D17" i="1"/>
  <c r="C28" i="1"/>
  <c r="D28" i="1"/>
  <c r="B41" i="1"/>
  <c r="C41" i="1"/>
  <c r="B17" i="1"/>
  <c r="B42" i="1"/>
  <c r="C42" i="1"/>
  <c r="B18" i="1"/>
  <c r="B43" i="1"/>
  <c r="C43" i="1"/>
  <c r="B19" i="1"/>
  <c r="B44" i="1"/>
  <c r="C44" i="1"/>
  <c r="B20" i="1"/>
  <c r="B45" i="1"/>
  <c r="C45" i="1"/>
  <c r="B21" i="1"/>
  <c r="B46" i="1"/>
  <c r="C46" i="1"/>
  <c r="B22" i="1"/>
  <c r="B47" i="1"/>
  <c r="C47" i="1"/>
  <c r="B23" i="1"/>
  <c r="B48" i="1"/>
  <c r="C48" i="1"/>
  <c r="B24" i="1"/>
  <c r="B49" i="1"/>
  <c r="C49" i="1"/>
  <c r="A17" i="1"/>
  <c r="A42" i="1"/>
  <c r="A18" i="1"/>
  <c r="A43" i="1"/>
  <c r="A19" i="1"/>
  <c r="A44" i="1"/>
  <c r="A20" i="1"/>
  <c r="A45" i="1"/>
  <c r="A21" i="1"/>
  <c r="A46" i="1"/>
  <c r="A22" i="1"/>
  <c r="A47" i="1"/>
  <c r="A23" i="1"/>
  <c r="A48" i="1"/>
  <c r="A24" i="1"/>
  <c r="A49" i="1"/>
  <c r="A41" i="1"/>
  <c r="E28" i="1"/>
  <c r="F28" i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50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38" i="1"/>
</calcChain>
</file>

<file path=xl/sharedStrings.xml><?xml version="1.0" encoding="utf-8"?>
<sst xmlns="http://schemas.openxmlformats.org/spreadsheetml/2006/main" count="43" uniqueCount="33">
  <si>
    <t>INVESTMENT MANAGEMENT UNDER TAXATION</t>
  </si>
  <si>
    <t>Stock Data</t>
  </si>
  <si>
    <t>Number</t>
  </si>
  <si>
    <t>Stock</t>
  </si>
  <si>
    <t>Number of Shares</t>
  </si>
  <si>
    <t>Price Purchased Last Year</t>
  </si>
  <si>
    <t>Current Price</t>
  </si>
  <si>
    <t>Next Year Price Estimate</t>
  </si>
  <si>
    <t>Yahoo!</t>
  </si>
  <si>
    <t>General Electric</t>
  </si>
  <si>
    <t>Microsoft</t>
  </si>
  <si>
    <t>Bank of America</t>
  </si>
  <si>
    <t>JPMorgan Chase</t>
  </si>
  <si>
    <t>Cisco Systems, Inc</t>
  </si>
  <si>
    <t>Intel</t>
  </si>
  <si>
    <t>Pfizer</t>
  </si>
  <si>
    <t>Decision Variables</t>
  </si>
  <si>
    <t>Amount Sold</t>
  </si>
  <si>
    <t>Optimization function</t>
  </si>
  <si>
    <t>Capital gains</t>
  </si>
  <si>
    <t>Transaction cost</t>
  </si>
  <si>
    <t>Taxes and charges</t>
  </si>
  <si>
    <t>Gross money</t>
  </si>
  <si>
    <t>Net Value</t>
  </si>
  <si>
    <t>Net money</t>
  </si>
  <si>
    <t>Constraints</t>
  </si>
  <si>
    <t>Constraint</t>
  </si>
  <si>
    <t>Value</t>
  </si>
  <si>
    <t>&lt;=</t>
  </si>
  <si>
    <t>&gt;=</t>
  </si>
  <si>
    <t>Next year</t>
  </si>
  <si>
    <t>Amount left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</si>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</sst>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3" fillId="0" borderId="0" xfId="0" applyFont="1" applyAlignment="1"/>
    <xf numFmtId="0" fontId="0" fillId="0" borderId="9" xfId="0" applyBorder="1" applyAlignment="1"/>
    <xf numFmtId="0" fontId="1" fillId="0" borderId="10" xfId="0" applyFont="1" applyFill="1" applyBorder="1" applyAlignment="1">
      <alignment horizontal="left" vertical="center"/>
    </xf>
    <xf numFmtId="0" fontId="0" fillId="0" borderId="11" xfId="0" applyBorder="1" applyAlignment="1"/>
    <xf numFmtId="0" fontId="0" fillId="0" borderId="12" xfId="0" applyBorder="1" applyAlignment="1"/>
    <xf numFmtId="0" fontId="0" fillId="0" borderId="0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0" xfId="0" applyFill="1" applyBorder="1" applyAlignment="1"/>
    <xf numFmtId="0" fontId="0" fillId="0" borderId="10" xfId="0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3" fillId="0" borderId="0" xfId="0" applyFont="1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0" xfId="0" quotePrefix="1" applyBorder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4" workbookViewId="0">
      <selection activeCell="D43" sqref="D43"/>
    </sheetView>
  </sheetViews>
  <sheetFormatPr baseColWidth="10" defaultColWidth="26.33203125" defaultRowHeight="15" x14ac:dyDescent="0"/>
  <cols>
    <col min="1" max="1" width="10.5" style="3" customWidth="1"/>
    <col min="2" max="2" width="17" style="3" customWidth="1"/>
    <col min="3" max="3" width="20.6640625" style="3" customWidth="1"/>
    <col min="4" max="4" width="25.83203125" style="3" customWidth="1"/>
    <col min="5" max="5" width="13.1640625" style="3" customWidth="1"/>
    <col min="6" max="6" width="21.83203125" style="3" customWidth="1"/>
    <col min="7" max="16384" width="26.33203125" style="3"/>
  </cols>
  <sheetData>
    <row r="1" spans="1:7">
      <c r="A1" s="1" t="s">
        <v>0</v>
      </c>
      <c r="B1" s="2"/>
      <c r="C1" s="2"/>
      <c r="D1" s="2"/>
      <c r="E1" s="2"/>
      <c r="F1" s="2"/>
    </row>
    <row r="2" spans="1:7">
      <c r="A2" s="2"/>
      <c r="B2" s="2"/>
      <c r="C2" s="2"/>
      <c r="D2" s="2"/>
      <c r="E2" s="2"/>
      <c r="F2" s="2"/>
    </row>
    <row r="3" spans="1:7">
      <c r="A3" s="1" t="s">
        <v>1</v>
      </c>
      <c r="B3" s="2"/>
      <c r="C3" s="2"/>
      <c r="D3" s="2"/>
      <c r="E3" s="2"/>
      <c r="F3" s="2"/>
    </row>
    <row r="4" spans="1:7" ht="16" thickBot="1">
      <c r="A4" s="2"/>
      <c r="B4" s="2"/>
      <c r="C4" s="2"/>
      <c r="D4" s="2"/>
      <c r="E4" s="2"/>
      <c r="F4" s="2"/>
    </row>
    <row r="5" spans="1:7" ht="16" thickBot="1">
      <c r="A5" s="4" t="s">
        <v>2</v>
      </c>
      <c r="B5" s="5" t="s">
        <v>3</v>
      </c>
      <c r="C5" s="6" t="s">
        <v>4</v>
      </c>
      <c r="D5" s="5" t="s">
        <v>5</v>
      </c>
      <c r="E5" s="5" t="s">
        <v>6</v>
      </c>
      <c r="F5" s="7" t="s">
        <v>7</v>
      </c>
    </row>
    <row r="6" spans="1:7">
      <c r="A6" s="8">
        <v>1</v>
      </c>
      <c r="B6" s="2" t="s">
        <v>8</v>
      </c>
      <c r="C6" s="9">
        <v>150</v>
      </c>
      <c r="D6" s="10">
        <v>15.68</v>
      </c>
      <c r="E6" s="10">
        <v>31.8</v>
      </c>
      <c r="F6" s="11">
        <v>29.5</v>
      </c>
    </row>
    <row r="7" spans="1:7">
      <c r="A7" s="8">
        <v>2</v>
      </c>
      <c r="B7" s="2" t="s">
        <v>9</v>
      </c>
      <c r="C7" s="9">
        <v>150</v>
      </c>
      <c r="D7" s="10">
        <v>22.1</v>
      </c>
      <c r="E7" s="10">
        <v>24.28</v>
      </c>
      <c r="F7" s="11">
        <v>26.31</v>
      </c>
    </row>
    <row r="8" spans="1:7">
      <c r="A8" s="8">
        <v>3</v>
      </c>
      <c r="B8" s="2" t="s">
        <v>10</v>
      </c>
      <c r="C8" s="9">
        <v>150</v>
      </c>
      <c r="D8" s="10">
        <v>30.39</v>
      </c>
      <c r="E8" s="10">
        <v>32.5</v>
      </c>
      <c r="F8" s="11">
        <v>34.549999999999997</v>
      </c>
    </row>
    <row r="9" spans="1:7">
      <c r="A9" s="8">
        <v>4</v>
      </c>
      <c r="B9" s="2" t="s">
        <v>11</v>
      </c>
      <c r="C9" s="9">
        <v>150</v>
      </c>
      <c r="D9" s="10">
        <v>8.93</v>
      </c>
      <c r="E9" s="10">
        <v>14.16</v>
      </c>
      <c r="F9" s="11">
        <v>15.23</v>
      </c>
    </row>
    <row r="10" spans="1:7">
      <c r="A10" s="8">
        <v>5</v>
      </c>
      <c r="B10" s="2" t="s">
        <v>12</v>
      </c>
      <c r="C10" s="9">
        <v>150</v>
      </c>
      <c r="D10" s="10">
        <v>40.549999999999997</v>
      </c>
      <c r="E10" s="10">
        <v>50.99</v>
      </c>
      <c r="F10" s="11">
        <v>62.43</v>
      </c>
    </row>
    <row r="11" spans="1:7">
      <c r="A11" s="8">
        <v>6</v>
      </c>
      <c r="B11" s="2" t="s">
        <v>13</v>
      </c>
      <c r="C11" s="9">
        <v>150</v>
      </c>
      <c r="D11" s="10">
        <v>18.579999999999998</v>
      </c>
      <c r="E11" s="10">
        <v>24.17</v>
      </c>
      <c r="F11" s="11">
        <v>26.68</v>
      </c>
    </row>
    <row r="12" spans="1:7">
      <c r="A12" s="8">
        <v>7</v>
      </c>
      <c r="B12" s="2" t="s">
        <v>14</v>
      </c>
      <c r="C12" s="9">
        <v>150</v>
      </c>
      <c r="D12" s="10">
        <v>22.54</v>
      </c>
      <c r="E12" s="10">
        <v>23.67</v>
      </c>
      <c r="F12" s="11">
        <v>23.85</v>
      </c>
    </row>
    <row r="13" spans="1:7" ht="16" thickBot="1">
      <c r="A13" s="12">
        <v>8</v>
      </c>
      <c r="B13" s="13" t="s">
        <v>15</v>
      </c>
      <c r="C13" s="14">
        <v>150</v>
      </c>
      <c r="D13" s="15">
        <v>24.84</v>
      </c>
      <c r="E13" s="15">
        <v>28.77</v>
      </c>
      <c r="F13" s="16">
        <v>31.66</v>
      </c>
    </row>
    <row r="15" spans="1:7">
      <c r="A15" s="17" t="s">
        <v>16</v>
      </c>
    </row>
    <row r="16" spans="1:7">
      <c r="A16" s="18" t="s">
        <v>2</v>
      </c>
      <c r="B16" s="19" t="s">
        <v>3</v>
      </c>
      <c r="C16" s="20" t="s">
        <v>17</v>
      </c>
      <c r="D16" s="3" t="s">
        <v>31</v>
      </c>
      <c r="F16" s="27"/>
      <c r="G16" s="27"/>
    </row>
    <row r="17" spans="1:6">
      <c r="A17" s="21">
        <f>A6</f>
        <v>1</v>
      </c>
      <c r="B17" s="22" t="str">
        <f>B6</f>
        <v>Yahoo!</v>
      </c>
      <c r="C17" s="23">
        <v>100</v>
      </c>
      <c r="D17" s="3">
        <f>C6-C17</f>
        <v>50</v>
      </c>
    </row>
    <row r="18" spans="1:6">
      <c r="A18" s="21">
        <f>A7</f>
        <v>2</v>
      </c>
      <c r="B18" s="22" t="str">
        <f>B7</f>
        <v>General Electric</v>
      </c>
      <c r="C18" s="23">
        <v>75</v>
      </c>
      <c r="D18" s="3">
        <f t="shared" ref="D18:D24" si="0">C7-C18</f>
        <v>75</v>
      </c>
    </row>
    <row r="19" spans="1:6">
      <c r="A19" s="21">
        <f>A8</f>
        <v>3</v>
      </c>
      <c r="B19" s="22" t="str">
        <f>B8</f>
        <v>Microsoft</v>
      </c>
      <c r="C19" s="23">
        <v>75</v>
      </c>
      <c r="D19" s="3">
        <f t="shared" si="0"/>
        <v>75</v>
      </c>
    </row>
    <row r="20" spans="1:6">
      <c r="A20" s="21">
        <f>A9</f>
        <v>4</v>
      </c>
      <c r="B20" s="22" t="str">
        <f>B9</f>
        <v>Bank of America</v>
      </c>
      <c r="C20" s="23">
        <v>0</v>
      </c>
      <c r="D20" s="3">
        <f t="shared" si="0"/>
        <v>150</v>
      </c>
    </row>
    <row r="21" spans="1:6">
      <c r="A21" s="21">
        <f>A10</f>
        <v>5</v>
      </c>
      <c r="B21" s="22" t="str">
        <f>B10</f>
        <v>JPMorgan Chase</v>
      </c>
      <c r="C21" s="23">
        <v>0</v>
      </c>
      <c r="D21" s="3">
        <f t="shared" si="0"/>
        <v>150</v>
      </c>
    </row>
    <row r="22" spans="1:6">
      <c r="A22" s="21">
        <f>A11</f>
        <v>6</v>
      </c>
      <c r="B22" s="22" t="str">
        <f>B11</f>
        <v>Cisco Systems, Inc</v>
      </c>
      <c r="C22" s="23">
        <v>0</v>
      </c>
      <c r="D22" s="3">
        <f t="shared" si="0"/>
        <v>150</v>
      </c>
    </row>
    <row r="23" spans="1:6">
      <c r="A23" s="21">
        <f>A12</f>
        <v>7</v>
      </c>
      <c r="B23" s="22" t="str">
        <f>B12</f>
        <v>Intel</v>
      </c>
      <c r="C23" s="23">
        <v>75</v>
      </c>
      <c r="D23" s="3">
        <f t="shared" si="0"/>
        <v>75</v>
      </c>
    </row>
    <row r="24" spans="1:6">
      <c r="A24" s="24">
        <f>A13</f>
        <v>8</v>
      </c>
      <c r="B24" s="25" t="str">
        <f>B13</f>
        <v>Pfizer</v>
      </c>
      <c r="C24" s="26">
        <v>54.35011518754137</v>
      </c>
      <c r="D24" s="3">
        <f t="shared" si="0"/>
        <v>95.649884812458623</v>
      </c>
    </row>
    <row r="26" spans="1:6">
      <c r="A26" s="17" t="s">
        <v>21</v>
      </c>
    </row>
    <row r="27" spans="1:6">
      <c r="A27" s="18" t="s">
        <v>2</v>
      </c>
      <c r="B27" s="19" t="s">
        <v>3</v>
      </c>
      <c r="C27" s="28" t="s">
        <v>22</v>
      </c>
      <c r="D27" s="28" t="s">
        <v>19</v>
      </c>
      <c r="E27" s="29" t="s">
        <v>20</v>
      </c>
      <c r="F27" s="30" t="s">
        <v>23</v>
      </c>
    </row>
    <row r="28" spans="1:6">
      <c r="A28" s="21">
        <f>A17</f>
        <v>1</v>
      </c>
      <c r="B28" s="22" t="str">
        <f>B17</f>
        <v>Yahoo!</v>
      </c>
      <c r="C28" s="22">
        <f>C17*E6</f>
        <v>3180</v>
      </c>
      <c r="D28" s="22">
        <f>-0.3*(C28-(C17*D6))</f>
        <v>-483.59999999999997</v>
      </c>
      <c r="E28" s="22">
        <f>-0.01*(C28)</f>
        <v>-31.8</v>
      </c>
      <c r="F28" s="23">
        <f>SUM(C28:E28)</f>
        <v>2664.6</v>
      </c>
    </row>
    <row r="29" spans="1:6">
      <c r="A29" s="21">
        <f>A18</f>
        <v>2</v>
      </c>
      <c r="B29" s="22" t="str">
        <f>B18</f>
        <v>General Electric</v>
      </c>
      <c r="C29" s="22">
        <f t="shared" ref="C29:C35" si="1">C18*E7</f>
        <v>1821</v>
      </c>
      <c r="D29" s="22">
        <f>-0.3*(C29-(C18*D7))</f>
        <v>-49.05</v>
      </c>
      <c r="E29" s="22">
        <f t="shared" ref="E29:E35" si="2">-0.01*(C29)</f>
        <v>-18.21</v>
      </c>
      <c r="F29" s="23">
        <f t="shared" ref="F29:F35" si="3">SUM(C29:E29)</f>
        <v>1753.74</v>
      </c>
    </row>
    <row r="30" spans="1:6">
      <c r="A30" s="21">
        <f>A19</f>
        <v>3</v>
      </c>
      <c r="B30" s="22" t="str">
        <f>B19</f>
        <v>Microsoft</v>
      </c>
      <c r="C30" s="22">
        <f t="shared" si="1"/>
        <v>2437.5</v>
      </c>
      <c r="D30" s="22">
        <f>-0.3*(C30-(C19*D8))</f>
        <v>-47.475000000000001</v>
      </c>
      <c r="E30" s="22">
        <f t="shared" si="2"/>
        <v>-24.375</v>
      </c>
      <c r="F30" s="23">
        <f t="shared" si="3"/>
        <v>2365.65</v>
      </c>
    </row>
    <row r="31" spans="1:6">
      <c r="A31" s="21">
        <f>A20</f>
        <v>4</v>
      </c>
      <c r="B31" s="22" t="str">
        <f>B20</f>
        <v>Bank of America</v>
      </c>
      <c r="C31" s="22">
        <f t="shared" si="1"/>
        <v>0</v>
      </c>
      <c r="D31" s="22">
        <f>-0.3*(C31-(C20*D9))</f>
        <v>0</v>
      </c>
      <c r="E31" s="22">
        <f t="shared" si="2"/>
        <v>0</v>
      </c>
      <c r="F31" s="23">
        <f t="shared" si="3"/>
        <v>0</v>
      </c>
    </row>
    <row r="32" spans="1:6">
      <c r="A32" s="21">
        <f>A21</f>
        <v>5</v>
      </c>
      <c r="B32" s="22" t="str">
        <f>B21</f>
        <v>JPMorgan Chase</v>
      </c>
      <c r="C32" s="22">
        <f t="shared" si="1"/>
        <v>0</v>
      </c>
      <c r="D32" s="22">
        <f>-0.3*(C32-(C21*D10))</f>
        <v>0</v>
      </c>
      <c r="E32" s="22">
        <f t="shared" si="2"/>
        <v>0</v>
      </c>
      <c r="F32" s="23">
        <f t="shared" si="3"/>
        <v>0</v>
      </c>
    </row>
    <row r="33" spans="1:6">
      <c r="A33" s="21">
        <f>A22</f>
        <v>6</v>
      </c>
      <c r="B33" s="22" t="str">
        <f>B22</f>
        <v>Cisco Systems, Inc</v>
      </c>
      <c r="C33" s="22">
        <f t="shared" si="1"/>
        <v>0</v>
      </c>
      <c r="D33" s="22">
        <f>-0.3*(C33-(C22*D11))</f>
        <v>0</v>
      </c>
      <c r="E33" s="22">
        <f t="shared" si="2"/>
        <v>0</v>
      </c>
      <c r="F33" s="23">
        <f t="shared" si="3"/>
        <v>0</v>
      </c>
    </row>
    <row r="34" spans="1:6">
      <c r="A34" s="21">
        <f>A23</f>
        <v>7</v>
      </c>
      <c r="B34" s="22" t="str">
        <f>B23</f>
        <v>Intel</v>
      </c>
      <c r="C34" s="22">
        <f t="shared" si="1"/>
        <v>1775.2500000000002</v>
      </c>
      <c r="D34" s="22">
        <f>-0.3*(C34-(C23*D12))</f>
        <v>-25.425000000000068</v>
      </c>
      <c r="E34" s="22">
        <f t="shared" si="2"/>
        <v>-17.752500000000001</v>
      </c>
      <c r="F34" s="23">
        <f t="shared" si="3"/>
        <v>1732.0725000000002</v>
      </c>
    </row>
    <row r="35" spans="1:6">
      <c r="A35" s="24">
        <f>A24</f>
        <v>8</v>
      </c>
      <c r="B35" s="25" t="str">
        <f>B24</f>
        <v>Pfizer</v>
      </c>
      <c r="C35" s="25">
        <f t="shared" si="1"/>
        <v>1563.6528139455652</v>
      </c>
      <c r="D35" s="25">
        <f>-0.3*(C35-(C24*D13))</f>
        <v>-64.078785806111298</v>
      </c>
      <c r="E35" s="25">
        <f t="shared" si="2"/>
        <v>-15.636528139455653</v>
      </c>
      <c r="F35" s="26">
        <f t="shared" si="3"/>
        <v>1483.9374999999984</v>
      </c>
    </row>
    <row r="37" spans="1:6">
      <c r="A37" s="17" t="s">
        <v>18</v>
      </c>
    </row>
    <row r="38" spans="1:6">
      <c r="A38" s="32" t="s">
        <v>30</v>
      </c>
      <c r="B38" s="33">
        <f>SUMPRODUCT(D17:D24, F6:F13)</f>
        <v>26507.52535316244</v>
      </c>
    </row>
    <row r="39" spans="1:6">
      <c r="A39" s="22"/>
      <c r="B39" s="22"/>
      <c r="C39" s="22"/>
      <c r="D39" s="22"/>
      <c r="E39" s="22"/>
      <c r="F39" s="22"/>
    </row>
    <row r="40" spans="1:6">
      <c r="A40" s="31" t="s">
        <v>25</v>
      </c>
      <c r="B40" s="22"/>
      <c r="C40" s="22"/>
      <c r="D40" s="22"/>
      <c r="E40" s="22"/>
      <c r="F40" s="22"/>
    </row>
    <row r="41" spans="1:6">
      <c r="A41" s="18" t="str">
        <f>A16</f>
        <v>Number</v>
      </c>
      <c r="B41" s="28" t="str">
        <f t="shared" ref="B41:C41" si="4">B16</f>
        <v>Stock</v>
      </c>
      <c r="C41" s="28" t="str">
        <f t="shared" si="4"/>
        <v>Amount Sold</v>
      </c>
      <c r="D41" s="28" t="s">
        <v>26</v>
      </c>
      <c r="E41" s="20" t="s">
        <v>27</v>
      </c>
      <c r="F41" s="22"/>
    </row>
    <row r="42" spans="1:6">
      <c r="A42" s="21">
        <f t="shared" ref="A42:C49" si="5">A17</f>
        <v>1</v>
      </c>
      <c r="B42" s="22" t="str">
        <f t="shared" si="5"/>
        <v>Yahoo!</v>
      </c>
      <c r="C42" s="22">
        <f t="shared" si="5"/>
        <v>100</v>
      </c>
      <c r="D42" s="34" t="s">
        <v>32</v>
      </c>
      <c r="E42" s="23">
        <v>100</v>
      </c>
      <c r="F42" s="22"/>
    </row>
    <row r="43" spans="1:6">
      <c r="A43" s="21">
        <f t="shared" si="5"/>
        <v>2</v>
      </c>
      <c r="B43" s="22" t="str">
        <f t="shared" si="5"/>
        <v>General Electric</v>
      </c>
      <c r="C43" s="22">
        <f t="shared" si="5"/>
        <v>75</v>
      </c>
      <c r="D43" s="22" t="s">
        <v>28</v>
      </c>
      <c r="E43" s="23">
        <v>75</v>
      </c>
      <c r="F43" s="22"/>
    </row>
    <row r="44" spans="1:6">
      <c r="A44" s="21">
        <f t="shared" si="5"/>
        <v>3</v>
      </c>
      <c r="B44" s="22" t="str">
        <f t="shared" si="5"/>
        <v>Microsoft</v>
      </c>
      <c r="C44" s="22">
        <f t="shared" si="5"/>
        <v>75</v>
      </c>
      <c r="D44" s="22" t="s">
        <v>28</v>
      </c>
      <c r="E44" s="23">
        <v>75</v>
      </c>
      <c r="F44" s="22"/>
    </row>
    <row r="45" spans="1:6">
      <c r="A45" s="21">
        <f t="shared" si="5"/>
        <v>4</v>
      </c>
      <c r="B45" s="22" t="str">
        <f t="shared" si="5"/>
        <v>Bank of America</v>
      </c>
      <c r="C45" s="22">
        <f t="shared" si="5"/>
        <v>0</v>
      </c>
      <c r="D45" s="22" t="s">
        <v>28</v>
      </c>
      <c r="E45" s="23">
        <v>75</v>
      </c>
      <c r="F45" s="22"/>
    </row>
    <row r="46" spans="1:6">
      <c r="A46" s="21">
        <f t="shared" si="5"/>
        <v>5</v>
      </c>
      <c r="B46" s="22" t="str">
        <f t="shared" si="5"/>
        <v>JPMorgan Chase</v>
      </c>
      <c r="C46" s="22">
        <f t="shared" si="5"/>
        <v>0</v>
      </c>
      <c r="D46" s="22" t="s">
        <v>28</v>
      </c>
      <c r="E46" s="23">
        <v>75</v>
      </c>
      <c r="F46" s="22"/>
    </row>
    <row r="47" spans="1:6">
      <c r="A47" s="21">
        <f t="shared" si="5"/>
        <v>6</v>
      </c>
      <c r="B47" s="22" t="str">
        <f t="shared" si="5"/>
        <v>Cisco Systems, Inc</v>
      </c>
      <c r="C47" s="22">
        <f t="shared" si="5"/>
        <v>0</v>
      </c>
      <c r="D47" s="22" t="s">
        <v>28</v>
      </c>
      <c r="E47" s="23">
        <v>75</v>
      </c>
      <c r="F47" s="22"/>
    </row>
    <row r="48" spans="1:6">
      <c r="A48" s="21">
        <f t="shared" si="5"/>
        <v>7</v>
      </c>
      <c r="B48" s="22" t="str">
        <f t="shared" si="5"/>
        <v>Intel</v>
      </c>
      <c r="C48" s="22">
        <f t="shared" si="5"/>
        <v>75</v>
      </c>
      <c r="D48" s="22" t="s">
        <v>28</v>
      </c>
      <c r="E48" s="23">
        <v>75</v>
      </c>
      <c r="F48" s="22"/>
    </row>
    <row r="49" spans="1:6">
      <c r="A49" s="21">
        <f t="shared" si="5"/>
        <v>8</v>
      </c>
      <c r="B49" s="22" t="str">
        <f t="shared" si="5"/>
        <v>Pfizer</v>
      </c>
      <c r="C49" s="22">
        <f t="shared" si="5"/>
        <v>54.35011518754137</v>
      </c>
      <c r="D49" s="22" t="s">
        <v>28</v>
      </c>
      <c r="E49" s="23">
        <v>75</v>
      </c>
      <c r="F49" s="22"/>
    </row>
    <row r="50" spans="1:6">
      <c r="A50" s="24" t="s">
        <v>24</v>
      </c>
      <c r="B50" s="25"/>
      <c r="C50" s="25">
        <f>SUM(F28:F35)</f>
        <v>9999.9999999999982</v>
      </c>
      <c r="D50" s="25" t="s">
        <v>29</v>
      </c>
      <c r="E50" s="26">
        <v>10000</v>
      </c>
      <c r="F50" s="2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Tim Gasser</cp:lastModifiedBy>
  <dcterms:created xsi:type="dcterms:W3CDTF">2014-01-19T04:00:32Z</dcterms:created>
  <dcterms:modified xsi:type="dcterms:W3CDTF">2015-08-06T17:30:20Z</dcterms:modified>
</cp:coreProperties>
</file>