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esh.shinde\Downloads\TPO\"/>
    </mc:Choice>
  </mc:AlternateContent>
  <xr:revisionPtr revIDLastSave="0" documentId="13_ncr:40009_{E710139D-500B-47AB-BDFD-A08A7AD2FDF1}" xr6:coauthVersionLast="47" xr6:coauthVersionMax="47" xr10:uidLastSave="{00000000-0000-0000-0000-000000000000}"/>
  <bookViews>
    <workbookView xWindow="-120" yWindow="-120" windowWidth="20730" windowHeight="11040"/>
  </bookViews>
  <sheets>
    <sheet name="Calculator" sheetId="6" r:id="rId1"/>
    <sheet name="Model Summary" sheetId="4" r:id="rId2"/>
  </sheets>
  <definedNames>
    <definedName name="PPG">#REF!</definedName>
    <definedName name="ppg19_0">#REF!</definedName>
    <definedName name="ppg19_1">#REF!</definedName>
    <definedName name="ppg20_0">#REF!</definedName>
    <definedName name="ppg20_1">#REF!</definedName>
    <definedName name="ppg22_0">#REF!</definedName>
    <definedName name="ppg22_1">#REF!</definedName>
    <definedName name="ppg3_0">#REF!</definedName>
    <definedName name="ppg3_1">#REF!</definedName>
    <definedName name="ppg5_0">#REF!</definedName>
    <definedName name="ppg5_1">#REF!</definedName>
    <definedName name="ppg6_0">#REF!</definedName>
    <definedName name="ppg6_1">#REF!</definedName>
  </definedNames>
  <calcPr calcId="0"/>
</workbook>
</file>

<file path=xl/calcChain.xml><?xml version="1.0" encoding="utf-8"?>
<calcChain xmlns="http://schemas.openxmlformats.org/spreadsheetml/2006/main">
  <c r="B4" i="6" l="1" a="1"/>
  <c r="AJ6" i="6" s="1"/>
  <c r="M6" i="6" l="1"/>
  <c r="AK6" i="6"/>
  <c r="AD6" i="6"/>
  <c r="G6" i="6"/>
  <c r="O6" i="6"/>
  <c r="W6" i="6"/>
  <c r="AE6" i="6"/>
  <c r="AM6" i="6"/>
  <c r="U6" i="6"/>
  <c r="F6" i="6"/>
  <c r="AL6" i="6"/>
  <c r="P6" i="6"/>
  <c r="X6" i="6"/>
  <c r="AF6" i="6"/>
  <c r="AN6" i="6"/>
  <c r="AC6" i="6"/>
  <c r="N6" i="6"/>
  <c r="H6" i="6"/>
  <c r="Q6" i="6"/>
  <c r="AG6" i="6"/>
  <c r="J6" i="6"/>
  <c r="R6" i="6"/>
  <c r="Z6" i="6"/>
  <c r="AH6" i="6"/>
  <c r="AP6" i="6"/>
  <c r="B4" i="6"/>
  <c r="B6" i="6" s="1"/>
  <c r="I6" i="6"/>
  <c r="Y6" i="6"/>
  <c r="AO6" i="6"/>
  <c r="C6" i="6"/>
  <c r="K6" i="6"/>
  <c r="S6" i="6"/>
  <c r="AA6" i="6"/>
  <c r="AI6" i="6"/>
  <c r="AQ6" i="6"/>
  <c r="E6" i="6"/>
  <c r="V6" i="6"/>
  <c r="D6" i="6"/>
  <c r="L6" i="6"/>
  <c r="T6" i="6"/>
  <c r="AB6" i="6"/>
  <c r="B7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<sst xmlns="http://schemas.openxmlformats.org/spreadsheetml/2006/main" count="102" uniqueCount="58">
  <si>
    <t>PPG</t>
  </si>
  <si>
    <t>Intercept</t>
  </si>
  <si>
    <t>Seasonal_index</t>
  </si>
  <si>
    <t>Wtd.Selling.Dist</t>
  </si>
  <si>
    <t>Weighted_Price</t>
  </si>
  <si>
    <t>display_platinum</t>
  </si>
  <si>
    <t>display_gold</t>
  </si>
  <si>
    <t>display_silver</t>
  </si>
  <si>
    <t>display_bronze</t>
  </si>
  <si>
    <t>promo_catalogue</t>
  </si>
  <si>
    <t>promo_ins</t>
  </si>
  <si>
    <t>Retailer 0_Promo.Group 22_Wtd.Selling.Dist</t>
  </si>
  <si>
    <t>Retailer 0_Promo.Group 22_promo_ins</t>
  </si>
  <si>
    <t>Retailer 1_Promo.Group 3_promo_ins</t>
  </si>
  <si>
    <t>Retailer 0_Promo.Group 20_display_silver</t>
  </si>
  <si>
    <t>Retailer 1_Promo.Group 3_display_bronze</t>
  </si>
  <si>
    <t>Retailer 1_Promo.Group 6_promo_catalogue</t>
  </si>
  <si>
    <t>Retailer 0_Promo.Group 6_promo_catalogue</t>
  </si>
  <si>
    <t>Retailer 1_Promo.Group 3_display_silver</t>
  </si>
  <si>
    <t>Retailer 0_Promo.Group 20_display_bronze</t>
  </si>
  <si>
    <t>Retailer 0_Promo.Group 20_promo_ins</t>
  </si>
  <si>
    <t>Retailer 0_Promo.Group 3_Weighted_Price</t>
  </si>
  <si>
    <t>Retailer 0_Promo.Group 3_display_bronze</t>
  </si>
  <si>
    <t>Retailer 0_Promo.Group 5_promo_catalogue</t>
  </si>
  <si>
    <t>Retailer 0_Promo.Group 6_Weighted_Price</t>
  </si>
  <si>
    <t>Retailer 0_Promo.Group 6_Wtd.Selling.Dist</t>
  </si>
  <si>
    <t>Retailer 1_Promo.Group 19_Weighted_Price</t>
  </si>
  <si>
    <t>Retailer 1_Promo.Group 19_display_silver</t>
  </si>
  <si>
    <t>Retailer 1_Promo.Group 20_Weighted_Price</t>
  </si>
  <si>
    <t>Retailer 1_Promo.Group 20_Wtd.Selling.Dist</t>
  </si>
  <si>
    <t>Retailer 1_Promo.Group 6_Weighted_Price</t>
  </si>
  <si>
    <t>Retailer 1_Promo.Group 6_Wtd.Selling.Dist</t>
  </si>
  <si>
    <t>Retailer 1_Promo.Group 20_promo_ins</t>
  </si>
  <si>
    <t>Retailer 1_Promo.Group 5_Wtd.Selling.Dist</t>
  </si>
  <si>
    <t>Retailer 1_Promo.Group 5_promo_catalogue</t>
  </si>
  <si>
    <t>Retailer 1_Promo.Group 6_display_silver</t>
  </si>
  <si>
    <t>Retailer 0_Promo.Group 20_display_platinum</t>
  </si>
  <si>
    <t>Retailer 1_Promo.Group 22_display_bronze</t>
  </si>
  <si>
    <t>Retailer 1_Promo.Group 20_display_platinum</t>
  </si>
  <si>
    <t>Retailer 0_Promo.Group 19_display_bronze</t>
  </si>
  <si>
    <t>Retailer 0_Promo.Group 22_display_bronze</t>
  </si>
  <si>
    <t>Retailer 0_Promo.Group 3_promo_ins</t>
  </si>
  <si>
    <t>Retailer 1_Promo.Group 20_promo_catalogue</t>
  </si>
  <si>
    <t>ppg19_0</t>
  </si>
  <si>
    <t>ppg19_1</t>
  </si>
  <si>
    <t>ppg20_0</t>
  </si>
  <si>
    <t>ppg20_1</t>
  </si>
  <si>
    <t>ppg22_0</t>
  </si>
  <si>
    <t>ppg22_1</t>
  </si>
  <si>
    <t>ppg3_0</t>
  </si>
  <si>
    <t>ppg3_1</t>
  </si>
  <si>
    <t>ppg5_0</t>
  </si>
  <si>
    <t>ppg5_1</t>
  </si>
  <si>
    <t>ppg6_0</t>
  </si>
  <si>
    <t>ppg6_1</t>
  </si>
  <si>
    <t>Data</t>
  </si>
  <si>
    <t>Contribution</t>
  </si>
  <si>
    <t>Vol.Sales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</si>
</sst>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7"/>
  <sheetViews>
    <sheetView tabSelected="1" workbookViewId="0">
      <selection activeCell="F11" sqref="F11"/>
    </sheetView>
  </sheetViews>
  <sheetFormatPr defaultRowHeight="15" x14ac:dyDescent="0.25"/>
  <cols>
    <col min="1" max="1" width="16.85546875" customWidth="1"/>
    <col min="3" max="3" width="10" customWidth="1"/>
    <col min="4" max="11" width="10.7109375" customWidth="1"/>
    <col min="12" max="43" width="17.7109375" customWidth="1"/>
  </cols>
  <sheetData>
    <row r="3" spans="1:43" s="4" customFormat="1" ht="70.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</row>
    <row r="4" spans="1:43" x14ac:dyDescent="0.25">
      <c r="A4" s="2" t="s">
        <v>44</v>
      </c>
      <c r="B4" s="1" cm="1">
        <f t="array" ref="B4:AQ4">_xlfn._xlws.FILTER('Model Summary'!$B$2:$AQ$13, 'Model Summary'!$A$2:$A$13 = A4)</f>
        <v>9.7924803612765903</v>
      </c>
      <c r="C4" s="1">
        <v>4.5817825590963501</v>
      </c>
      <c r="D4" s="1">
        <v>-3.8324104183989301E-2</v>
      </c>
      <c r="E4" s="1">
        <v>4.7242329795117999E-3</v>
      </c>
      <c r="F4" s="1">
        <v>1.1330288317822099</v>
      </c>
      <c r="G4" s="1">
        <v>0.18695812205333701</v>
      </c>
      <c r="H4" s="1">
        <v>0.26359786409550001</v>
      </c>
      <c r="I4" s="1">
        <v>0.21623043668938299</v>
      </c>
      <c r="J4" s="1">
        <v>1.8681869695147399</v>
      </c>
      <c r="K4" s="1">
        <v>0</v>
      </c>
      <c r="L4" s="1">
        <v>-2.27568256000703E-2</v>
      </c>
      <c r="M4" s="1">
        <v>0</v>
      </c>
      <c r="N4" s="1">
        <v>0</v>
      </c>
      <c r="O4" s="1">
        <v>0.55944032005961097</v>
      </c>
      <c r="P4" s="1">
        <v>-0.15850349315065501</v>
      </c>
      <c r="Q4" s="1">
        <v>-1.6815705912524099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3" x14ac:dyDescent="0.25">
      <c r="A5" s="2" t="s">
        <v>55</v>
      </c>
      <c r="B5" s="1">
        <v>0</v>
      </c>
      <c r="C5" s="1">
        <v>1.02</v>
      </c>
      <c r="D5" s="1">
        <v>32</v>
      </c>
      <c r="E5" s="1">
        <v>0.65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3" x14ac:dyDescent="0.25">
      <c r="A6" s="2" t="s">
        <v>56</v>
      </c>
      <c r="B6" s="1">
        <f>B4</f>
        <v>9.7924803612765903</v>
      </c>
      <c r="C6" s="1">
        <f>C4*C5</f>
        <v>4.6734182102782773</v>
      </c>
      <c r="D6" s="1">
        <f t="shared" ref="D6:AQ6" si="0">D4*D5</f>
        <v>-1.2263713338876576</v>
      </c>
      <c r="E6" s="1">
        <f t="shared" si="0"/>
        <v>3.0707514366826701E-3</v>
      </c>
      <c r="F6" s="1">
        <f t="shared" si="0"/>
        <v>1.1330288317822099</v>
      </c>
      <c r="G6" s="1">
        <f t="shared" si="0"/>
        <v>0</v>
      </c>
      <c r="H6" s="1">
        <f t="shared" si="0"/>
        <v>0</v>
      </c>
      <c r="I6" s="1">
        <f t="shared" si="0"/>
        <v>0.21623043668938299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0.55944032005961097</v>
      </c>
      <c r="P6" s="1">
        <f t="shared" si="0"/>
        <v>0</v>
      </c>
      <c r="Q6" s="1">
        <f t="shared" si="0"/>
        <v>-1.6815705912524099</v>
      </c>
      <c r="R6" s="1">
        <f t="shared" si="0"/>
        <v>0</v>
      </c>
      <c r="S6" s="1">
        <f t="shared" si="0"/>
        <v>0</v>
      </c>
      <c r="T6" s="1">
        <f t="shared" si="0"/>
        <v>0</v>
      </c>
      <c r="U6" s="1">
        <f t="shared" si="0"/>
        <v>0</v>
      </c>
      <c r="V6" s="1">
        <f t="shared" si="0"/>
        <v>0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  <c r="AA6" s="1">
        <f t="shared" si="0"/>
        <v>0</v>
      </c>
      <c r="AB6" s="1">
        <f t="shared" si="0"/>
        <v>0</v>
      </c>
      <c r="AC6" s="1">
        <f t="shared" si="0"/>
        <v>0</v>
      </c>
      <c r="AD6" s="1">
        <f t="shared" si="0"/>
        <v>0</v>
      </c>
      <c r="AE6" s="1">
        <f t="shared" si="0"/>
        <v>0</v>
      </c>
      <c r="AF6" s="1">
        <f t="shared" si="0"/>
        <v>0</v>
      </c>
      <c r="AG6" s="1">
        <f t="shared" si="0"/>
        <v>0</v>
      </c>
      <c r="AH6" s="1">
        <f t="shared" si="0"/>
        <v>0</v>
      </c>
      <c r="AI6" s="1">
        <f t="shared" si="0"/>
        <v>0</v>
      </c>
      <c r="AJ6" s="1">
        <f t="shared" si="0"/>
        <v>0</v>
      </c>
      <c r="AK6" s="1">
        <f t="shared" si="0"/>
        <v>0</v>
      </c>
      <c r="AL6" s="1">
        <f t="shared" si="0"/>
        <v>0</v>
      </c>
      <c r="AM6" s="1">
        <f t="shared" si="0"/>
        <v>0</v>
      </c>
      <c r="AN6" s="1">
        <f t="shared" si="0"/>
        <v>0</v>
      </c>
      <c r="AO6" s="1">
        <f t="shared" si="0"/>
        <v>0</v>
      </c>
      <c r="AP6" s="1">
        <f t="shared" si="0"/>
        <v>0</v>
      </c>
      <c r="AQ6" s="1">
        <f t="shared" si="0"/>
        <v>0</v>
      </c>
    </row>
    <row r="7" spans="1:43" x14ac:dyDescent="0.25">
      <c r="A7" s="2" t="s">
        <v>57</v>
      </c>
      <c r="B7" s="1">
        <f>SUM(B6:AQ6)</f>
        <v>13.469726986382687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'Model Summary'!$A$2:$A$13</xm:f>
          </x14:formula1>
          <xm:sqref>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opLeftCell="AH1" zoomScaleNormal="100" workbookViewId="0">
      <selection sqref="A1:AQ1"/>
    </sheetView>
  </sheetViews>
  <sheetFormatPr defaultRowHeight="15" x14ac:dyDescent="0.25"/>
  <cols>
    <col min="1" max="1" width="12.28515625" bestFit="1" customWidth="1"/>
    <col min="3" max="3" width="8.85546875" bestFit="1" customWidth="1"/>
    <col min="4" max="4" width="8.7109375" bestFit="1" customWidth="1"/>
    <col min="5" max="5" width="11.28515625" customWidth="1"/>
    <col min="6" max="6" width="9" bestFit="1" customWidth="1"/>
    <col min="7" max="7" width="8.28515625" bestFit="1" customWidth="1"/>
    <col min="9" max="9" width="8.28515625" bestFit="1" customWidth="1"/>
    <col min="10" max="10" width="10.140625" customWidth="1"/>
    <col min="11" max="11" width="8.85546875" customWidth="1"/>
    <col min="12" max="12" width="18.7109375" bestFit="1" customWidth="1"/>
    <col min="13" max="13" width="15.140625" bestFit="1" customWidth="1"/>
    <col min="14" max="14" width="14.140625" bestFit="1" customWidth="1"/>
    <col min="15" max="15" width="16.28515625" bestFit="1" customWidth="1"/>
    <col min="16" max="16" width="16.5703125" bestFit="1" customWidth="1"/>
    <col min="17" max="18" width="18.7109375" bestFit="1" customWidth="1"/>
    <col min="19" max="19" width="15.28515625" bestFit="1" customWidth="1"/>
    <col min="20" max="20" width="17.7109375" bestFit="1" customWidth="1"/>
    <col min="21" max="21" width="15.140625" bestFit="1" customWidth="1"/>
    <col min="22" max="22" width="17.5703125" bestFit="1" customWidth="1"/>
    <col min="23" max="23" width="16.5703125" bestFit="1" customWidth="1"/>
    <col min="24" max="24" width="18.7109375" bestFit="1" customWidth="1"/>
    <col min="25" max="25" width="17.5703125" bestFit="1" customWidth="1"/>
    <col min="26" max="26" width="17.7109375" bestFit="1" customWidth="1"/>
    <col min="27" max="27" width="18.5703125" bestFit="1" customWidth="1"/>
    <col min="28" max="28" width="16.28515625" bestFit="1" customWidth="1"/>
    <col min="29" max="29" width="18.5703125" bestFit="1" customWidth="1"/>
    <col min="30" max="30" width="18.7109375" bestFit="1" customWidth="1"/>
    <col min="31" max="31" width="17.5703125" bestFit="1" customWidth="1"/>
    <col min="32" max="32" width="17.7109375" bestFit="1" customWidth="1"/>
    <col min="33" max="33" width="15.140625" bestFit="1" customWidth="1"/>
    <col min="34" max="34" width="17.7109375" bestFit="1" customWidth="1"/>
    <col min="35" max="35" width="18.7109375" bestFit="1" customWidth="1"/>
    <col min="36" max="36" width="15.28515625" bestFit="1" customWidth="1"/>
    <col min="37" max="37" width="19.5703125" bestFit="1" customWidth="1"/>
    <col min="38" max="38" width="17.7109375" bestFit="1" customWidth="1"/>
    <col min="39" max="39" width="19.5703125" bestFit="1" customWidth="1"/>
    <col min="40" max="41" width="17.7109375" bestFit="1" customWidth="1"/>
    <col min="42" max="42" width="14.140625" bestFit="1" customWidth="1"/>
    <col min="43" max="43" width="19.7109375" bestFit="1" customWidth="1"/>
  </cols>
  <sheetData>
    <row r="1" spans="1:43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5">
      <c r="A2" s="1" t="s">
        <v>43</v>
      </c>
      <c r="B2" s="1">
        <v>13.7213845070531</v>
      </c>
      <c r="C2" s="1">
        <v>3.0953779527536098</v>
      </c>
      <c r="D2" s="1">
        <v>-0.115383660674116</v>
      </c>
      <c r="E2" s="1">
        <v>0</v>
      </c>
      <c r="F2" s="1">
        <v>0</v>
      </c>
      <c r="G2" s="1">
        <v>0</v>
      </c>
      <c r="H2" s="1">
        <v>0</v>
      </c>
      <c r="I2" s="1">
        <v>0.19169992267546099</v>
      </c>
      <c r="J2" s="1">
        <v>0.19169992267546199</v>
      </c>
      <c r="K2" s="1">
        <v>0.70207381276904401</v>
      </c>
      <c r="L2" s="1">
        <v>-1.04535351947538E-2</v>
      </c>
      <c r="M2" s="1">
        <v>0.65830127062009303</v>
      </c>
      <c r="N2" s="1">
        <v>0.19619270753429199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44</v>
      </c>
      <c r="B3" s="1">
        <v>9.7924803612765903</v>
      </c>
      <c r="C3" s="1">
        <v>4.5817825590963501</v>
      </c>
      <c r="D3" s="1">
        <v>-3.8324104183989301E-2</v>
      </c>
      <c r="E3" s="1">
        <v>4.7242329795117999E-3</v>
      </c>
      <c r="F3" s="1">
        <v>1.1330288317822099</v>
      </c>
      <c r="G3" s="1">
        <v>0.18695812205333701</v>
      </c>
      <c r="H3" s="1">
        <v>0.26359786409550001</v>
      </c>
      <c r="I3" s="1">
        <v>0.21623043668938299</v>
      </c>
      <c r="J3" s="1">
        <v>1.8681869695147399</v>
      </c>
      <c r="K3" s="1">
        <v>0</v>
      </c>
      <c r="L3" s="1">
        <v>-2.27568256000703E-2</v>
      </c>
      <c r="M3" s="1"/>
      <c r="N3" s="1"/>
      <c r="O3" s="1">
        <v>0.55944032005961097</v>
      </c>
      <c r="P3" s="1">
        <v>-0.15850349315065501</v>
      </c>
      <c r="Q3" s="1">
        <v>-1.6815705912524099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45</v>
      </c>
      <c r="B4" s="1">
        <v>1.9166069044260501</v>
      </c>
      <c r="C4" s="1">
        <v>5.3336110380249799</v>
      </c>
      <c r="D4" s="1">
        <v>1.2821002098149599E-2</v>
      </c>
      <c r="E4" s="1">
        <v>-0.15260913080954799</v>
      </c>
      <c r="F4" s="1">
        <v>2.6058109058006198</v>
      </c>
      <c r="G4" s="1">
        <v>0.49349840459588401</v>
      </c>
      <c r="H4" s="1">
        <v>0.16064894196780399</v>
      </c>
      <c r="I4" s="1">
        <v>-4.80945404762715E-2</v>
      </c>
      <c r="J4" s="1">
        <v>1.9818556119025501</v>
      </c>
      <c r="K4" s="1">
        <v>0.25777438265922198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46</v>
      </c>
      <c r="B5" s="1">
        <v>1.04350040296101</v>
      </c>
      <c r="C5" s="1">
        <v>4.8834876112257</v>
      </c>
      <c r="D5" s="1">
        <v>2.2984995971020199E-2</v>
      </c>
      <c r="E5" s="1">
        <v>-0.46498691735845898</v>
      </c>
      <c r="F5" s="1">
        <v>3.6600571074675901</v>
      </c>
      <c r="G5" s="1">
        <v>1.2460237447263001</v>
      </c>
      <c r="H5" s="1">
        <v>-0.30349065298283501</v>
      </c>
      <c r="I5" s="1">
        <v>6.0769516043394003E-3</v>
      </c>
      <c r="J5" s="1">
        <v>3.6664522403933799</v>
      </c>
      <c r="K5" s="1">
        <v>1.908196995135</v>
      </c>
      <c r="L5" s="1"/>
      <c r="M5" s="1"/>
      <c r="N5" s="1"/>
      <c r="O5" s="1"/>
      <c r="P5" s="1"/>
      <c r="Q5" s="1">
        <v>3.6664522403933799</v>
      </c>
      <c r="R5" s="1">
        <v>0.86369259782571595</v>
      </c>
      <c r="S5" s="1">
        <v>1.1570073116135999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47</v>
      </c>
      <c r="B6" s="1">
        <v>4.0254715922890902</v>
      </c>
      <c r="C6" s="1">
        <v>0.14025919142505</v>
      </c>
      <c r="D6" s="1">
        <v>3.4230383012292601E-2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2.34587848061148E-2</v>
      </c>
      <c r="L6" s="1"/>
      <c r="M6" s="1"/>
      <c r="N6" s="1"/>
      <c r="O6" s="1"/>
      <c r="P6" s="1"/>
      <c r="Q6" s="1"/>
      <c r="R6" s="1"/>
      <c r="S6" s="1"/>
      <c r="T6" s="1">
        <v>-2.9577235234325101E-2</v>
      </c>
      <c r="U6" s="1">
        <v>2.65570875445439E-2</v>
      </c>
      <c r="V6" s="1">
        <v>-1.1135047489210001E-3</v>
      </c>
      <c r="W6" s="1">
        <v>-3.0842779745630801E-2</v>
      </c>
      <c r="X6" s="1">
        <v>1.3292173953481499E-2</v>
      </c>
      <c r="Y6" s="1">
        <v>5.2576276429440005E-4</v>
      </c>
      <c r="Z6" s="1">
        <v>-3.9019457338872202E-2</v>
      </c>
      <c r="AA6" s="1">
        <v>-1.08170437883153E-2</v>
      </c>
      <c r="AB6" s="1">
        <v>2.2459520817739E-3</v>
      </c>
      <c r="AC6" s="1">
        <v>1.6054461637005999E-3</v>
      </c>
      <c r="AD6" s="1">
        <v>-2.3319694965879802E-2</v>
      </c>
      <c r="AE6" s="1">
        <v>-6.300504974102E-4</v>
      </c>
      <c r="AF6" s="1">
        <v>7.7829141843359E-3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 t="s">
        <v>48</v>
      </c>
      <c r="B7" s="1">
        <v>-1.0255800372525601</v>
      </c>
      <c r="C7" s="1">
        <v>0.52019892371421605</v>
      </c>
      <c r="D7" s="1">
        <v>2.8616415924608299E-2</v>
      </c>
      <c r="E7" s="1">
        <v>0</v>
      </c>
      <c r="F7" s="1">
        <v>0.24709838615914101</v>
      </c>
      <c r="G7" s="1">
        <v>3.9216118590555703E-2</v>
      </c>
      <c r="H7" s="1">
        <v>-5.5494496586956004E-3</v>
      </c>
      <c r="I7" s="1">
        <v>0.22362739251185701</v>
      </c>
      <c r="J7" s="1">
        <v>0.49558207151184402</v>
      </c>
      <c r="K7" s="1">
        <v>0</v>
      </c>
      <c r="L7" s="1"/>
      <c r="M7" s="1"/>
      <c r="N7" s="1"/>
      <c r="O7" s="1"/>
      <c r="P7" s="1"/>
      <c r="Q7" s="1">
        <v>-0.64171463322807298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-0.38630876202299202</v>
      </c>
      <c r="AH7" s="1">
        <v>1.6211190347957601E-2</v>
      </c>
      <c r="AI7" s="1">
        <v>0.60258539676300105</v>
      </c>
      <c r="AJ7" s="1">
        <v>-1.8487396629766999E-2</v>
      </c>
      <c r="AK7" s="1"/>
      <c r="AL7" s="1"/>
      <c r="AM7" s="1"/>
      <c r="AN7" s="1"/>
      <c r="AO7" s="1"/>
      <c r="AP7" s="1"/>
      <c r="AQ7" s="1"/>
    </row>
    <row r="8" spans="1:43" x14ac:dyDescent="0.25">
      <c r="A8" s="1" t="s">
        <v>49</v>
      </c>
      <c r="B8" s="1">
        <v>-11.8286061943809</v>
      </c>
      <c r="C8" s="1">
        <v>13.641158543841501</v>
      </c>
      <c r="D8" s="1">
        <v>0.23981637035424</v>
      </c>
      <c r="E8" s="1">
        <v>-0.15007512756167701</v>
      </c>
      <c r="F8" s="1">
        <v>4.5532574623087898</v>
      </c>
      <c r="G8" s="1">
        <v>3.4075075713909899</v>
      </c>
      <c r="H8" s="1">
        <v>-0.194144569270395</v>
      </c>
      <c r="I8" s="1">
        <v>-0.324336109715118</v>
      </c>
      <c r="J8" s="1">
        <v>5.0375323958656599</v>
      </c>
      <c r="K8" s="1">
        <v>0.82705246031136603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>
        <v>3.64620258566273</v>
      </c>
      <c r="AL8" s="1">
        <v>3.2678398357977402E-2</v>
      </c>
      <c r="AM8" s="1"/>
      <c r="AN8" s="1"/>
      <c r="AO8" s="1"/>
      <c r="AP8" s="1"/>
      <c r="AQ8" s="1"/>
    </row>
    <row r="9" spans="1:43" x14ac:dyDescent="0.25">
      <c r="A9" s="1" t="s">
        <v>50</v>
      </c>
      <c r="B9" s="1">
        <v>-1.6666815318981301</v>
      </c>
      <c r="C9" s="1">
        <v>10.023724813290899</v>
      </c>
      <c r="D9" s="1">
        <v>6.2623807639754295E-2</v>
      </c>
      <c r="E9" s="1">
        <v>-0.53377401146666503</v>
      </c>
      <c r="F9" s="1">
        <v>9.4181576092667108</v>
      </c>
      <c r="G9" s="1">
        <v>1.5162620746348501</v>
      </c>
      <c r="H9" s="1">
        <v>2.3508315016910801</v>
      </c>
      <c r="I9" s="1">
        <v>1.05643163590842</v>
      </c>
      <c r="J9" s="1">
        <v>10.9420667200007</v>
      </c>
      <c r="K9" s="1">
        <v>1.57171676962677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1.20746463706045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1.3817582684005401</v>
      </c>
      <c r="AN9" s="1"/>
      <c r="AO9" s="1"/>
      <c r="AP9" s="1"/>
      <c r="AQ9" s="1"/>
    </row>
    <row r="10" spans="1:43" x14ac:dyDescent="0.25">
      <c r="A10" s="1" t="s">
        <v>51</v>
      </c>
      <c r="B10" s="1">
        <v>8.6884775446605609</v>
      </c>
      <c r="C10" s="1">
        <v>4.27457195417173</v>
      </c>
      <c r="D10" s="1">
        <v>5.4019233976575598E-2</v>
      </c>
      <c r="E10" s="1">
        <v>-0.47959340101140702</v>
      </c>
      <c r="F10" s="1">
        <v>0</v>
      </c>
      <c r="G10" s="1">
        <v>0</v>
      </c>
      <c r="H10" s="1">
        <v>0</v>
      </c>
      <c r="I10" s="1">
        <v>0.31546944972820301</v>
      </c>
      <c r="J10" s="1">
        <v>0.87072275735812599</v>
      </c>
      <c r="K10" s="1">
        <v>3.1639524894161299</v>
      </c>
      <c r="L10" s="1">
        <v>-2.6557235183528899E-2</v>
      </c>
      <c r="M10" s="1">
        <v>2.8560725491684602</v>
      </c>
      <c r="N10" s="1"/>
      <c r="O10" s="1">
        <v>-0.61903044279683905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>
        <v>0.32300772868431199</v>
      </c>
      <c r="AO10" s="1">
        <v>0.54771502867381305</v>
      </c>
      <c r="AP10" s="1"/>
      <c r="AQ10" s="1"/>
    </row>
    <row r="11" spans="1:43" x14ac:dyDescent="0.25">
      <c r="A11" s="1" t="s">
        <v>52</v>
      </c>
      <c r="B11" s="1">
        <v>16.5811675361502</v>
      </c>
      <c r="C11" s="1">
        <v>5.1228586942012804</v>
      </c>
      <c r="D11" s="1">
        <v>1.15038418702399E-2</v>
      </c>
      <c r="E11" s="1">
        <v>-0.67052756574163297</v>
      </c>
      <c r="F11" s="1">
        <v>1.4711585803976801</v>
      </c>
      <c r="G11" s="1">
        <v>1.2370423966533</v>
      </c>
      <c r="H11" s="1">
        <v>0.41985635032705099</v>
      </c>
      <c r="I11" s="1">
        <v>1.3040826250331501</v>
      </c>
      <c r="J11" s="1">
        <v>3.8621305407823501</v>
      </c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>
        <v>0.37835518606864399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>
        <v>1.7894128928272699</v>
      </c>
      <c r="AQ11" s="1"/>
    </row>
    <row r="12" spans="1:43" x14ac:dyDescent="0.25">
      <c r="A12" s="1" t="s">
        <v>53</v>
      </c>
      <c r="B12" s="1">
        <v>14.885185392715201</v>
      </c>
      <c r="C12" s="1">
        <v>27.148610312618899</v>
      </c>
      <c r="D12" s="1">
        <v>-7.5705502170596503E-2</v>
      </c>
      <c r="E12" s="1">
        <v>-6.7133824122977706E-2</v>
      </c>
      <c r="F12" s="1">
        <v>12.540608111785399</v>
      </c>
      <c r="G12" s="1">
        <v>4.1112785076542</v>
      </c>
      <c r="H12" s="1">
        <v>-1.6683421175589299</v>
      </c>
      <c r="I12" s="1">
        <v>-1.6885213346949699</v>
      </c>
      <c r="J12" s="1">
        <v>12.6372953123384</v>
      </c>
      <c r="K12" s="1">
        <v>1.4755937001150301</v>
      </c>
      <c r="L12" s="1"/>
      <c r="M12" s="1">
        <v>1.13848164923342</v>
      </c>
      <c r="N12" s="1"/>
      <c r="O12" s="1"/>
      <c r="P12" s="1">
        <v>2.2619859092986002E-3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 t="s">
        <v>54</v>
      </c>
      <c r="B13" s="1">
        <v>-26.665639672521099</v>
      </c>
      <c r="C13" s="1">
        <v>21.053138316332401</v>
      </c>
      <c r="D13" s="1">
        <v>0.402947537109071</v>
      </c>
      <c r="E13" s="1">
        <v>-0.33013695058453302</v>
      </c>
      <c r="F13" s="1">
        <v>10.7167134696535</v>
      </c>
      <c r="G13" s="1">
        <v>10.8009297502109</v>
      </c>
      <c r="H13" s="1">
        <v>6.1232383537569897</v>
      </c>
      <c r="I13" s="1">
        <v>5.1088368047236399</v>
      </c>
      <c r="J13" s="1">
        <v>19.1194376754271</v>
      </c>
      <c r="K13" s="1">
        <v>7.2615375812802103</v>
      </c>
      <c r="L13" s="1"/>
      <c r="M13" s="1"/>
      <c r="N13" s="1"/>
      <c r="O13" s="1"/>
      <c r="P13" s="1"/>
      <c r="Q13" s="1"/>
      <c r="R13" s="1"/>
      <c r="S13" s="1">
        <v>13.293514145578699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-2.04009963690334</v>
      </c>
      <c r="AM13" s="1">
        <v>10.7167134696535</v>
      </c>
      <c r="AN13" s="1"/>
      <c r="AO13" s="1"/>
      <c r="AP13" s="1"/>
      <c r="AQ13" s="1">
        <v>19.1194376754271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Model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Shinde</cp:lastModifiedBy>
  <dcterms:created xsi:type="dcterms:W3CDTF">2024-01-08T10:30:47Z</dcterms:created>
  <dcterms:modified xsi:type="dcterms:W3CDTF">2024-01-08T13:15:19Z</dcterms:modified>
</cp:coreProperties>
</file>