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n\Desktop\Data Analytics Projects\CrowdFunding Analysis\"/>
    </mc:Choice>
  </mc:AlternateContent>
  <xr:revisionPtr revIDLastSave="0" documentId="13_ncr:1_{F38EEC68-DAC0-4E46-ACC7-F09AA6FD8306}" xr6:coauthVersionLast="47" xr6:coauthVersionMax="47" xr10:uidLastSave="{00000000-0000-0000-0000-000000000000}"/>
  <bookViews>
    <workbookView xWindow="-28920" yWindow="-2235" windowWidth="29040" windowHeight="15840" firstSheet="2" activeTab="2" xr2:uid="{00000000-000D-0000-FFFF-FFFF00000000}"/>
  </bookViews>
  <sheets>
    <sheet name="Category Statistics" sheetId="2" r:id="rId1"/>
    <sheet name="Outcomes Based on Launch Date" sheetId="4" r:id="rId2"/>
    <sheet name="GB Musical Box Plot" sheetId="13" r:id="rId3"/>
    <sheet name="Kickstarter" sheetId="1" r:id="rId4"/>
    <sheet name="US SE Success" sheetId="11" r:id="rId5"/>
    <sheet name="US SE Fail" sheetId="12" r:id="rId6"/>
    <sheet name="Wearables US Success" sheetId="9" r:id="rId7"/>
    <sheet name="Wearables US Fail" sheetId="10" r:id="rId8"/>
    <sheet name="Failed US Kickstarters" sheetId="7" r:id="rId9"/>
    <sheet name="Descriptive Statistics" sheetId="8" r:id="rId10"/>
    <sheet name="Successful US Kickstarters" sheetId="6" r:id="rId11"/>
    <sheet name="Edinburgh Research" sheetId="5" r:id="rId12"/>
    <sheet name="Subcategory Statistics" sheetId="3" r:id="rId13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40" i="8"/>
  <c r="C39" i="8"/>
  <c r="B40" i="8"/>
  <c r="B39" i="8"/>
  <c r="C33" i="8"/>
  <c r="C32" i="8"/>
  <c r="B33" i="8"/>
  <c r="B32" i="8"/>
  <c r="C25" i="8"/>
  <c r="C24" i="8"/>
  <c r="B25" i="8"/>
  <c r="B24" i="8"/>
  <c r="C18" i="8"/>
  <c r="B18" i="8"/>
  <c r="C17" i="8"/>
  <c r="B17" i="8"/>
  <c r="C10" i="8"/>
  <c r="C9" i="8"/>
  <c r="B10" i="8"/>
  <c r="C3" i="8"/>
  <c r="C2" i="8"/>
  <c r="B9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<sst xmlns="http://schemas.openxmlformats.org/spreadsheetml/2006/main" count="39492" uniqueCount="8401">
  <si>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</si>
  <si>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</si>
  <si>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</si>
  <si>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</si>
  <si>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</si>
  <si>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</si>
  <si>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</si>
  <si>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</si>
  <si>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</si>
  <si>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</si>
  <si>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</si>
  <si>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</si>
  <si>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</si>
  <si>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</si>
  <si>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</si>
  <si>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</si>
  <si>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</si>
  <si>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</si>
  <si>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</si>
  <si>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</si>
  <si>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</si>
  <si>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</si>
  <si>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</si>
  <si>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</si>
  <si>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</si>
  <si>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</si>
  <si>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</si>
  <si>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</si>
  <si>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</si>
  <si>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</si>
  <si>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</si>
  <si>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</si>
  <si>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</si>
  <si>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</si>
  <si>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</si>
  <si>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</si>
  <si>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</si>
  <si>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</si>
  <si>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</si>
  <si>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</si>
  <si>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</si>
  <si>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</si>
  <si>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</si>
  <si>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</si>
  <si>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</si>
  <si>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</si>
  <si>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</si>
  <si>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</si>
  <si>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</si>
  <si>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</si>
  <si>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</si>
  <si>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</si>
  <si>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</si>
  <si>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</si>
  <si>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</si>
  <si>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</si>
  <si>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</si>
  <si>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</si>
  <si>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</si>
  <si>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</si>
  <si>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</si>
  <si>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</si>
  <si>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</si>
  <si>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</si>
  <si>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</si>
  <si>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</si>
  <si>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</si>
  <si>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</si>
  <si>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</si>
  <si>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</si>
  <si>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</si>
  <si>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</si>
  <si>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</si>
  <si>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</si>
  <si>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</si>
  <si>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</si>
  <si>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</si>
  <si>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</si>
  <si>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</si>
  <si>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</si>
  <si>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</si>
  <si>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</si>
  <si>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</si>
  <si>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</si>
  <si>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</si>
  <si>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</si>
  <si>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</si>
  <si>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</si>
  <si>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</si>
  <si>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</si>
  <si>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</si>
  <si>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</si>
  <si>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</si>
  <si>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</si>
  <si>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</si>
  <si>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</si>
  <si>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</si>
  <si>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</si>
  <si>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</si>
  <si>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</si>
  <si>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</si>
  <si>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</si>
  <si>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</si>
  <si>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</si>
  <si>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</si>
  <si>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</si>
  <si>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</si>
  <si>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</si>
  <si>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</si>
  <si>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</si>
  <si>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</si>
  <si>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</si>
  <si>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</si>
  <si>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</si>
  <si>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</si>
  <si>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</si>
  <si>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</si>
  <si>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</si>
  <si>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</si>
  <si>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</si>
  <si>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</si>
  <si>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</si>
  <si>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</si>
  <si>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</si>
  <si>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</si>
  <si>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</si>
  <si>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</si>
  <si>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</si>
  <si>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</si>
  <si>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</si>
  <si>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</si>
  <si>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</si>
  <si>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</si>
  <si>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</si>
  <si>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</si>
  <si>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</si>
  <si>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</si>
  <si>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</si>
  <si>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</si>
  <si>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</si>
  <si>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</si>
  <si>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</si>
  <si>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</si>
  <si>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</si>
  <si>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</si>
  <si>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</si>
  <si>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</si>
  <si>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</si>
  <si>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</si>
  <si>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</si>
  <si>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</si>
  <si>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</si>
  <si>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</si>
  <si>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</si>
  <si>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</si>
  <si>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</si>
  <si>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</si>
  <si>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</si>
  <si>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</si>
  <si>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</si>
  <si>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</si>
  <si>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</si>
  <si>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</si>
  <si>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</si>
  <si>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</si>
  <si>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</si>
  <si>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</si>
  <si>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</si>
  <si>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</si>
  <si>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</si>
  <si>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</si>
  <si>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</si>
  <si>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</si>
  <si>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</si>
  <si>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</si>
  <si>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</si>
  <si>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</si>
  <si>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</si>
  <si>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</si>
  <si>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</si>
  <si>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</si>
  <si>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</si>
  <si>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</si>
  <si>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</si>
  <si>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</si>
  <si>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</si>
  <si>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</si>
  <si>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</si>
  <si>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</si>
  <si>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</si>
  <si>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</si>
  <si>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</si>
  <si>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</si>
  <si>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</si>
  <si>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</si>
  <si>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</si>
  <si>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</si>
  <si>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</si>
  <si>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</si>
  <si>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</si>
  <si>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</si>
  <si>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</si>
  <si>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</si>
  <si>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</si>
  <si>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</si>
  <si>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</si>
  <si>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</si>
  <si>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</si>
  <si>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</si>
  <si>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</si>
  <si>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</si>
  <si>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</si>
  <si>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</si>
  <si>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</si>
  <si>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</si>
  <si>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</si>
  <si>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</si>
  <si>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</si>
  <si>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</si>
  <si>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</si>
  <si>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</si>
  <si>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</si>
  <si>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</si>
  <si>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</si>
  <si>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</si>
  <si>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</si>
  <si>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</si>
  <si>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</si>
  <si>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</si>
  <si>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</si>
  <si>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</si>
  <si>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</si>
  <si>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</si>
  <si>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</si>
  <si>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</si>
  <si>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</si>
  <si>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</si>
  <si>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</si>
  <si>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</si>
  <si>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</si>
  <si>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</si>
  <si>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</si>
  <si>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</si>
  <si>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</si>
  <si>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</si>
  <si>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</si>
  <si>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</si>
  <si>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</si>
  <si>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</si>
  <si>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</si>
  <si>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</si>
  <si>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</si>
  <si>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</si>
  <si>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</si>
  <si>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</si>
  <si>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</si>
  <si>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</si>
  <si>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</si>
  <si>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</si>
  <si>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</si>
  <si>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</si>
  <si>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</si>
  <si>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</si>
  <si>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</si>
  <si>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</si>
  <si>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</si>
  <si>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</si>
  <si>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</si>
  <si>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</si>
  <si>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</si>
  <si>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</si>
  <si>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</si>
  <si>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</si>
  <si>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</si>
  <si>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</si>
  <si>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</si>
  <si>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</si>
  <si>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</si>
  <si>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</si>
  <si>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</si>
  <si>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</si>
  <si>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</si>
  <si>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</si>
  <si>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</si>
  <si>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</si>
  <si>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</si>
  <si>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</si>
  <si>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</si>
  <si>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</si>
  <si>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</si>
  <si>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</si>
  <si>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</si>
  <si>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</si>
  <si>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</si>
  <si>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</si>
  <si>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</si>
  <si>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</si>
  <si>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</si>
  <si>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</si>
  <si>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</si>
  <si>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</si>
  <si>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</si>
  <si>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</si>
  <si>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</si>
  <si>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</si>
  <si>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</si>
  <si>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</si>
  <si>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</si>
  <si>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</si>
  <si>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</si>
  <si>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</si>
  <si>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</si>
  <si>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</si>
  <si>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</si>
  <si>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</si>
  <si>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</si>
  <si>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</si>
  <si>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</si>
  <si>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</si>
  <si>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</si>
  <si>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</si>
  <si>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</si>
  <si>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</si>
  <si>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</si>
  <si>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</si>
  <si>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</si>
  <si>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</si>
  <si>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</si>
  <si>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</si>
  <si>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</si>
  <si>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</si>
  <si>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</si>
  <si>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</si>
  <si>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</si>
  <si>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</si>
  <si>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</si>
  <si>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</si>
  <si>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</si>
  <si>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</si>
  <si>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</si>
  <si>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</si>
  <si>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</si>
  <si>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</si>
  <si>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</si>
  <si>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</si>
  <si>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</si>
  <si>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</si>
  <si>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</si>
  <si>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</si>
  <si>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</si>
  <si>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</si>
  <si>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</si>
  <si>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</si>
  <si>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</si>
  <si>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</si>
  <si>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</si>
  <si>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</si>
  <si>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</si>
  <si>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</si>
  <si>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</si>
  <si>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</si>
  <si>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</si>
  <si>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</si>
  <si>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</si>
  <si>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</si>
  <si>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</si>
  <si>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</si>
  <si>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</si>
  <si>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</si>
  <si>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</si>
  <si>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</si>
  <si>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</si>
  <si>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</si>
  <si>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</si>
  <si>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</si>
  <si>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</si>
  <si>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</si>
  <si>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</si>
  <si>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</si>
  <si>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</si>
  <si>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</si>
  <si>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</si>
  <si>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</si>
  <si>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</si>
  <si>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</si>
  <si>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</si>
  <si>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</si>
  <si>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</si>
  <si>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</si>
  <si>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</si>
  <si>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</si>
  <si>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</si>
  <si>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</si>
  <si>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</si>
  <si>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</si>
  <si>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</si>
  <si>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</si>
  <si>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</si>
  <si>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</si>
  <si>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</si>
  <si>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</si>
  <si>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</si>
  <si>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</si>
  <si>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</si>
  <si>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</si>
  <si>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</si>
  <si>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</si>
  <si>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</si>
  <si>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</si>
  <si>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</si>
  <si>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</si>
  <si>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</si>
  <si>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</si>
  <si>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</si>
  <si>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</si>
  <si>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</si>
  <si>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</si>
  <si>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</si>
  <si>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</si>
  <si>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</si>
  <si>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</si>
  <si>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</si>
  <si>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</si>
  <si>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</si>
  <si>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</si>
  <si>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</si>
  <si>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</si>
  <si>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</si>
  <si>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</si>
  <si>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</si>
  <si>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</si>
  <si>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</si>
  <si>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</si>
  <si>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</si>
  <si>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</si>
  <si>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</si>
  <si>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</si>
  <si>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</si>
  <si>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</si>
  <si>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</si>
  <si>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</si>
  <si>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</si>
  <si>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</si>
  <si>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</si>
  <si>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</si>
  <si>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</si>
  <si>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</si>
  <si>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</si>
  <si>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</si>
  <si>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</si>
  <si>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</si>
  <si>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</si>
  <si>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</si>
  <si>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</si>
  <si>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</si>
  <si>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</si>
  <si>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</si>
  <si>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</si>
  <si>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</si>
  <si>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</si>
  <si>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</si>
  <si>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</si>
  <si>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</si>
  <si>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</si>
  <si>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</si>
  <si>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</si>
  <si>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</si>
  <si>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</si>
  <si>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</si>
  <si>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</si>
  <si>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</si>
  <si>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</si>
  <si>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</si>
  <si>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</si>
  <si>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</si>
  <si>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</si>
  <si>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</si>
  <si>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</si>
  <si>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</si>
  <si>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</si>
  <si>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</si>
  <si>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</si>
  <si>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</si>
  <si>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</si>
  <si>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</si>
  <si>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</si>
  <si>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</si>
  <si>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</si>
  <si>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</si>
  <si>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</si>
  <si>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</si>
  <si>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</si>
  <si>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</si>
  <si>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</si>
  <si>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</si>
  <si>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</si>
  <si>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</si>
  <si>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</si>
  <si>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</si>
  <si>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</si>
  <si>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</si>
  <si>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</si>
  <si>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</si>
  <si>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</si>
  <si>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</si>
  <si>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</si>
  <si>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</si>
  <si>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</si>
  <si>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</si>
  <si>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</si>
  <si>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</si>
  <si>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</si>
  <si>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</si>
  <si>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</si>
  <si>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</si>
  <si>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</si>
  <si>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</si>
  <si>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</si>
  <si>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</si>
  <si>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</si>
  <si>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</si>
  <si>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</si>
  <si>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</si>
  <si>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</si>
  <si>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</si>
  <si>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</si>
  <si>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</si>
  <si>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</si>
  <si>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</si>
  <si>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</si>
  <si>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</si>
  <si>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</si>
  <si>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</si>
  <si>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</si>
  <si>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</si>
  <si>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</si>
  <si>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</si>
  <si>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</si>
  <si>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</si>
  <si>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</si>
  <si>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</si>
  <si>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</si>
  <si>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</si>
  <si>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</si>
  <si>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</si>
  <si>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</si>
  <si>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</si>
  <si>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</si>
  <si>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</si>
  <si>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</si>
  <si>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</si>
  <si>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</si>
  <si>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</si>
  <si>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</si>
  <si>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</si>
  <si>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</si>
  <si>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</si>
  <si>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</si>
  <si>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</si>
  <si>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</si>
  <si>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</si>
  <si>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</si>
  <si>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</si>
  <si>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</si>
  <si>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</si>
  <si>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</si>
  <si>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</si>
  <si>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</si>
  <si>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</si>
  <si>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</si>
  <si>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</si>
  <si>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</si>
  <si>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</si>
  <si>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</si>
  <si>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</si>
  <si>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</si>
  <si>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</si>
  <si>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</si>
  <si>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</si>
  <si>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</si>
  <si>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</si>
  <si>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</si>
  <si>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</si>
  <si>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</si>
  <si>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</si>
  <si>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</si>
  <si>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</si>
  <si>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</si>
  <si>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</si>
  <si>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</si>
  <si>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</si>
  <si>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</si>
  <si>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</si>
  <si>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</si>
  <si>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</si>
  <si>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</si>
  <si>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</si>
  <si>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</si>
  <si>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</si>
  <si>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</si>
  <si>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</si>
  <si>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</si>
  <si>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</si>
  <si>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</si>
  <si>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</si>
  <si>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</si>
  <si>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</si>
  <si>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</si>
  <si>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</si>
  <si>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</si>
  <si>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</si>
  <si>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</si>
  <si>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</si>
  <si>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</si>
  <si>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</si>
  <si>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</si>
  <si>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</si>
  <si>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</si>
  <si>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</si>
  <si>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</si>
  <si>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</si>
  <si>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</si>
  <si>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</si>
  <si>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</si>
  <si>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</si>
  <si>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</si>
  <si>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</si>
  <si>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</si>
  <si>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</si>
  <si>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</si>
  <si>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</si>
  <si>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</si>
  <si>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</si>
  <si>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</si>
  <si>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</si>
  <si>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</si>
  <si>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</si>
  <si>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</si>
  <si>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</si>
  <si>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</si>
  <si>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</si>
  <si>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</si>
  <si>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</si>
  <si>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</si>
  <si>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</si>
  <si>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</si>
  <si>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</si>
  <si>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</si>
  <si>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</si>
  <si>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</si>
  <si>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</si>
  <si>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</si>
  <si>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</si>
  <si>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</si>
  <si>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</si>
  <si>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</si>
  <si>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</si>
  <si>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</si>
  <si>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</si>
  <si>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</si>
  <si>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</si>
  <si>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</si>
  <si>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</si>
  <si>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</si>
  <si>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</si>
  <si>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</si>
  <si>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</si>
  <si>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</si>
  <si>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</si>
  <si>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</si>
  <si>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</si>
  <si>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</si>
  <si>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</si>
  <si>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</si>
  <si>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</si>
  <si>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</si>
  <si>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</si>
  <si>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</si>
  <si>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</si>
  <si>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</si>
  <si>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</si>
  <si>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</si>
  <si>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</si>
  <si>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</si>
  <si>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</si>
  <si>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</si>
  <si>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</si>
  <si>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</si>
  <si>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</si>
  <si>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</si>
  <si>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</si>
  <si>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</si>
  <si>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</si>
  <si>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</si>
  <si>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</si>
  <si>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</si>
  <si>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</si>
  <si>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</si>
  <si>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</si>
  <si>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</si>
  <si>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</si>
  <si>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</si>
  <si>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</si>
  <si>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</si>
  <si>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</si>
  <si>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</si>
  <si>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</si>
  <si>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</si>
  <si>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</si>
  <si>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</si>
  <si>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</si>
  <si>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</si>
  <si>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</si>
  <si>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</si>
  <si>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</si>
  <si>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</si>
  <si>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</si>
  <si>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</si>
  <si>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</si>
  <si>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</si>
  <si>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</si>
  <si>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</si>
  <si>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</si>
  <si>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</si>
  <si>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</si>
  <si>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</si>
  <si>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</si>
  <si>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</si>
  <si>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</si>
  <si>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</si>
  <si>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</si>
  <si>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</si>
  <si>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</si>
  <si>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</si>
  <si>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</si>
  <si>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</si>
  <si>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</si>
  <si>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</si>
  <si>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</si>
  <si>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</si>
  <si>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</si>
  <si>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</si>
  <si>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</si>
  <si>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</si>
  <si>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</si>
  <si>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</si>
  <si>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</si>
  <si>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</si>
  <si>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</si>
  <si>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</si>
  <si>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</si>
  <si>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</si>
  <si>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</si>
  <si>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</si>
  <si>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</si>
  <si>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</si>
  <si>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</si>
  <si>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</si>
  <si>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</si>
  <si>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</si>
  <si>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</si>
  <si>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</si>
  <si>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</si>
  <si>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</si>
  <si>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</si>
  <si>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</si>
  <si>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</si>
  <si>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</si>
  <si>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</si>
  <si>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</si>
  <si>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</si>
  <si>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</si>
  <si>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</si>
  <si>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</si>
  <si>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</si>
  <si>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</si>
  <si>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</si>
  <si>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</si>
  <si>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</si>
  <si>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</si>
  <si>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</si>
  <si>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</si>
  <si>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</si>
  <si>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</si>
  <si>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</si>
  <si>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</si>
  <si>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</si>
  <si>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</si>
  <si>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</si>
  <si>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</si>
  <si>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</si>
  <si>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</si>
  <si>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</si>
  <si>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</si>
  <si>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</si>
  <si>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</si>
  <si>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</si>
  <si>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</si>
  <si>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</si>
  <si>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</si>
  <si>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</si>
  <si>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</si>
  <si>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</si>
  <si>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</si>
  <si>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</si>
  <si>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</si>
  <si>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</si>
  <si>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</si>
  <si>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</si>
  <si>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</si>
  <si>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</si>
  <si>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</si>
  <si>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</si>
  <si>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</si>
  <si>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</si>
  <si>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</si>
  <si>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</si>
  <si>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</si>
  <si>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</si>
  <si>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</si>
  <si>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</si>
  <si>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</si>
  <si>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</si>
  <si>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</si>
  <si>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</si>
  <si>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</si>
  <si>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</si>
  <si>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</si>
  <si>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</si>
  <si>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</si>
  <si>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</si>
  <si>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</si>
  <si>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</si>
  <si>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</si>
  <si>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</si>
  <si>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</si>
  <si>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</si>
  <si>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</si>
  <si>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</si>
  <si>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</si>
  <si>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</si>
  <si>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</si>
  <si>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</si>
  <si>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</si>
  <si>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</si>
  <si>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</si>
  <si>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</si>
  <si>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</si>
  <si>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</si>
  <si>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</si>
  <si>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</si>
  <si>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</si>
  <si>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</si>
  <si>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</si>
  <si>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</si>
  <si>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</si>
  <si>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</si>
  <si>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</si>
  <si>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</si>
  <si>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</si>
  <si>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</si>
  <si>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</si>
  <si>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</si>
  <si>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</si>
  <si>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</si>
  <si>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</si>
  <si>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</si>
  <si>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</si>
  <si>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</si>
  <si>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</si>
  <si>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</si>
  <si>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</si>
  <si>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</si>
  <si>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</si>
  <si>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</si>
  <si>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</si>
  <si>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</si>
  <si>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</si>
  <si>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</si>
  <si>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</si>
  <si>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</si>
  <si>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</si>
  <si>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</si>
  <si>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</si>
  <si>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</si>
  <si>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</si>
  <si>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</si>
  <si>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</si>
  <si>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</si>
  <si>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</si>
  <si>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</si>
  <si>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</si>
  <si>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</si>
  <si>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</si>
  <si>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</si>
  <si>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</si>
  <si>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</si>
  <si>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</si>
  <si>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</si>
  <si>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</si>
  <si>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</si>
  <si>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</si>
  <si>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</si>
  <si>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</si>
  <si>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</si>
  <si>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</si>
  <si>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</si>
  <si>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</si>
  <si>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</si>
  <si>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</si>
  <si>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</si>
  <si>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</si>
  <si>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</si>
  <si>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</si>
  <si>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</si>
  <si>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</si>
  <si>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</si>
  <si>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</si>
  <si>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</si>
  <si>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</si>
  <si>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</si>
  <si>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</si>
  <si>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</si>
  <si>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</si>
  <si>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</si>
  <si>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</si>
  <si>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</si>
  <si>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</si>
  <si>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</si>
  <si>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</si>
  <si>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</si>
  <si>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</si>
  <si>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</si>
  <si>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</si>
  <si>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</si>
  <si>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</si>
  <si>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</si>
  <si>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</si>
  <si>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</si>
  <si>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</si>
  <si>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</si>
  <si>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</si>
  <si>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</si>
  <si>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</si>
  <si>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</si>
  <si>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</si>
  <si>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</si>
  <si>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</si>
  <si>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</si>
  <si>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</si>
  <si>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</si>
  <si>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</si>
  <si>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</si>
  <si>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</si>
  <si>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</si>
  <si>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</si>
  <si>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</si>
  <si>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</si>
  <si>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</si>
  <si>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</si>
  <si>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</si>
  <si>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</si>
  <si>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</si>
  <si>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</si>
  <si>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</si>
  <si>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</si>
  <si>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</si>
  <si>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</si>
  <si>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</si>
  <si>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</si>
  <si>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</si>
  <si>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</si>
  <si>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</si>
  <si>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</si>
  <si>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</si>
  <si>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</si>
  <si>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</si>
  <si>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</si>
  <si>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</si>
  <si>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</si>
  <si>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</si>
  <si>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</si>
  <si>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</si>
  <si>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</si>
  <si>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</si>
  <si>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</si>
  <si>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</si>
  <si>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</si>
  <si>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</si>
  <si>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</si>
  <si>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</si>
  <si>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</si>
  <si>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</si>
  <si>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</si>
  <si>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</si>
  <si>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</si>
  <si>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</si>
  <si>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</si>
  <si>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</si>
  <si>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</si>
  <si>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</si>
  <si>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</si>
  <si>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</si>
  <si>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</si>
  <si>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</si>
  <si>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</si>
  <si>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</si>
  <si>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</si>
  <si>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</si>
  <si>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</si>
  <si>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</si>
  <si>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</si>
  <si>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</si>
  <si>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</si>
  <si>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</si>
  <si>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</si>
  <si>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</si>
  <si>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</si>
  <si>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</si>
  <si>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</si>
  <si>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</si>
  <si>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</si>
  <si>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</si>
  <si>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</si>
  <si>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</si>
  <si>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</si>
  <si>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</si>
  <si>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</si>
  <si>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</si>
  <si>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</si>
  <si>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</si>
  <si>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</si>
  <si>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</si>
  <si>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</si>
  <si>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</si>
  <si>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</si>
  <si>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</si>
  <si>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</si>
  <si>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</si>
  <si>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</si>
  <si>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</si>
  <si>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</si>
  <si>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</si>
  <si>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</si>
  <si>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</si>
  <si>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</si>
  <si>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</si>
  <si>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</si>
  <si>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</si>
  <si>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</si>
  <si>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</si>
  <si>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</si>
  <si>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</si>
  <si>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</si>
  <si>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</si>
  <si>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</si>
  <si>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</si>
  <si>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</si>
  <si>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</si>
  <si>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</si>
  <si>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</si>
  <si>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</si>
  <si>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</si>
  <si>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</si>
  <si>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</si>
  <si>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</si>
  <si>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</si>
  <si>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</si>
  <si>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</si>
  <si>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</si>
  <si>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</si>
  <si>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</si>
  <si>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</si>
  <si>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</si>
  <si>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</si>
  <si>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</si>
  <si>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</si>
  <si>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</si>
  <si>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</si>
  <si>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</si>
  <si>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</si>
  <si>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</si>
  <si>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</si>
  <si>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</si>
  <si>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</si>
  <si>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</si>
  <si>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</si>
  <si>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</si>
  <si>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</si>
  <si>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</si>
  <si>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</si>
  <si>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</si>
  <si>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</si>
  <si>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</si>
  <si>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</si>
  <si>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</si>
  <si>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</si>
  <si>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</si>
  <si>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</si>
  <si>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</si>
  <si>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</si>
  <si>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</si>
  <si>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</si>
  <si>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</si>
  <si>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</si>
  <si>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</si>
  <si>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</si>
  <si>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</si>
  <si>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</si>
  <si>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</si>
  <si>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</si>
  <si>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</si>
  <si>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</si>
  <si>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</si>
  <si>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</si>
  <si>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</si>
  <si>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</si>
  <si>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</si>
  <si>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</si>
  <si>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</si>
  <si>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</si>
  <si>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</si>
  <si>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</si>
  <si>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</si>
  <si>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</si>
  <si>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</si>
  <si>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</si>
  <si>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</si>
  <si>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</si>
  <si>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</si>
  <si>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</si>
  <si>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</si>
  <si>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</si>
  <si>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</si>
  <si>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</si>
  <si>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</si>
  <si>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</si>
  <si>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</si>
  <si>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</si>
  <si>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</si>
  <si>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</si>
  <si>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</si>
  <si>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</si>
  <si>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</si>
  <si>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</si>
  <si>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</si>
  <si>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</si>
  <si>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</si>
  <si>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</si>
  <si>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</si>
  <si>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</si>
  <si>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</si>
  <si>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</si>
  <si>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</si>
  <si>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</si>
  <si>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</si>
  <si>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</si>
  <si>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</si>
  <si>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</si>
  <si>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</si>
  <si>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</si>
  <si>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</si>
  <si>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</si>
  <si>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</si>
  <si>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</si>
  <si>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</si>
  <si>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</si>
  <si>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</si>
  <si>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</si>
  <si>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</si>
  <si>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</si>
  <si>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</si>
  <si>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</si>
  <si>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</si>
  <si>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</si>
  <si>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</si>
  <si>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</si>
  <si>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</si>
  <si>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</si>
  <si>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</si>
  <si>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</si>
  <si>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</si>
  <si>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</si>
  <si>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</si>
  <si>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</si>
  <si>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</si>
  <si>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</si>
  <si>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</si>
  <si>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</si>
  <si>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</si>
  <si>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</si>
  <si>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</si>
  <si>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</si>
  <si>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</si>
  <si>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</si>
  <si>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</si>
  <si>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</si>
  <si>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</si>
  <si>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</si>
  <si>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</si>
  <si>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</si>
  <si>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</si>
  <si>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</si>
  <si>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</si>
  <si>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</si>
  <si>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</si>
  <si>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</si>
  <si>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</si>
  <si>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</si>
  <si>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</si>
  <si>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</si>
  <si>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</si>
  <si>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</si>
  <si>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</si>
  <si>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</si>
  <si>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</si>
  <si>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</si>
  <si>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</si>
  <si>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</si>
  <si>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</si>
  <si>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</si>
  <si>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</si>
  <si>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</si>
  <si>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</si>
  <si>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</si>
  <si>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</si>
  <si>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</si>
  <si>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</si>
  <si>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</si>
  <si>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</si>
  <si>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</si>
  <si>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</si>
  <si>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</si>
  <si>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</si>
  <si>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</si>
  <si>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</si>
  <si>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</si>
  <si>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</si>
  <si>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</si>
  <si>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</si>
  <si>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</si>
  <si>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</si>
  <si>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</si>
  <si>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</si>
  <si>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</si>
  <si>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</si>
  <si>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</si>
  <si>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</si>
  <si>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</si>
  <si>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</si>
  <si>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</si>
  <si>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</si>
  <si>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</si>
  <si>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</si>
  <si>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</si>
  <si>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</si>
  <si>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</si>
  <si>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</si>
  <si>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</si>
  <si>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</si>
  <si>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</si>
  <si>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</si>
  <si>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</si>
  <si>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</si>
  <si>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</si>
  <si>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</si>
  <si>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</si>
  <si>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</si>
  <si>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</si>
  <si>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</si>
  <si>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</si>
  <si>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</si>
  <si>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</si>
  <si>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</si>
  <si>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</si>
  <si>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</si>
  <si>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</si>
  <si>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</si>
  <si>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</si>
  <si>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</si>
  <si>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</si>
  <si>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</si>
  <si>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</si>
  <si>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</si>
  <si>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</si>
  <si>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</si>
  <si>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</si>
  <si>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</si>
  <si>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</si>
  <si>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</si>
  <si>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</si>
  <si>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</si>
  <si>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</si>
  <si>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</si>
  <si>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</si>
  <si>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</si>
  <si>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</si>
  <si>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</si>
  <si>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</si>
  <si>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</si>
  <si>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</si>
  <si>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</si>
  <si>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</si>
  <si>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</si>
  <si>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</si>
  <si>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</si>
  <si>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</si>
  <si>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</si>
  <si>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</si>
  <si>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</si>
  <si>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</si>
  <si>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</si>
  <si>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</si>
  <si>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</si>
  <si>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</si>
  <si>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</si>
  <si>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</si>
  <si>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</si>
  <si>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</si>
  <si>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</si>
  <si>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</si>
  <si>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</si>
  <si>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</si>
  <si>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</si>
  <si>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</si>
  <si>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</si>
  <si>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</si>
  <si>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</si>
  <si>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</si>
  <si>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</si>
  <si>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</si>
  <si>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</si>
  <si>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</si>
  <si>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</si>
  <si>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</si>
  <si>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</si>
  <si>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</si>
  <si>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</si>
  <si>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</si>
  <si>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</si>
  <si>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</si>
  <si>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</si>
  <si>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</si>
  <si>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</si>
  <si>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</si>
  <si>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</si>
  <si>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</si>
  <si>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</si>
  <si>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</si>
  <si>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</si>
  <si>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</si>
  <si>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</si>
  <si>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</si>
  <si>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</si>
  <si>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</si>
  <si>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</si>
  <si>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</si>
  <si>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</si>
  <si>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</si>
  <si>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</si>
  <si>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</si>
  <si>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</si>
  <si>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</si>
  <si>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</si>
  <si>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</si>
  <si>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</si>
  <si>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</si>
  <si>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</si>
  <si>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</si>
  <si>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</si>
  <si>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</si>
  <si>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</si>
  <si>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</si>
  <si>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</si>
  <si>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</si>
  <si>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</si>
  <si>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</si>
  <si>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</si>
  <si>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</si>
  <si>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</si>
  <si>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</si>
  <si>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</si>
  <si>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</si>
  <si>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</si>
  <si>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</si>
  <si>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</si>
  <si>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</si>
  <si>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</si>
  <si>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</si>
  <si>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</si>
  <si>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</si>
  <si>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</si>
  <si>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</si>
  <si>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</si>
  <si>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</si>
  <si>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</si>
  <si>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</si>
  <si>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</si>
  <si>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</si>
  <si>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</si>
  <si>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</si>
  <si>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</si>
  <si>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</si>
  <si>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</si>
  <si>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</si>
  <si>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</si>
  <si>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</si>
  <si>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</si>
  <si>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</si>
  <si>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</si>
  <si>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</si>
  <si>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</si>
  <si>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</si>
  <si>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</si>
  <si>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</si>
  <si>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</si>
  <si>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</si>
  <si>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</si>
  <si>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</si>
  <si>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</si>
  <si>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</si>
  <si>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</si>
  <si>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</si>
  <si>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</si>
  <si>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</si>
  <si>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</si>
  <si>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</si>
  <si>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</si>
  <si>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</si>
  <si>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</si>
  <si>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</si>
  <si>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</si>
  <si>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</si>
  <si>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</si>
  <si>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</si>
  <si>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</si>
  <si>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</si>
  <si>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</si>
  <si>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</si>
  <si>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</si>
  <si>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</si>
  <si>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</si>
  <si>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</si>
  <si>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</si>
  <si>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</si>
  <si>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</si>
  <si>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</si>
  <si>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</si>
  <si>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</si>
  <si>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</si>
  <si>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</si>
  <si>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</si>
  <si>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</si>
  <si>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</si>
  <si>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</si>
  <si>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</si>
  <si>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</si>
  <si>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</si>
  <si>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</si>
  <si>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</si>
  <si>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</si>
  <si>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</si>
  <si>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</si>
  <si>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</si>
  <si>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</si>
  <si>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</si>
  <si>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</si>
  <si>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</si>
  <si>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</si>
  <si>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</si>
  <si>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</si>
  <si>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</si>
  <si>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</si>
  <si>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</si>
  <si>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</si>
  <si>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</si>
  <si>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</si>
  <si>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</si>
  <si>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</si>
  <si>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</si>
  <si>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</si>
  <si>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</si>
  <si>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</si>
  <si>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</si>
  <si>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</si>
  <si>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</si>
  <si>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</si>
  <si>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</si>
  <si>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</si>
  <si>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</si>
  <si>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</si>
  <si>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</si>
  <si>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</si>
  <si>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</si>
  <si>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</si>
  <si>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</si>
  <si>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</si>
  <si>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</si>
  <si>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</si>
  <si>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</si>
  <si>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</si>
  <si>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</si>
  <si>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</si>
  <si>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</si>
  <si>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</si>
  <si>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</si>
  <si>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</si>
  <si>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</si>
  <si>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</si>
  <si>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</si>
  <si>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</si>
  <si>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</si>
  <si>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</si>
  <si>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</si>
  <si>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</si>
  <si>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</si>
  <si>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</si>
  <si>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</si>
  <si>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</si>
  <si>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</si>
  <si>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</si>
  <si>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</si>
  <si>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</si>
  <si>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</si>
  <si>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</si>
  <si>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</si>
  <si>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</si>
  <si>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</si>
  <si>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</si>
  <si>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</si>
  <si>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</si>
  <si>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</si>
  <si>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</si>
  <si>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</si>
  <si>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</si>
  <si>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</si>
  <si>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</si>
  <si>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</si>
  <si>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</si>
  <si>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</si>
  <si>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</si>
  <si>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</si>
  <si>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</si>
  <si>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</si>
  <si>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</si>
  <si>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</si>
  <si>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</si>
  <si>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</si>
  <si>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</si>
  <si>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</si>
  <si>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</si>
  <si>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</si>
  <si>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</si>
  <si>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</si>
  <si>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</si>
  <si>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</si>
  <si>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</si>
  <si>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</si>
  <si>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</si>
  <si>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</si>
  <si>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</si>
  <si>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</si>
  <si>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</si>
  <si>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</si>
  <si>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</si>
  <si>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</si>
  <si>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</si>
  <si>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</si>
  <si>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</si>
  <si>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</si>
  <si>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</si>
  <si>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</si>
  <si>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</si>
  <si>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</si>
  <si>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</si>
  <si>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</si>
  <si>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</si>
  <si>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</si>
  <si>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</si>
  <si>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</si>
  <si>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</si>
  <si>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</si>
  <si>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</si>
  <si>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</si>
  <si>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</si>
  <si>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</si>
  <si>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</si>
  <si>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</si>
  <si>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</si>
  <si>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</si>
  <si>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</si>
  <si>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</si>
  <si>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</si>
  <si>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</si>
  <si>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</si>
  <si>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</si>
  <si>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</si>
  <si>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</si>
  <si>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</si>
  <si>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</si>
  <si>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</si>
  <si>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</si>
  <si>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</si>
  <si>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</si>
  <si>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</si>
  <si>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</si>
  <si>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</si>
  <si>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</si>
  <si>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</si>
  <si>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</si>
  <si>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</si>
  <si>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</si>
  <si>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</si>
  <si>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</si>
  <si>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</si>
  <si>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</si>
  <si>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</si>
  <si>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</si>
  <si>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</si>
  <si>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</si>
  <si>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</si>
  <si>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</si>
  <si>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</si>
  <si>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</si>
  <si>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</si>
  <si>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</si>
  <si>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</si>
  <si>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</si>
  <si>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</si>
  <si>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</si>
  <si>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</si>
  <si>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</si>
  <si>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</si>
  <si>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</si>
  <si>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</si>
  <si>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</si>
  <si>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</si>
  <si>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</si>
  <si>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</si>
  <si>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</si>
  <si>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</si>
  <si>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</si>
  <si>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</si>
  <si>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</si>
  <si>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</si>
  <si>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</si>
  <si>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</si>
  <si>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</si>
  <si>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</si>
  <si>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</si>
  <si>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</si>
  <si>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</si>
  <si>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</si>
  <si>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</si>
  <si>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</si>
  <si>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</si>
  <si>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</si>
  <si>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</si>
  <si>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</si>
  <si>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</si>
  <si>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</si>
  <si>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</si>
  <si>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</si>
  <si>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</si>
  <si>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</si>
  <si>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</si>
  <si>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</si>
  <si>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</si>
  <si>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</si>
  <si>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</si>
  <si>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</si>
  <si>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</si>
  <si>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</si>
  <si>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</si>
  <si>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</si>
  <si>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</si>
  <si>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</si>
  <si>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</si>
  <si>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</si>
  <si>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</si>
  <si>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</si>
  <si>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</si>
  <si>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</si>
  <si>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</si>
  <si>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</si>
  <si>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</si>
  <si>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</si>
  <si>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</si>
  <si>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</si>
  <si>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</si>
  <si>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</si>
  <si>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</si>
  <si>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</si>
  <si>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</si>
  <si>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</si>
  <si>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</si>
  <si>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</si>
  <si>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</si>
  <si>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</si>
  <si>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</si>
  <si>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</si>
  <si>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</si>
  <si>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</si>
  <si>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</si>
  <si>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</si>
  <si>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</si>
  <si>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</si>
  <si>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</si>
  <si>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</si>
  <si>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</si>
  <si>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</si>
  <si>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</si>
  <si>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</si>
  <si>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</si>
  <si>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</si>
  <si>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</si>
  <si>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</si>
  <si>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</si>
  <si>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</si>
  <si>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</si>
  <si>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</si>
  <si>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</si>
  <si>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</si>
  <si>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</si>
  <si>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</si>
  <si>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</si>
  <si>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</si>
  <si>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</si>
  <si>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</si>
  <si>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</si>
  <si>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</si>
  <si>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</si>
  <si>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</si>
  <si>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</si>
  <si>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</si>
  <si>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</si>
  <si>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</si>
  <si>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</si>
  <si>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</si>
  <si>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</si>
  <si>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</si>
  <si>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</si>
  <si>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</si>
  <si>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</si>
  <si>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</si>
  <si>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</si>
  <si>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</si>
  <si>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</si>
  <si>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</si>
  <si>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</si>
  <si>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</si>
  <si>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</si>
  <si>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</si>
  <si>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</si>
  <si>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</si>
  <si>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</si>
  <si>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</si>
  <si>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</si>
  <si>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</si>
  <si>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</si>
  <si>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</si>
  <si>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</si>
  <si>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</si>
  <si>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</si>
  <si>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</si>
  <si>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</si>
  <si>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</si>
  <si>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</si>
  <si>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</si>
  <si>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</si>
  <si>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</si>
  <si>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</si>
  <si>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</si>
  <si>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</si>
  <si>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</si>
  <si>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</si>
  <si>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</si>
  <si>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</si>
  <si>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</si>
  <si>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</si>
  <si>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</si>
  <si>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</si>
  <si>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</si>
  <si>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</si>
  <si>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</si>
  <si>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</si>
  <si>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</si>
  <si>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</si>
  <si>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</si>
  <si>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</si>
  <si>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</si>
  <si>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</si>
  <si>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</si>
  <si>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</si>
  <si>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</si>
  <si>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</si>
  <si>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</si>
  <si>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</si>
  <si>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</si>
  <si>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</si>
  <si>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</si>
  <si>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</si>
  <si>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</si>
  <si>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</si>
  <si>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</si>
  <si>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</si>
  <si>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</si>
  <si>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</si>
  <si>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</si>
  <si>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</si>
  <si>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</si>
  <si>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</si>
  <si>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</si>
  <si>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</si>
  <si>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</si>
  <si>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</si>
  <si>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</si>
  <si>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</si>
  <si>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</si>
  <si>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</si>
  <si>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</si>
  <si>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</si>
  <si>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</si>
  <si>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</si>
  <si>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</si>
  <si>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</si>
  <si>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</si>
  <si>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</si>
  <si>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</si>
  <si>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</si>
  <si>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</si>
  <si>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</si>
  <si>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</si>
  <si>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</si>
  <si>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</si>
  <si>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</si>
  <si>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</si>
  <si>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</si>
  <si>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</si>
  <si>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</si>
  <si>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</si>
  <si>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</si>
  <si>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</si>
  <si>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</si>
  <si>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</si>
  <si>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</si>
  <si>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</si>
  <si>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</si>
  <si>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</si>
  <si>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</si>
  <si>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</si>
  <si>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</si>
  <si>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</si>
  <si>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</si>
  <si>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</si>
  <si>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</si>
  <si>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</si>
  <si>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</si>
  <si>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</si>
  <si>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</si>
  <si>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</si>
  <si>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</si>
  <si>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</si>
  <si>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</si>
  <si>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</si>
  <si>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</si>
  <si>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</si>
  <si>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</si>
  <si>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</si>
  <si>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</si>
  <si>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</si>
  <si>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</si>
  <si>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</si>
  <si>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</si>
  <si>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</si>
  <si>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</si>
  <si>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</si>
  <si>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</si>
  <si>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</si>
  <si>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</si>
  <si>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</si>
  <si>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</si>
  <si>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</si>
  <si>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</si>
  <si>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</si>
  <si>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</si>
  <si>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</si>
  <si>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</si>
  <si>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</si>
  <si>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</si>
  <si>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</si>
  <si>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</si>
  <si>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</si>
  <si>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</si>
  <si>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</si>
  <si>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</si>
  <si>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</si>
  <si>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</si>
  <si>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</si>
  <si>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</si>
  <si>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</si>
  <si>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</si>
  <si>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</si>
  <si>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</si>
  <si>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</si>
  <si>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</si>
  <si>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</si>
  <si>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</si>
  <si>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</si>
  <si>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</si>
  <si>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</si>
  <si>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</si>
  <si>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</si>
  <si>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</si>
  <si>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</si>
  <si>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</si>
  <si>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</si>
  <si>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</si>
  <si>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</si>
  <si>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</si>
  <si>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</si>
  <si>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</si>
  <si>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</si>
  <si>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</si>
  <si>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</si>
  <si>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</si>
  <si>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</si>
  <si>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</si>
  <si>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</si>
  <si>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</si>
  <si>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</si>
  <si>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</si>
  <si>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</si>
  <si>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</si>
  <si>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</si>
  <si>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</si>
  <si>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</si>
  <si>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</si>
  <si>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</si>
  <si>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</si>
  <si>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</si>
  <si>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</si>
  <si>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</si>
  <si>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</si>
  <si>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</si>
  <si>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</si>
  <si>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</si>
  <si>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</si>
  <si>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</si>
  <si>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</si>
  <si>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</si>
  <si>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</si>
  <si>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</si>
  <si>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</si>
  <si>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</si>
  <si>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</si>
  <si>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</si>
  <si>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</si>
  <si>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</si>
  <si>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</si>
  <si>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</si>
  <si>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</si>
  <si>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</si>
  <si>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</si>
  <si>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</si>
  <si>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</si>
  <si>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</si>
  <si>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</si>
  <si>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</si>
  <si>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</si>
  <si>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</si>
  <si>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</si>
  <si>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</si>
  <si>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</si>
  <si>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</si>
  <si>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</si>
  <si>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</si>
  <si>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</si>
  <si>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</si>
  <si>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</si>
  <si>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</si>
  <si>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</si>
  <si>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</si>
  <si>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</si>
  <si>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</si>
  <si>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</si>
  <si>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</si>
  <si>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</si>
  <si>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</si>
  <si>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</si>
  <si>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</si>
  <si>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</si>
  <si>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</si>
  <si>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</si>
  <si>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</si>
  <si>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</si>
  <si>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</si>
  <si>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</si>
  <si>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</si>
  <si>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</si>
  <si>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</si>
  <si>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</si>
  <si>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</si>
  <si>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</si>
  <si>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</si>
  <si>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</si>
  <si>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</si>
  <si>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</si>
  <si>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</si>
  <si>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</si>
  <si>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</si>
  <si>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</si>
  <si>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</si>
  <si>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</si>
  <si>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</si>
  <si>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</si>
  <si>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</si>
  <si>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</si>
  <si>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</si>
  <si>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</si>
  <si>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</si>
  <si>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</si>
  <si>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</si>
  <si>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</si>
  <si>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</si>
  <si>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</si>
  <si>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</si>
  <si>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</si>
  <si>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</si>
  <si>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</si>
  <si>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</si>
  <si>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</si>
  <si>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</si>
  <si>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</si>
  <si>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</si>
  <si>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</si>
  <si>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</si>
  <si>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</si>
  <si>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</si>
  <si>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</si>
  <si>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</si>
  <si>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</si>
  <si>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</si>
  <si>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</si>
  <si>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</si>
  <si>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</si>
  <si>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</si>
  <si>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</si>
  <si>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</si>
  <si>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</si>
  <si>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</si>
  <si>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</si>
  <si>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</si>
  <si>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</si>
  <si>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</si>
  <si>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</si>
  <si>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</si>
  <si>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</si>
  <si>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</si>
  <si>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</si>
  <si>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</si>
  <si>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</si>
  <si>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</si>
  <si>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</si>
  <si>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</si>
  <si>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</si>
  <si>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</si>
  <si>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</si>
  <si>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</si>
  <si>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</si>
  <si>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</si>
  <si>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</si>
  <si>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</si>
  <si>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</si>
  <si>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</si>
  <si>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</si>
  <si>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</si>
  <si>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</si>
  <si>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</si>
  <si>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</si>
  <si>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</si>
  <si>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</si>
  <si>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</si>
  <si>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</si>
  <si>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</si>
  <si>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</si>
  <si>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</si>
  <si>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</si>
  <si>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</si>
  <si>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</si>
  <si>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</si>
  <si>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</si>
  <si>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</si>
  <si>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</si>
  <si>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</si>
  <si>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</si>
  <si>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</si>
  <si>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</si>
  <si>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</si>
  <si>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</si>
  <si>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</si>
  <si>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</si>
  <si>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</si>
  <si>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</si>
  <si>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</si>
  <si>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</si>
  <si>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</si>
  <si>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</si>
  <si>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</si>
  <si>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</si>
  <si>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</si>
  <si>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</si>
  <si>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</si>
  <si>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</si>
  <si>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</si>
  <si>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</si>
  <si>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</si>
  <si>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</si>
  <si>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</si>
  <si>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</si>
  <si>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</si>
  <si>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</si>
  <si>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</si>
  <si>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</si>
  <si>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</si>
  <si>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</si>
  <si>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</si>
  <si>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</si>
  <si>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</si>
  <si>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</si>
  <si>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</si>
  <si>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</si>
  <si>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</si>
  <si>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</si>
  <si>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</si>
  <si>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</si>
  <si>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</si>
  <si>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</si>
  <si>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</si>
  <si>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</si>
  <si>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</si>
  <si>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</si>
  <si>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</si>
  <si>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</si>
  <si>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</si>
  <si>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</si>
  <si>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</si>
  <si>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</si>
  <si>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</si>
  <si>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</si>
  <si>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</si>
  <si>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</si>
  <si>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</si>
  <si>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</si>
  <si>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</si>
  <si>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</si>
  <si>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</si>
  <si>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</si>
  <si>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</si>
  <si>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</si>
  <si>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</si>
  <si>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</si>
  <si>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</si>
  <si>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</si>
  <si>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</si>
  <si>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</si>
  <si>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</si>
  <si>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</si>
  <si>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</si>
  <si>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</si>
  <si>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</si>
  <si>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</si>
  <si>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</si>
  <si>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</si>
  <si>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</si>
  <si>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</si>
  <si>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</si>
  <si>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</si>
  <si>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</si>
  <si>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</si>
  <si>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</si>
  <si>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</si>
  <si>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</si>
  <si>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</si>
  <si>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</si>
  <si>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</si>
  <si>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</si>
  <si>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</si>
  <si>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</si>
  <si>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</si>
  <si>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</si>
  <si>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</si>
  <si>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</si>
  <si>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</si>
  <si>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</si>
  <si>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</si>
  <si>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</si>
  <si>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</si>
  <si>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</si>
  <si>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</si>
  <si>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</si>
  <si>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</si>
  <si>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</si>
  <si>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</si>
  <si>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</si>
  <si>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</si>
  <si>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</si>
  <si>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</si>
  <si>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</si>
  <si>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</si>
  <si>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</si>
  <si>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</si>
  <si>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</si>
  <si>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</si>
  <si>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</si>
  <si>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</si>
  <si>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</si>
  <si>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</si>
  <si>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</si>
  <si>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</si>
  <si>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</si>
  <si>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</si>
  <si>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</si>
  <si>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</si>
  <si>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</si>
  <si>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</si>
  <si>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</si>
  <si>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</si>
  <si>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</si>
  <si>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</si>
  <si>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</si>
  <si>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</si>
  <si>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</si>
  <si>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</si>
  <si>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</si>
  <si>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</si>
  <si>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</si>
  <si>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</si>
  <si>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</si>
  <si>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</si>
  <si>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</si>
  <si>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</si>
  <si>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</si>
  <si>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</si>
  <si>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</si>
  <si>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</si>
  <si>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</si>
  <si>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</si>
  <si>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</si>
  <si>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</si>
  <si>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</si>
  <si>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</si>
  <si>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</si>
  <si>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</si>
  <si>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</si>
  <si>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</si>
  <si>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</si>
  <si>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</si>
  <si>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</si>
  <si>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</si>
  <si>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</si>
  <si>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</si>
  <si>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</si>
  <si>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</si>
  <si>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</si>
  <si>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</si>
  <si>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</si>
  <si>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</si>
  <si>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</si>
  <si>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</si>
  <si>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</si>
  <si>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</si>
  <si>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</si>
  <si>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</si>
  <si>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</si>
  <si>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</si>
  <si>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</si>
  <si>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</si>
  <si>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</si>
  <si>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</si>
  <si>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</si>
  <si>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</si>
  <si>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</si>
  <si>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</si>
  <si>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</si>
  <si>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</si>
  <si>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</si>
  <si>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</si>
  <si>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</si>
  <si>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</si>
  <si>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</si>
  <si>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</si>
  <si>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</si>
  <si>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</si>
  <si>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</si>
  <si>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</si>
  <si>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</si>
  <si>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</si>
  <si>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</si>
  <si>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</si>
  <si>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</si>
  <si>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</si>
  <si>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</si>
  <si>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</si>
  <si>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</si>
  <si>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</si>
  <si>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</si>
  <si>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</si>
  <si>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</si>
  <si>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</si>
  <si>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</si>
  <si>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</si>
  <si>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</si>
  <si>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</si>
  <si>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</si>
  <si>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</si>
  <si>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</si>
  <si>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</si>
  <si>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</si>
  <si>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</si>
  <si>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</si>
  <si>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</si>
  <si>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</si>
  <si>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</si>
  <si>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</si>
  <si>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</si>
  <si>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</si>
  <si>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</si>
  <si>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</si>
  <si>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</si>
  <si>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</si>
  <si>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</si>
  <si>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</si>
  <si>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</si>
  <si>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</si>
  <si>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</si>
  <si>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</si>
  <si>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</si>
  <si>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</si>
  <si>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</si>
  <si>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</si>
  <si>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</si>
  <si>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</si>
  <si>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</si>
  <si>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</si>
  <si>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</si>
  <si>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</si>
  <si>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</si>
  <si>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</si>
  <si>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</si>
  <si>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</si>
  <si>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</si>
  <si>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</si>
  <si>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</si>
  <si>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</si>
  <si>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</si>
  <si>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</si>
  <si>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</si>
  <si>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</si>
  <si>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</si>
  <si>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</si>
  <si>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</si>
  <si>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</si>
  <si>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</si>
  <si>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</si>
  <si>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</si>
  <si>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</si>
  <si>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</si>
  <si>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</si>
  <si>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</si>
  <si>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</si>
  <si>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</si>
  <si>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</si>
  <si>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</si>
  <si>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</si>
  <si>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</si>
  <si>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</si>
  <si>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</si>
  <si>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</si>
  <si>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</si>
  <si>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</si>
  <si>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</si>
  <si>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</si>
  <si>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</si>
  <si>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</si>
  <si>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</si>
  <si>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</si>
  <si>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</si>
  <si>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</si>
  <si>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</si>
  <si>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</si>
  <si>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</si>
  <si>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</si>
  <si>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</si>
  <si>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</si>
  <si>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</si>
  <si>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</si>
  <si>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</si>
  <si>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</si>
  <si>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</si>
  <si>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</si>
  <si>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</si>
  <si>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</si>
  <si>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</si>
  <si>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</si>
  <si>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</si>
  <si>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</si>
  <si>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</si>
  <si>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</si>
  <si>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</si>
  <si>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</si>
  <si>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</si>
  <si>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</si>
  <si>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</si>
  <si>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</si>
  <si>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</si>
  <si>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</si>
  <si>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</si>
  <si>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</si>
  <si>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</si>
  <si>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</si>
  <si>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</si>
  <si>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</si>
  <si>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</si>
  <si>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</si>
  <si>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</si>
  <si>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</si>
  <si>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</si>
  <si>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</si>
  <si>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</si>
  <si>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</si>
  <si>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</si>
  <si>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</si>
  <si>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</si>
  <si>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</si>
  <si>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</si>
  <si>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</si>
  <si>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</si>
  <si>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</si>
  <si>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</si>
  <si>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</si>
  <si>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</si>
  <si>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</si>
  <si>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</si>
  <si>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</si>
  <si>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</si>
  <si>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</si>
  <si>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</si>
  <si>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</si>
  <si>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</si>
  <si>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</si>
  <si>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</si>
  <si>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</si>
  <si>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</si>
  <si>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</si>
  <si>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</si>
  <si>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</si>
  <si>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</si>
  <si>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</si>
  <si>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</si>
  <si>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</si>
  <si>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</si>
  <si>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</si>
  <si>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</si>
  <si>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</si>
  <si>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</si>
  <si>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</si>
  <si>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</si>
  <si>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</si>
  <si>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</si>
  <si>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</si>
  <si>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</si>
  <si>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</si>
  <si>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</si>
  <si>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</si>
  <si>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</si>
  <si>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</si>
  <si>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</si>
  <si>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</si>
  <si>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</si>
  <si>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</si>
  <si>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</si>
  <si>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</si>
  <si>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</si>
  <si>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</si>
  <si>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</si>
  <si>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</si>
  <si>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</si>
  <si>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</si>
  <si>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</si>
  <si>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</si>
  <si>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</si>
  <si>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</si>
  <si>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</si>
  <si>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</si>
  <si>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</si>
  <si>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</si>
  <si>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</si>
  <si>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</si>
  <si>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</si>
  <si>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</si>
  <si>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</si>
  <si>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</si>
  <si>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</si>
  <si>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</si>
  <si>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</si>
  <si>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</si>
  <si>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</si>
  <si>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</si>
  <si>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</si>
  <si>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</si>
  <si>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</si>
  <si>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</si>
  <si>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</si>
  <si>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</si>
  <si>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</si>
  <si>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</si>
  <si>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</si>
  <si>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</si>
  <si>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</si>
  <si>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</si>
  <si>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</si>
  <si>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</si>
  <si>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</si>
  <si>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</si>
  <si>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</si>
  <si>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</si>
  <si>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</si>
  <si>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</si>
  <si>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</si>
  <si>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</si>
  <si>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</si>
  <si>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</si>
  <si>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</si>
  <si>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</si>
  <si>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</si>
  <si>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</si>
  <si>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</si>
  <si>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</si>
  <si>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</si>
  <si>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</si>
  <si>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</si>
  <si>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</si>
  <si>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</si>
  <si>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</si>
  <si>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</si>
  <si>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</si>
  <si>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</si>
  <si>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</si>
  <si>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</si>
  <si>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</si>
  <si>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</si>
  <si>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</si>
  <si>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</si>
  <si>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</si>
  <si>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</si>
  <si>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</si>
  <si>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</si>
  <si>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</si>
  <si>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</si>
  <si>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</si>
  <si>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</si>
  <si>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</si>
  <si>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</si>
  <si>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</si>
  <si>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</si>
  <si>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</si>
  <si>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</si>
  <si>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</si>
  <si>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</si>
  <si>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</si>
  <si>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</si>
  <si>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</si>
  <si>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</si>
  <si>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</si>
  <si>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</si>
  <si>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</si>
  <si>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</si>
  <si>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</si>
  <si>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</si>
  <si>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</si>
  <si>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</si>
  <si>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</si>
  <si>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</si>
  <si>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</si>
  <si>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</si>
  <si>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</si>
  <si>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</si>
  <si>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</si>
  <si>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</si>
  <si>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</si>
  <si>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</si>
  <si>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</si>
  <si>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</si>
  <si>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</si>
  <si>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</si>
  <si>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</si>
  <si>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</si>
  <si>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</si>
  <si>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</si>
  <si>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</si>
  <si>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</si>
  <si>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</si>
  <si>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</si>
  <si>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</si>
  <si>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</si>
  <si>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</si>
  <si>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</si>
  <si>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</si>
  <si>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</si>
  <si>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</si>
  <si>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</si>
  <si>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</si>
  <si>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</si>
  <si>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</si>
  <si>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</si>
  <si>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</si>
  <si>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</si>
  <si>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</si>
  <si>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</si>
  <si>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</si>
  <si>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</si>
  <si>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</si>
  <si>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</si>
  <si>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</si>
  <si>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</si>
  <si>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</si>
  <si>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</si>
  <si>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</si>
  <si>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</si>
  <si>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</si>
  <si>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</si>
  <si>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</si>
  <si>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</si>
  <si>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</si>
  <si>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</si>
  <si>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</si>
  <si>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</si>
  <si>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</si>
  <si>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</si>
  <si>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</si>
  <si>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</si>
  <si>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</si>
  <si>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</si>
  <si>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</si>
  <si>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</si>
  <si>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</si>
  <si>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</si>
  <si>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</si>
  <si>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</si>
  <si>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</si>
  <si>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</si>
  <si>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</si>
  <si>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</si>
  <si>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</si>
  <si>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</si>
  <si>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</si>
  <si>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</si>
  <si>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</si>
  <si>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</si>
  <si>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</si>
  <si>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</si>
  <si>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</si>
  <si>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</si>
  <si>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</si>
  <si>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</si>
  <si>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</si>
  <si>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</si>
  <si>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</si>
  <si>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</si>
  <si>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</si>
  <si>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</si>
  <si>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</si>
  <si>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</si>
  <si>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</si>
  <si>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</si>
  <si>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</si>
  <si>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</si>
  <si>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</si>
  <si>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</si>
  <si>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</si>
  <si>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</si>
  <si>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</si>
  <si>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</si>
  <si>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</si>
  <si>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</si>
  <si>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</si>
  <si>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</si>
  <si>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</si>
  <si>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</si>
  <si>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</si>
  <si>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</si>
  <si>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</si>
  <si>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</si>
  <si>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</si>
  <si>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</si>
  <si>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</si>
  <si>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</si>
  <si>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</si>
  <si>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</si>
  <si>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</si>
  <si>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</si>
  <si>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</si>
  <si>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</si>
  <si>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</si>
  <si>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</si>
  <si>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</si>
  <si>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</si>
  <si>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</si>
  <si>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</si>
  <si>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</si>
  <si>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</si>
  <si>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</si>
  <si>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</si>
  <si>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</si>
  <si>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</si>
  <si>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</si>
  <si>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</si>
  <si>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</si>
  <si>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</si>
  <si>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</si>
  <si>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</si>
  <si>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</si>
  <si>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</si>
  <si>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</si>
  <si>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</si>
  <si>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</si>
  <si>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</si>
  <si>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</si>
  <si>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</si>
  <si>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</si>
  <si>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</si>
  <si>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</si>
  <si>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</si>
  <si>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</si>
  <si>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</si>
  <si>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</si>
  <si>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</si>
  <si>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</si>
  <si>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</si>
  <si>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</si>
  <si>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</si>
  <si>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</si>
  <si>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</si>
  <si>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</si>
  <si>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</si>
  <si>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</si>
  <si>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</si>
  <si>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</si>
  <si>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</si>
  <si>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</si>
  <si>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</si>
  <si>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</si>
  <si>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</si>
  <si>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</si>
  <si>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</si>
  <si>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</si>
  <si>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</si>
  <si>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</si>
  <si>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</si>
  <si>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</si>
  <si>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</si>
  <si>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</si>
  <si>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</si>
  <si>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</si>
  <si>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</si>
  <si>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</si>
  <si>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</si>
  <si>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</si>
  <si>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</si>
  <si>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</si>
  <si>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</si>
  <si>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</si>
  <si>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</si>
  <si>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</si>
  <si>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</si>
  <si>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</si>
  <si>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</si>
  <si>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</si>
  <si>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</si>
  <si>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</si>
  <si>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</si>
  <si>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</si>
  <si>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</si>
  <si>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</si>
  <si>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</si>
  <si>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</si>
  <si>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</si>
  <si>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</si>
  <si>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</si>
  <si>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</si>
  <si>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</si>
  <si>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</si>
  <si>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</si>
  <si>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</si>
  <si>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</si>
  <si>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</si>
  <si>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</si>
  <si>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</si>
  <si>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</si>
  <si>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</si>
  <si>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</si>
  <si>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</si>
  <si>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</si>
  <si>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</si>
  <si>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</si>
  <si>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</si>
  <si>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</si>
  <si>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</si>
  <si>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</si>
  <si>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</si>
  <si>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</si>
  <si>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</si>
  <si>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</si>
  <si>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</si>
  <si>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</si>
  <si>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</si>
  <si>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</si>
  <si>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</si>
  <si>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</si>
  <si>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</si>
  <si>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</si>
  <si>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</si>
  <si>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</si>
  <si>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</si>
  <si>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</si>
  <si>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</si>
  <si>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</si>
  <si>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</si>
  <si>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</si>
  <si>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</si>
  <si>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</si>
  <si>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</si>
  <si>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</si>
  <si>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</si>
  <si>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</si>
  <si>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</si>
  <si>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</si>
  <si>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</si>
  <si>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</si>
  <si>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</si>
  <si>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</si>
  <si>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</si>
  <si>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</si>
  <si>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</si>
  <si>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</si>
  <si>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</si>
  <si>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</si>
  <si>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</si>
  <si>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</si>
  <si>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</si>
  <si>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</si>
  <si>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</si>
  <si>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</si>
  <si>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</si>
  <si>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</si>
  <si>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</si>
  <si>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</si>
  <si>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</si>
  <si>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</si>
  <si>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</si>
  <si>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</si>
  <si>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</si>
  <si>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</si>
  <si>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</si>
  <si>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</si>
  <si>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</si>
  <si>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</si>
  <si>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</si>
  <si>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</si>
  <si>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</si>
  <si>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</si>
  <si>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</si>
  <si>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</si>
  <si>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</si>
  <si>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</si>
  <si>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</si>
  <si>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</si>
  <si>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</si>
  <si>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</si>
  <si>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</si>
  <si>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</si>
  <si>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</si>
  <si>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</si>
  <si>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</si>
  <si>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</si>
  <si>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</si>
  <si>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</si>
  <si>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</si>
  <si>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</si>
  <si>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</si>
  <si>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</si>
  <si>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</si>
  <si>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</si>
  <si>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</si>
  <si>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</si>
  <si>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</si>
  <si>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</si>
  <si>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</si>
  <si>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</si>
  <si>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</si>
  <si>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</si>
  <si>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</si>
  <si>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</si>
  <si>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</si>
  <si>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</si>
  <si>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</si>
  <si>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</si>
  <si>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</si>
  <si>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</si>
  <si>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</si>
  <si>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</si>
  <si>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</si>
  <si>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</si>
  <si>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</si>
  <si>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</si>
  <si>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</si>
  <si>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</si>
  <si>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</si>
  <si>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</si>
  <si>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</si>
  <si>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</si>
  <si>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</si>
  <si>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</si>
  <si>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</si>
  <si>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</si>
  <si>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</si>
  <si>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</si>
  <si>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</si>
  <si>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</si>
  <si>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</si>
  <si>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</si>
  <si>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</si>
  <si>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</si>
  <si>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</si>
  <si>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</si>
  <si>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</si>
  <si>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</si>
  <si>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</si>
  <si>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</si>
  <si>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</si>
  <si>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</si>
  <si>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</si>
  <si>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</si>
  <si>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</si>
  <si>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</si>
  <si>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</si>
  <si>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</si>
  <si>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</si>
  <si>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</si>
  <si>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</si>
  <si>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</si>
  <si>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</si>
  <si>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</si>
  <si>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</si>
  <si>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</si>
  <si>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</si>
  <si>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</si>
  <si>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</si>
  <si>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</si>
  <si>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</si>
  <si>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</si>
  <si>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</si>
  <si>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</si>
  <si>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</si>
  <si>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</si>
  <si>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</si>
  <si>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</si>
  <si>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</si>
  <si>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</si>
  <si>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</si>
  <si>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</si>
  <si>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</si>
  <si>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</si>
  <si>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</si>
  <si>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</si>
  <si>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</si>
  <si>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</si>
  <si>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</si>
  <si>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</si>
  <si>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</si>
  <si>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</si>
  <si>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</si>
  <si>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</si>
  <si>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</si>
  <si>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</si>
  <si>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</si>
  <si>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</si>
  <si>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</si>
  <si>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</si>
  <si>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</si>
  <si>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</si>
  <si>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</si>
  <si>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</si>
  <si>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</si>
  <si>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</si>
  <si>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</si>
  <si>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</si>
  <si>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</si>
  <si>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</si>
  <si>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</si>
  <si>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</si>
  <si>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</si>
  <si>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</si>
  <si>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</si>
  <si>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</si>
  <si>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</si>
  <si>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</si>
  <si>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</si>
  <si>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</si>
  <si>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</si>
  <si>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</si>
  <si>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</si>
  <si>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</si>
  <si>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</si>
  <si>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</si>
  <si>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</si>
  <si>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</si>
  <si>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</si>
  <si>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</si>
  <si>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</si>
  <si>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</si>
  <si>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</si>
  <si>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</si>
  <si>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</si>
  <si>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</si>
  <si>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</si>
  <si>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</si>
  <si>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</si>
  <si>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</si>
  <si>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</si>
  <si>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</si>
  <si>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</si>
  <si>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</si>
  <si>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</si>
  <si>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</si>
  <si>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</si>
  <si>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</si>
  <si>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</si>
  <si>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</si>
  <si>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</si>
  <si>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</si>
  <si>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</si>
  <si>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</si>
  <si>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</si>
  <si>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</si>
  <si>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</si>
  <si>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</si>
  <si>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</si>
  <si>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</si>
  <si>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</si>
  <si>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</si>
  <si>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</si>
  <si>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</si>
  <si>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</si>
  <si>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</si>
  <si>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</si>
  <si>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</si>
  <si>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</si>
  <si>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</si>
  <si>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</si>
  <si>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</si>
  <si>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</si>
  <si>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</si>
  <si>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</si>
  <si>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</si>
  <si>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</si>
  <si>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</si>
  <si>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</si>
  <si>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</si>
  <si>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</si>
  <si>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</si>
  <si>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</si>
  <si>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</si>
  <si>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</si>
  <si>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</si>
  <si>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</si>
  <si>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</si>
  <si>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</si>
  <si>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</si>
  <si>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</si>
  <si>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</si>
  <si>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</si>
  <si>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</si>
  <si>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</si>
  <si>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</si>
  <si>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</si>
  <si>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</si>
  <si>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</si>
  <si>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</si>
  <si>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</si>
  <si>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</si>
  <si>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</si>
  <si>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</si>
  <si>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</si>
  <si>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</si>
  <si>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</si>
  <si>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</si>
  <si>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</si>
  <si>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</si>
  <si>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</si>
  <si>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</si>
  <si>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</si>
  <si>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</si>
  <si>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</si>
  <si>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</si>
  <si>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</si>
  <si>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</si>
  <si>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</si>
  <si>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</si>
  <si>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</si>
  <si>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</si>
  <si>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</si>
  <si>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</si>
  <si>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</si>
  <si>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</si>
  <si>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</si>
  <si>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</si>
  <si>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</si>
  <si>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</si>
  <si>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</si>
  <si>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</si>
  <si>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</si>
  <si>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</si>
  <si>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</si>
  <si>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</si>
  <si>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</si>
  <si>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</si>
  <si>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</si>
  <si>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</si>
  <si>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</si>
  <si>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</si>
  <si>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</si>
  <si>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</si>
  <si>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</si>
  <si>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</si>
  <si>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</si>
  <si>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</si>
  <si>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</si>
  <si>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</si>
  <si>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</si>
  <si>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</si>
  <si>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</si>
  <si>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</si>
  <si>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</si>
  <si>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</si>
  <si>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</si>
  <si>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</si>
  <si>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</si>
  <si>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</si>
  <si>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</si>
  <si>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</si>
  <si>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</si>
  <si>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</si>
  <si>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</si>
  <si>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</si>
  <si>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</si>
  <si>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</si>
  <si>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</si>
  <si>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</si>
  <si>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</si>
  <si>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</si>
  <si>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</si>
  <si>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</si>
  <si>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</si>
  <si>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</si>
  <si>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</si>
  <si>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</si>
  <si>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</si>
  <si>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</si>
  <si>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</si>
  <si>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</si>
  <si>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</si>
  <si>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</si>
  <si>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</si>
  <si>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</si>
  <si>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</si>
  <si>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</si>
  <si>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</si>
  <si>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</si>
  <si>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</si>
  <si>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</si>
  <si>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</si>
  <si>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</si>
  <si>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</si>
  <si>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</si>
  <si>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</si>
  <si>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</si>
  <si>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</si>
  <si>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</si>
  <si>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</si>
  <si>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</si>
  <si>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</si>
  <si>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</si>
  <si>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</si>
  <si>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</si>
  <si>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</si>
  <si>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</si>
  <si>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</si>
  <si>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</si>
  <si>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</si>
  <si>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</si>
  <si>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</si>
  <si>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</si>
  <si>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</si>
  <si>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</si>
  <si>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</si>
  <si>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</si>
  <si>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</si>
  <si>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</si>
  <si>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</si>
  <si>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</si>
  <si>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</si>
  <si>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</si>
  <si>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</si>
  <si>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</si>
  <si>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</si>
  <si>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</si>
  <si>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</si>
  <si>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</si>
  <si>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</si>
  <si>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</si>
  <si>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</si>
  <si>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</si>
  <si>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</si>
  <si>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</si>
  <si>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</si>
  <si>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</si>
  <si>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</si>
  <si>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</si>
  <si>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</si>
  <si>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</si>
  <si>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</si>
  <si>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</si>
  <si>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</si>
  <si>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</si>
  <si>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</si>
  <si>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</si>
  <si>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</si>
  <si>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</si>
  <si>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</si>
  <si>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</si>
  <si>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</si>
  <si>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</si>
  <si>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</si>
  <si>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</si>
  <si>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</si>
  <si>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</si>
  <si>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</si>
  <si>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</si>
  <si>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</si>
  <si>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</si>
  <si>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</si>
  <si>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</si>
  <si>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</si>
  <si>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</si>
  <si>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</si>
  <si>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</si>
  <si>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</si>
  <si>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</si>
  <si>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</si>
  <si>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</si>
  <si>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</si>
  <si>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</si>
  <si>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</si>
  <si>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</si>
  <si>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</si>
  <si>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</si>
  <si>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</si>
  <si>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</si>
  <si>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</si>
  <si>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</si>
  <si>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</si>
  <si>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</si>
  <si>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</si>
  <si>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</si>
  <si>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</si>
  <si>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</si>
  <si>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</si>
  <si>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</si>
  <si>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</si>
  <si>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</si>
  <si>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</si>
  <si>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</si>
  <si>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</si>
  <si>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</si>
  <si>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</si>
  <si>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</si>
  <si>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</si>
  <si>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</si>
  <si>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</si>
  <si>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</si>
  <si>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</si>
  <si>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</si>
  <si>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</si>
  <si>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</si>
  <si>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</si>
  <si>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</si>
  <si>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</si>
  <si>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</si>
  <si>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</si>
  <si>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</si>
  <si>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</si>
  <si>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</si>
  <si>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</si>
  <si>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</si>
  <si>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</si>
  <si>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</si>
  <si>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</si>
  <si>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</si>
  <si>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</si>
  <si>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</si>
  <si>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</si>
  <si>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</si>
  <si>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</si>
  <si>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</si>
  <si>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</si>
  <si>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</si>
  <si>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</si>
  <si>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</si>
  <si>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</si>
  <si>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</si>
  <si>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</si>
  <si>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</si>
  <si>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</si>
  <si>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</si>
  <si>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</si>
  <si>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</si>
  <si>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</si>
  <si>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</si>
  <si>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</si>
  <si>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</si>
  <si>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</si>
  <si>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</si>
  <si>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</si>
  <si>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</si>
  <si>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</si>
  <si>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</si>
  <si>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</si>
  <si>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</si>
  <si>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</si>
  <si>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</si>
  <si>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</si>
  <si>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</si>
  <si>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</si>
  <si>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</si>
  <si>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</si>
  <si>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</si>
  <si>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</si>
  <si>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</si>
  <si>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</si>
  <si>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</si>
  <si>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</si>
  <si>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</si>
  <si>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</si>
  <si>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</si>
  <si>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</si>
  <si>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</si>
  <si>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</si>
  <si>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</si>
  <si>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</si>
  <si>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</si>
  <si>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</si>
  <si>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</si>
  <si>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</si>
  <si>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</si>
  <si>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</si>
  <si>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</si>
  <si>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</si>
  <si>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</si>
  <si>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</si>
  <si>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</si>
  <si>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</si>
  <si>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</si>
  <si>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</si>
  <si>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</si>
  <si>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</si>
  <si>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</si>
  <si>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</si>
  <si>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</si>
  <si>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</si>
  <si>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</si>
  <si>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</si>
  <si>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</si>
  <si>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</si>
  <si>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</si>
  <si>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</si>
  <si>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</si>
  <si>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</si>
  <si>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</si>
  <si>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</si>
  <si>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</si>
  <si>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</si>
  <si>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</si>
  <si>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</si>
  <si>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</si>
  <si>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</si>
  <si>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</si>
  <si>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</si>
  <si>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</si>
  <si>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</si>
  <si>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</si>
  <si>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</si>
  <si>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</si>
  <si>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</si>
  <si>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</si>
  <si>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</si>
  <si>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</si>
  <si>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</si>
  <si>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</si>
  <si>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</si>
  <si>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</si>
  <si>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</si>
  <si>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</si>
  <si>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</si>
  <si>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</si>
  <si>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</si>
  <si>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</si>
  <si>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</si>
  <si>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</si>
  <si>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</si>
  <si>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</si>
  <si>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</si>
  <si>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</si>
  <si>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</si>
  <si>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</si>
  <si>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</si>
  <si>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</si>
  <si>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</si>
  <si>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</si>
  <si>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</si>
  <si>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</si>
  <si>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</si>
  <si>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</si>
  <si>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</si>
  <si>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</si>
  <si>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</si>
  <si>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</si>
  <si>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</si>
  <si>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</si>
  <si>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</si>
  <si>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</si>
  <si>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</si>
  <si>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</si>
  <si>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</si>
  <si>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</si>
  <si>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</si>
  <si>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</si>
  <si>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</si>
  <si>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</si>
  <si>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</si>
  <si>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</si>
  <si>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</si>
  <si>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</si>
  <si>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</si>
  <si>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</si>
  <si>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</si>
  <si>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</si>
  <si>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</si>
  <si>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</si>
  <si>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</si>
  <si>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</si>
  <si>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</si>
  <si>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</si>
  <si>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</si>
  <si>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</si>
  <si>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</si>
  <si>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</si>
  <si>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</si>
  <si>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</si>
  <si>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</si>
  <si>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</si>
  <si>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</si>
  <si>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</si>
  <si>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</si>
  <si>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</si>
  <si>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</si>
  <si>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</si>
  <si>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</si>
  <si>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</si>
  <si>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</si>
  <si>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</si>
  <si>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</si>
  <si>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</si>
  <si>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</si>
  <si>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</si>
  <si>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</si>
  <si>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</si>
  <si>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</si>
  <si>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</si>
  <si>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</si>
  <si>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</si>
  <si>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</si>
  <si>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</si>
  <si>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</si>
  <si>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</si>
  <si>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</si>
  <si>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</si>
  <si>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</si>
  <si>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</si>
  <si>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</si>
  <si>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</si>
  <si>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</si>
  <si>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</si>
  <si>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</si>
  <si>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</si>
  <si>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</si>
  <si>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</si>
  <si>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</si>
  <si>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</si>
  <si>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</si>
  <si>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</si>
  <si>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</si>
  <si>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</si>
  <si>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</si>
  <si>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</si>
  <si>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</si>
  <si>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</si>
  <si>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</si>
  <si>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</si>
  <si>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</si>
  <si>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</si>
  <si>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</si>
  <si>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</si>
  <si>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</si>
  <si>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</si>
  <si>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</si>
  <si>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</si>
  <si>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</si>
  <si>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</si>
  <si>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</si>
  <si>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</si>
  <si>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</si>
  <si>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</si>
  <si>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</si>
  <si>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</si>
  <si>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</si>
  <si>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</si>
  <si>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</si>
  <si>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</si>
  <si>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</si>
  <si>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</si>
  <si>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</si>
  <si>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</si>
  <si>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</si>
  <si>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</si>
  <si>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</si>
  <si>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</si>
  <si>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</si>
  <si>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</si>
  <si>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</si>
  <si>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</si>
  <si>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</si>
  <si>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</si>
  <si>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</si>
  <si>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</si>
  <si>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</si>
  <si>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</si>
  <si>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</si>
  <si>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</si>
  <si>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</si>
  <si>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</si>
  <si>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</si>
  <si>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</si>
  <si>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</si>
  <si>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</si>
  <si>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</si>
  <si>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</si>
  <si>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</si>
  <si>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</si>
  <si>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</si>
  <si>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</si>
  <si>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</si>
  <si>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</si>
  <si>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</si>
  <si>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</si>
  <si>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</si>
  <si>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</si>
  <si>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</si>
  <si>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</si>
  <si>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</si>
  <si>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</si>
  <si>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</si>
  <si>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</si>
  <si>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</si>
  <si>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</si>
  <si>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</si>
  <si>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</si>
  <si>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</si>
  <si>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</si>
  <si>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</si>
  <si>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</si>
  <si>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</si>
  <si>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</si>
  <si>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</si>
  <si>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</si>
  <si>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</si>
  <si>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</si>
  <si>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</si>
  <si>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</si>
  <si>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</si>
  <si>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</si>
  <si>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</si>
  <si>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</si>
  <si>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</si>
  <si>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</si>
  <si>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</si>
  <si>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</si>
  <si>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</si>
  <si>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</si>
  <si>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</si>
  <si>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</si>
  <si>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</si>
  <si>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</si>
  <si>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</si>
  <si>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</si>
  <si>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</si>
  <si>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</si>
  <si>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</si>
  <si>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</si>
  <si>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</si>
  <si>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</si>
  <si>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</si>
  <si>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</si>
  <si>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</si>
  <si>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</si>
  <si>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</si>
  <si>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</si>
  <si>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</si>
  <si>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</si>
  <si>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</si>
  <si>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</si>
  <si>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</si>
  <si>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</si>
  <si>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</si>
  <si>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</si>
  <si>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</si>
  <si>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</si>
  <si>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</si>
  <si>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</si>
  <si>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</si>
  <si>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</si>
  <si>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</si>
  <si>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</si>
  <si>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</si>
  <si>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</si>
  <si>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</si>
  <si>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</si>
  <si>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</si>
  <si>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</si>
  <si>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</si>
  <si>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</si>
  <si>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</si>
  <si>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</si>
  <si>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</si>
  <si>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</si>
  <si>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</si>
  <si>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</si>
  <si>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</si>
  <si>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</si>
  <si>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</si>
  <si>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</si>
  <si>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</si>
  <si>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</si>
  <si>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</si>
  <si>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</si>
  <si>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</si>
  <si>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</si>
  <si>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</si>
  <si>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</si>
  <si>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</si>
  <si>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</si>
  <si>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</si>
  <si>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</si>
  <si>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</si>
  <si>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</si>
  <si>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</si>
  <si>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</si>
  <si>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</si>
  <si>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</si>
  <si>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</si>
  <si>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</si>
  <si>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</si>
  <si>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</si>
  <si>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</si>
  <si>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</si>
  <si>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</si>
  <si>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</si>
  <si>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</si>
  <si>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</si>
  <si>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</si>
  <si>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</si>
  <si>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</si>
  <si>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</si>
  <si>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</si>
  <si>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</si>
  <si>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</si>
  <si>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</si>
  <si>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</si>
  <si>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</si>
  <si>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</si>
  <si>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</si>
  <si>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</si>
  <si>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</si>
  <si>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</si>
  <si>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</si>
  <si>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</si>
  <si>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</si>
  <si>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</si>
  <si>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</si>
  <si>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</si>
  <si>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</si>
  <si>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</si>
  <si>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</si>
  <si>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</si>
  <si>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</si>
  <si>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</si>
  <si>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</si>
  <si>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</si>
  <si>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</si>
  <si>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</si>
  <si>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</si>
  <si>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</si>
  <si>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</si>
  <si>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</si>
  <si>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</si>
  <si>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</si>
  <si>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</si>
  <si>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</si>
  <si>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</si>
  <si>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</si>
  <si>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</si>
  <si>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</si>
  <si>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</si>
  <si>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</si>
  <si>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</si>
  <si>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</si>
  <si>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</si>
  <si>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</si>
  <si>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</si>
  <si>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</si>
  <si>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</si>
  <si>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</si>
  <si>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</si>
  <si>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</si>
  <si>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</si>
  <si>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</si>
  <si>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</si>
  <si>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</si>
  <si>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</si>
  <si>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</si>
  <si>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</si>
  <si>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</si>
  <si>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</si>
  <si>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</si>
  <si>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</si>
  <si>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</si>
  <si>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</si>
  <si>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</si>
  <si>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</si>
  <si>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</si>
  <si>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</si>
  <si>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</si>
  <si>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</si>
  <si>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</si>
  <si>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</si>
  <si>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</si>
  <si>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</si>
  <si>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</si>
  <si>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</si>
  <si>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</si>
  <si>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</si>
  <si>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</si>
  <si>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</si>
  <si>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</si>
  <si>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</si>
  <si>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</si>
  <si>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</si>
  <si>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</si>
  <si>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</si>
  <si>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</si>
  <si>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</si>
  <si>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</si>
  <si>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</si>
  <si>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</si>
  <si>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</si>
  <si>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</si>
  <si>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</si>
  <si>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</si>
  <si>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</si>
  <si>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</si>
  <si>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</si>
  <si>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</si>
  <si>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</si>
  <si>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</si>
  <si>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</si>
  <si>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</si>
  <si>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</si>
  <si>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</si>
  <si>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</si>
  <si>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</si>
  <si>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</si>
  <si>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</si>
  <si>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</si>
  <si>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</si>
  <si>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</si>
  <si>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</si>
  <si>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</si>
  <si>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</si>
  <si>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</si>
  <si>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</si>
  <si>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</si>
  <si>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</si>
  <si>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</si>
  <si>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</si>
  <si>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</si>
  <si>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</si>
  <si>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</si>
  <si>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</si>
  <si>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</si>
  <si>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</si>
  <si>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</si>
  <si>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</si>
  <si>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</si>
  <si>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</si>
  <si>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</si>
  <si>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</si>
  <si>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</si>
  <si>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</si>
  <si>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</si>
  <si>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</si>
  <si>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</si>
  <si>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</si>
  <si>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</si>
  <si>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</si>
  <si>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</si>
  <si>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</si>
  <si>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</si>
  <si>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</si>
  <si>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</si>
  <si>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</si>
  <si>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</si>
  <si>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</si>
  <si>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</si>
  <si>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</si>
  <si>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</si>
  <si>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</si>
  <si>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</si>
  <si>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</si>
  <si>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</si>
  <si>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</si>
  <si>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</si>
  <si>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</si>
  <si>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</si>
  <si>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</si>
  <si>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</si>
  <si>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</si>
  <si>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</si>
  <si>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</si>
  <si>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</si>
  <si>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</si>
  <si>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</si>
  <si>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</si>
  <si>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</si>
  <si>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</si>
  <si>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</si>
  <si>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</si>
  <si>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</si>
  <si>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</si>
  <si>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</si>
  <si>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</si>
  <si>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</si>
  <si>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</si>
  <si>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</si>
  <si>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</si>
  <si>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</si>
  <si>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</si>
  <si>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</si>
  <si>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</si>
  <si>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</si>
  <si>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</si>
  <si>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</si>
  <si>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</si>
  <si>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</si>
  <si>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</si>
  <si>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</si>
  <si>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</si>
  <si>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</si>
  <si>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</si>
  <si>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</si>
  <si>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</si>
  <si>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</si>
  <si>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</si>
  <si>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</si>
  <si>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</si>
  <si>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</si>
  <si>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</si>
  <si>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</si>
  <si>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</si>
  <si>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</si>
  <si>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</si>
  <si>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</si>
  <si>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</si>
  <si>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</si>
  <si>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</si>
  <si>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</si>
  <si>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</si>
  <si>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</si>
  <si>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</si>
  <si>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</si>
  <si>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</si>
  <si>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</si>
  <si>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</si>
  <si>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</si>
  <si>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</si>
  <si>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</si>
  <si>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</si>
  <si>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</si>
  <si>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</si>
  <si>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</si>
  <si>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</si>
  <si>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</si>
  <si>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</si>
  <si>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</si>
  <si>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</si>
  <si>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</si>
  <si>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</si>
  <si>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</si>
  <si>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</si>
  <si>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</si>
  <si>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</si>
  <si>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</si>
  <si>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</si>
  <si>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</si>
  <si>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</si>
  <si>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</si>
  <si>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</si>
  <si>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</si>
  <si>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</si>
  <si>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</si>
  <si>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</si>
  <si>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</si>
  <si>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</si>
  <si>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</si>
  <si>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</si>
  <si>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</si>
  <si>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</si>
  <si>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</si>
  <si>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</si>
  <si>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</si>
  <si>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</si>
  <si>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</si>
  <si>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</si>
  <si>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</si>
  <si>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</si>
  <si>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</si>
  <si>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</si>
  <si>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</si>
  <si>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</si>
  <si>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</si>
  <si>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</si>
  <si>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</si>
  <si>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</si>
  <si>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</si>
  <si>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</si>
  <si>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</si>
  <si>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</si>
  <si>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</si>
  <si>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</si>
  <si>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</si>
  <si>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</si>
  <si>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</si>
  <si>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</si>
  <si>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</si>
  <si>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</si>
  <si>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</si>
  <si>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</si>
  <si>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</si>
  <si>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</si>
  <si>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</si>
  <si>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</si>
  <si>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</si>
  <si>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</si>
  <si>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</si>
  <si>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</si>
  <si>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</si>
  <si>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</si>
  <si>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</si>
  <si>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</si>
  <si>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</si>
  <si>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</si>
  <si>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</si>
  <si>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</si>
  <si>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</si>
  <si>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</si>
  <si>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</si>
  <si>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</si>
  <si>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</si>
  <si>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</si>
  <si>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</si>
  <si>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</si>
  <si>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</si>
  <si>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</si>
  <si>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</si>
  <si>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</si>
  <si>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</si>
  <si>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</si>
  <si>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</si>
  <si>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</si>
  <si>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</si>
  <si>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</si>
  <si>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</si>
  <si>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</si>
  <si>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</si>
  <si>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</si>
  <si>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</si>
  <si>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</si>
  <si>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</si>
  <si>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</si>
  <si>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</si>
  <si>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</si>
  <si>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</si>
  <si>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</si>
  <si>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</si>
  <si>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</si>
  <si>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</si>
  <si>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</si>
  <si>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</si>
  <si>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</si>
  <si>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</si>
  <si>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</si>
  <si>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</si>
  <si>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</si>
  <si>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</si>
  <si>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</si>
  <si>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</si>
  <si>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</si>
  <si>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</si>
  <si>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</si>
  <si>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</si>
  <si>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</si>
  <si>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</si>
  <si>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</si>
  <si>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</si>
  <si>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</si>
  <si>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</si>
  <si>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</si>
  <si>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</si>
  <si>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</si>
  <si>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</si>
  <si>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</si>
  <si>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</si>
  <si>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</si>
  <si>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</si>
  <si>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</si>
  <si>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</si>
  <si>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</si>
  <si>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</si>
  <si>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</si>
  <si>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</si>
  <si>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</si>
  <si>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</si>
  <si>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</si>
  <si>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</si>
  <si>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</si>
  <si>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</si>
  <si>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</si>
  <si>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</si>
  <si>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</si>
  <si>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</si>
  <si>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</si>
  <si>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</si>
  <si>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</si>
  <si>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</si>
  <si>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</si>
  <si>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</si>
  <si>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</si>
  <si>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</si>
  <si>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</si>
  <si>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</si>
  <si>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</si>
  <si>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</si>
  <si>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</si>
  <si>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</si>
  <si>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</si>
  <si>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</si>
  <si>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</si>
  <si>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</si>
  <si>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</si>
  <si>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</si>
  <si>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</si>
  <si>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</si>
  <si>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</si>
  <si>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</si>
  <si>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</si>
  <si>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</si>
  <si>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</si>
  <si>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</si>
  <si>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</si>
  <si>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</si>
  <si>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</si>
  <si>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</si>
  <si>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</si>
  <si>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</si>
  <si>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</si>
  <si>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</si>
  <si>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</si>
  <si>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</si>
  <si>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</si>
  <si>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</si>
  <si>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</si>
  <si>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</si>
  <si>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</si>
  <si>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</si>
  <si>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</si>
  <si>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</si>
  <si>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</si>
  <si>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</si>
  <si>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</si>
  <si>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</si>
  <si>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</si>
  <si>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</si>
  <si>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</si>
  <si>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</si>
  <si>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</si>
  <si>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</si>
  <si>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</si>
  <si>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</si>
  <si>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</si>
  <si>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</si>
  <si>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</si>
  <si>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</si>
  <si>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</si>
  <si>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</si>
  <si>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</si>
  <si>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</si>
  <si>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</si>
  <si>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</si>
  <si>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</si>
  <si>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</si>
  <si>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</si>
  <si>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</si>
  <si>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</si>
  <si>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</si>
  <si>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</si>
  <si>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</si>
  <si>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</si>
  <si>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</si>
  <si>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</si>
  <si>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</si>
  <si>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</si>
  <si>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</si>
  <si>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</si>
  <si>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</si>
  <si>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</si>
  <si>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</si>
  <si>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</si>
  <si>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</si>
  <si>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</si>
  <si>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</si>
  <si>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</si>
  <si>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</si>
  <si>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</si>
  <si>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</si>
  <si>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</si>
  <si>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</si>
  <si>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</si>
  <si>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</si>
  <si>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</si>
  <si>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</si>
  <si>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</si>
  <si>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</si>
  <si>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</si>
  <si>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</si>
  <si>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</si>
  <si>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</si>
  <si>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</si>
  <si>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</si>
  <si>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</si>
  <si>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</si>
  <si>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</si>
  <si>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</si>
  <si>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</si>
  <si>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</si>
  <si>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</si>
  <si>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</si>
  <si>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</si>
  <si>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</si>
  <si>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</si>
  <si>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</si>
  <si>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</si>
  <si>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</si>
  <si>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</si>
  <si>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</si>
  <si>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</si>
  <si>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</si>
  <si>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</si>
  <si>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</si>
  <si>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</si>
  <si>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</si>
  <si>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</si>
  <si>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</si>
  <si>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</si>
  <si>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</si>
  <si>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</si>
  <si>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</si>
  <si>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</si>
  <si>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</si>
  <si>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</si>
  <si>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</si>
  <si>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</si>
  <si>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</si>
  <si>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</si>
  <si>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</si>
  <si>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</si>
  <si>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</si>
  <si>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</si>
  <si>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</si>
  <si>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</si>
  <si>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</si>
  <si>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</si>
  <si>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</si>
  <si>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</si>
  <si>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</si>
  <si>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</si>
  <si>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</si>
  <si>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</si>
  <si>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</si>
  <si>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</si>
  <si>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</si>
  <si>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</si>
  <si>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</si>
  <si>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</si>
  <si>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</si>
  <si>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</si>
  <si>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</si>
  <si>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</si>
  <si>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</si>
  <si>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</si>
  <si>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</si>
  <si>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</si>
  <si>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</si>
  <si>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</si>
  <si>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</si>
  <si>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</si>
  <si>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</si>
  <si>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</si>
  <si>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</si>
  <si>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</si>
  <si>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</si>
  <si>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</si>
  <si>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</si>
  <si>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</si>
  <si>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</si>
  <si>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</si>
  <si>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</si>
  <si>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</si>
  <si>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</si>
  <si>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</si>
  <si>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</si>
  <si>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</si>
  <si>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</si>
  <si>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</si>
  <si>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</si>
  <si>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</si>
  <si>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</si>
  <si>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</si>
  <si>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</si>
  <si>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</si>
  <si>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</si>
  <si>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</si>
  <si>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</si>
  <si>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</si>
  <si>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</si>
  <si>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</si>
  <si>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</si>
  <si>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</si>
  <si>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</si>
  <si>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</si>
  <si>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</si>
  <si>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</si>
  <si>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</si>
  <si>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</si>
  <si>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</si>
  <si>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</si>
  <si>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</si>
  <si>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</si>
  <si>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</si>
  <si>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</si>
  <si>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</si>
  <si>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</si>
  <si>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</si>
  <si>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</si>
  <si>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</si>
  <si>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</si>
  <si>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</si>
  <si>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</si>
  <si>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</si>
  <si>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</si>
  <si>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</si>
  <si>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</si>
  <si>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</si>
  <si>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</si>
  <si>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</si>
  <si>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</si>
  <si>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</si>
  <si>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</si>
  <si>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</si>
  <si>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</si>
  <si>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</si>
  <si>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</si>
  <si>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</si>
  <si>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</si>
  <si>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</si>
  <si>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</si>
  <si>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</si>
  <si>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</si>
  <si>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</si>
  <si>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</si>
  <si>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</si>
  <si>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</si>
  <si>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</si>
  <si>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</si>
  <si>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</si>
  <si>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</si>
  <si>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</si>
  <si>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</si>
  <si>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</si>
  <si>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</si>
  <si>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</si>
  <si>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</si>
  <si>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</si>
  <si>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</si>
  <si>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</si>
  <si>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</si>
  <si>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</si>
  <si>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</si>
  <si>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</si>
  <si>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</si>
  <si>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</si>
  <si>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</si>
  <si>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</si>
  <si>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</si>
  <si>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</si>
  <si>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</si>
  <si>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</si>
  <si>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</si>
  <si>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</si>
  <si>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</si>
  <si>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</si>
  <si>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</si>
  <si>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</si>
  <si>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</si>
  <si>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</si>
  <si>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</si>
  <si>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</si>
  <si>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</si>
  <si>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</si>
  <si>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</si>
  <si>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</si>
  <si>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</si>
  <si>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</si>
  <si>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</si>
  <si>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</si>
  <si>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</si>
  <si>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</si>
  <si>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</si>
  <si>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</si>
  <si>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</si>
  <si>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</si>
  <si>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</si>
  <si>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</si>
  <si>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</si>
  <si>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</si>
  <si>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</si>
  <si>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</si>
  <si>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</si>
  <si>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</si>
  <si>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</si>
  <si>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</si>
  <si>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</si>
  <si>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</si>
  <si>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</si>
  <si>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</si>
  <si>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</si>
  <si>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</si>
  <si>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</si>
  <si>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</si>
  <si>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</si>
  <si>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</si>
  <si>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</si>
  <si>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</si>
  <si>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</si>
  <si>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</si>
  <si>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</si>
  <si>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</si>
  <si>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</si>
  <si>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</si>
  <si>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</si>
  <si>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</si>
  <si>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</si>
  <si>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</si>
  <si>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</si>
  <si>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</si>
  <si>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</si>
  <si>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</si>
  <si>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</si>
  <si>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</si>
  <si>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</si>
  <si>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</si>
  <si>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</si>
  <si>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</si>
  <si>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</si>
  <si>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</si>
  <si>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</si>
  <si>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</si>
  <si>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</si>
  <si>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</si>
  <si>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</si>
  <si>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</si>
  <si>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</si>
  <si>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</si>
  <si>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</si>
  <si>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</si>
  <si>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</si>
  <si>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</si>
  <si>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</si>
  <si>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</si>
  <si>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</si>
  <si>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</si>
  <si>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</si>
  <si>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</si>
  <si>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</si>
  <si>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</si>
  <si>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</si>
  <si>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</si>
  <si>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</si>
  <si>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</si>
  <si>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</si>
  <si>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</si>
  <si>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</si>
  <si>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</si>
  <si>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</si>
  <si>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</si>
  <si>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</si>
  <si>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</si>
  <si>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</si>
  <si>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</si>
  <si>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</si>
  <si>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</si>
  <si>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</si>
  <si>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</si>
  <si>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</si>
  <si>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</si>
  <si>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</si>
  <si>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</si>
  <si>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</si>
  <si>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</si>
  <si>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</si>
  <si>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</si>
  <si>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</si>
  <si>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</si>
  <si>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</si>
  <si>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</si>
  <si>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</si>
  <si>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</si>
  <si>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</si>
  <si>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</si>
  <si>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</si>
  <si>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</si>
  <si>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</si>
  <si>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</si>
  <si>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</si>
  <si>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</si>
  <si>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</si>
  <si>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</si>
  <si>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</si>
  <si>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</si>
  <si>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</si>
  <si>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</si>
  <si>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</si>
  <si>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</si>
  <si>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</si>
  <si>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</si>
  <si>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</si>
  <si>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</si>
  <si>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</si>
  <si>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</si>
  <si>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</si>
  <si>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</si>
  <si>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</si>
  <si>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</si>
  <si>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</si>
  <si>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</si>
  <si>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</si>
  <si>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</si>
  <si>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</si>
  <si>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</si>
  <si>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</si>
  <si>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</si>
  <si>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</si>
  <si>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</si>
  <si>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</si>
  <si>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</si>
  <si>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</si>
  <si>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</si>
  <si>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</si>
  <si>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</si>
  <si>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</si>
  <si>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</si>
  <si>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</si>
  <si>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</si>
  <si>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</si>
  <si>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</si>
  <si>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</si>
  <si>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</si>
  <si>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</si>
  <si>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</si>
  <si>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</si>
  <si>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</si>
  <si>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</si>
  <si>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</si>
  <si>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</si>
  <si>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</si>
  <si>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</si>
  <si>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</si>
  <si>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</si>
  <si>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</si>
  <si>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</si>
  <si>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</si>
  <si>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</si>
  <si>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</si>
  <si>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</si>
  <si>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</si>
  <si>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</si>
  <si>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</si>
  <si>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</si>
  <si>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</si>
  <si>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</si>
  <si>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</si>
  <si>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</si>
  <si>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</si>
  <si>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</si>
  <si>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</si>
  <si>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</si>
  <si>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</si>
  <si>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</si>
  <si>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</si>
  <si>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</si>
  <si>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</si>
  <si>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</si>
  <si>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</si>
  <si>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</si>
  <si>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</si>
  <si>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</si>
  <si>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</si>
  <si>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</si>
  <si>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</si>
  <si>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</si>
  <si>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</si>
  <si>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</si>
  <si>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</si>
  <si>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</si>
  <si>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</si>
  <si>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</si>
  <si>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</si>
  <si>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</si>
  <si>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</si>
  <si>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</si>
  <si>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</si>
  <si>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</si>
  <si>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</si>
  <si>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</si>
  <si>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</si>
  <si>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</si>
  <si>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</si>
  <si>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</si>
  <si>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</si>
  <si>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</si>
  <si>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</si>
  <si>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</si>
  <si>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</si>
  <si>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</si>
  <si>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</si>
  <si>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</si>
  <si>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</si>
  <si>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</si>
  <si>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</si>
  <si>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</si>
  <si>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</si>
  <si>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</si>
  <si>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</si>
  <si>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</si>
  <si>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</si>
  <si>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</si>
  <si>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</si>
  <si>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</si>
  <si>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</si>
  <si>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</si>
  <si>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</si>
  <si>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</si>
  <si>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</si>
  <si>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</si>
  <si>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</si>
  <si>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</si>
  <si>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</si>
  <si>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</si>
  <si>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</si>
  <si>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</si>
  <si>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</si>
  <si>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</si>
  <si>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</si>
  <si>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</si>
  <si>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</si>
  <si>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</si>
  <si>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</si>
  <si>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</si>
  <si>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</si>
  <si>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</si>
  <si>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</si>
  <si>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</si>
  <si>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</si>
  <si>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</si>
  <si>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</si>
  <si>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</si>
  <si>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</si>
  <si>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</si>
  <si>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</si>
  <si>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</si>
  <si>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</si>
  <si>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</si>
  <si>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</si>
  <si>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</si>
  <si>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</si>
  <si>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</si>
  <si>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</si>
  <si>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</si>
  <si>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</si>
  <si>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</si>
  <si>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</si>
  <si>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</si>
  <si>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</si>
  <si>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</si>
  <si>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</si>
  <si>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</si>
  <si>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</si>
  <si>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</si>
  <si>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</si>
  <si>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</si>
  <si>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</si>
  <si>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</si>
  <si>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</si>
  <si>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</si>
  <si>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</si>
  <si>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</si>
  <si>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</si>
  <si>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</si>
  <si>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</si>
  <si>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</si>
  <si>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</si>
  <si>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</si>
  <si>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</si>
  <si>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</si>
  <si>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</si>
  <si>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</si>
  <si>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</si>
  <si>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</si>
  <si>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</si>
  <si>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</si>
  <si>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</si>
  <si>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</si>
  <si>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</si>
  <si>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</si>
  <si>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</si>
  <si>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</si>
  <si>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</si>
  <si>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</si>
  <si>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</si>
  <si>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</si>
  <si>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</si>
  <si>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</si>
  <si>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</si>
  <si>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</si>
  <si>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</si>
  <si>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</si>
  <si>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</si>
  <si>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</si>
  <si>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</si>
  <si>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</si>
  <si>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</si>
  <si>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</si>
  <si>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</si>
  <si>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</si>
  <si>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</si>
  <si>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</si>
  <si>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</si>
  <si>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</si>
  <si>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</si>
  <si>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</si>
  <si>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</si>
  <si>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</si>
  <si>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</si>
  <si>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</si>
  <si>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</si>
  <si>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</si>
  <si>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</si>
  <si>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</si>
  <si>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</si>
  <si>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</si>
  <si>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</si>
  <si>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</si>
  <si>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</si>
  <si>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</si>
  <si>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</si>
  <si>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</si>
  <si>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</si>
  <si>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</si>
  <si>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</si>
  <si>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</si>
  <si>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</si>
  <si>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</si>
  <si>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</si>
  <si>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</si>
  <si>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</si>
  <si>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</si>
  <si>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</si>
  <si>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</si>
  <si>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</si>
  <si>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</si>
  <si>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</si>
  <si>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</si>
  <si>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</si>
  <si>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</si>
  <si>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</si>
  <si>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</si>
  <si>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</si>
  <si>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</si>
  <si>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</si>
  <si>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</si>
  <si>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</si>
  <si>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</si>
  <si>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</si>
  <si>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</si>
  <si>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</si>
  <si>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</si>
  <si>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</si>
  <si>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</si>
  <si>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</si>
  <si>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</si>
  <si>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</si>
  <si>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</si>
  <si>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</si>
  <si>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</si>
  <si>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</si>
  <si>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</si>
  <si>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</si>
  <si>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</si>
  <si>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</si>
  <si>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</si>
  <si>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</si>
  <si>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</si>
  <si>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</si>
  <si>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</si>
  <si>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</si>
  <si>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</si>
  <si>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</si>
  <si>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</si>
  <si>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</si>
  <si>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</si>
  <si>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</si>
  <si>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</si>
  <si>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</si>
  <si>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</si>
  <si>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</si>
  <si>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</si>
  <si>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</si>
  <si>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</si>
  <si>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</si>
  <si>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</si>
  <si>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</si>
  <si>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</si>
  <si>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</si>
  <si>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</si>
  <si>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</si>
  <si>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</si>
  <si>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</si>
  <si>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</si>
  <si>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</si>
  <si>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</si>
  <si>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</si>
  <si>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</si>
  <si>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</si>
  <si>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</si>
  <si>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</si>
  <si>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</si>
  <si>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</si>
  <si>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</si>
  <si>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</si>
  <si>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</si>
  <si>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</si>
  <si>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</si>
  <si>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</si>
  <si>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</si>
  <si>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</si>
  <si>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</si>
  <si>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</si>
  <si>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</si>
  <si>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</si>
  <si>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</si>
  <si>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</si>
  <si>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</si>
  <si>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</si>
  <si>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</si>
  <si>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</si>
  <si>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</si>
  <si>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</si>
  <si>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</si>
  <si>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</si>
  <si>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</si>
  <si>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</si>
  <si>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</si>
  <si>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</si>
  <si>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</si>
  <si>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</si>
  <si>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</si>
  <si>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</si>
  <si>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</si>
  <si>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</si>
  <si>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</si>
  <si>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</si>
  <si>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</si>
  <si>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</si>
  <si>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</si>
  <si>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</si>
  <si>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</si>
  <si>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</si>
  <si>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</si>
  <si>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</si>
  <si>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</si>
  <si>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</si>
  <si>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</si>
  <si>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</si>
  <si>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</si>
  <si>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</si>
  <si>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</si>
  <si>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</si>
  <si>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</si>
  <si>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</si>
  <si>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</si>
  <si>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</si>
  <si>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</si>
  <si>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</si>
  <si>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</si>
  <si>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</si>
  <si>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</si>
  <si>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</si>
  <si>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</si>
  <si>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</si>
  <si>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</si>
  <si>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</si>
  <si>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</si>
  <si>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</si>
  <si>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</si>
  <si>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</si>
  <si>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</si>
  <si>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</si>
  <si>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</si>
  <si>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</si>
  <si>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</si>
  <si>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</si>
  <si>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</si>
  <si>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</si>
  <si>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</si>
  <si>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</si>
  <si>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</si>
  <si>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</si>
  <si>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</si>
  <si>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</si>
  <si>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</si>
  <si>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</si>
  <si>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</si>
  <si>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</si>
  <si>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</si>
  <si>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</si>
  <si>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</si>
  <si>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</si>
  <si>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</si>
  <si>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</si>
  <si>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</si>
  <si>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</si>
  <si>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</si>
  <si>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</si>
  <si>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</si>
  <si>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</si>
  <si>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</si>
  <si>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</si>
  <si>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</si>
  <si>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</si>
  <si>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</si>
  <si>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</si>
  <si>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</si>
  <si>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</si>
  <si>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</si>
  <si>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</si>
  <si>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</si>
  <si>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</si>
  <si>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</si>
  <si>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</si>
  <si>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</si>
  <si>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</si>
  <si>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</si>
  <si>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</si>
  <si>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</si>
  <si>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</si>
  <si>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</si>
  <si>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</si>
  <si>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</si>
  <si>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</si>
  <si>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</si>
  <si>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</si>
  <si>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</si>
  <si>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</si>
  <si>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</si>
  <si>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</si>
  <si>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</si>
  <si>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</si>
  <si>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</si>
  <si>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</si>
  <si>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</si>
  <si>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</si>
  <si>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</si>
  <si>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</si>
  <si>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</si>
  <si>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</si>
  <si>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</si>
  <si>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</si>
  <si>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</si>
  <si>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</si>
  <si>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</si>
  <si>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</si>
  <si>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</si>
  <si>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</si>
  <si>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</si>
  <si>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</si>
  <si>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</si>
  <si>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</si>
  <si>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</si>
  <si>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</si>
  <si>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</si>
  <si>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</si>
  <si>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</si>
  <si>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</si>
  <si>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</si>
  <si>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</si>
  <si>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</si>
  <si>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</si>
  <si>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</si>
  <si>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</si>
  <si>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</si>
  <si>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</si>
  <si>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</si>
  <si>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</si>
  <si>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</si>
  <si>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</si>
  <si>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</si>
  <si>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</si>
  <si>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</si>
  <si>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</si>
  <si>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</si>
  <si>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</si>
  <si>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</si>
  <si>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</si>
  <si>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</si>
  <si>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</si>
  <si>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</si>
  <si>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</si>
  <si>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</si>
  <si>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</si>
  <si>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</si>
  <si>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</si>
  <si>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</si>
  <si>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</si>
  <si>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</si>
  <si>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</si>
  <si>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</si>
  <si>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</si>
  <si>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</si>
  <si>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</si>
  <si>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</si>
  <si>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</si>
  <si>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</si>
  <si>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</si>
  <si>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</si>
  <si>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</si>
  <si>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</si>
  <si>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</si>
  <si>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</si>
  <si>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</si>
  <si>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</si>
  <si>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</si>
  <si>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</si>
  <si>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</si>
  <si>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</si>
  <si>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</si>
  <si>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</si>
  <si>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</si>
  <si>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</si>
  <si>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</si>
  <si>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</si>
  <si>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</si>
  <si>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</si>
  <si>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</si>
  <si>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</si>
  <si>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</si>
  <si>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</si>
  <si>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</si>
  <si>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</si>
  <si>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</si>
  <si>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</si>
  <si>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</si>
  <si>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</si>
  <si>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</si>
  <si>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</si>
  <si>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</si>
  <si>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</si>
  <si>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</si>
  <si>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</si>
  <si>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</si>
  <si>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</si>
  <si>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</si>
  <si>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</si>
  <si>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</si>
  <si>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</si>
  <si>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</si>
  <si>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</si>
  <si>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</si>
  <si>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</si>
  <si>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</si>
  <si>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</si>
  <si>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</si>
  <si>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</si>
  <si>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</si>
  <si>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</si>
  <si>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</si>
  <si>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</si>
  <si>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</si>
  <si>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</si>
  <si>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</si>
  <si>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</si>
  <si>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</si>
  <si>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</si>
  <si>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</si>
  <si>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</si>
  <si>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</si>
  <si>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</si>
  <si>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</si>
  <si>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</si>
  <si>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</si>
  <si>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</si>
  <si>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</si>
  <si>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</si>
  <si>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</si>
  <si>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</si>
  <si>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</si>
  <si>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</si>
  <si>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</si>
  <si>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</si>
  <si>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</si>
  <si>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</si>
  <si>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</si>
  <si>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</si>
  <si>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</si>
  <si>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</si>
  <si>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</si>
  <si>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</si>
  <si>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</si>
  <si>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</si>
  <si>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</si>
  <si>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</si>
  <si>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</si>
  <si>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</si>
  <si>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</si>
  <si>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</si>
  <si>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</si>
  <si>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</si>
  <si>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</si>
  <si>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</si>
  <si>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</si>
  <si>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</si>
  <si>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</si>
  <si>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</si>
  <si>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</si>
  <si>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</si>
  <si>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</si>
  <si>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</si>
  <si>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</si>
  <si>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</si>
  <si>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</si>
  <si>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</si>
  <si>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</si>
  <si>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</si>
  <si>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</si>
  <si>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</si>
  <si>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</si>
  <si>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</si>
  <si>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</si>
  <si>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</si>
  <si>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</si>
  <si>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</si>
  <si>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</si>
  <si>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</si>
  <si>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</si>
  <si>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</si>
  <si>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</si>
  <si>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</si>
  <si>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</si>
  <si>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</si>
  <si>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</si>
  <si>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</si>
  <si>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</si>
  <si>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</si>
  <si>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</si>
  <si>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</si>
  <si>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</si>
  <si>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</si>
  <si>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</si>
  <si>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</si>
  <si>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</si>
  <si>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</si>
  <si>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</si>
  <si>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</si>
  <si>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</si>
  <si>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</si>
  <si>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</si>
  <si>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</si>
  <si>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</si>
  <si>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</si>
  <si>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</si>
  <si>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</si>
  <si>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</si>
  <si>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</si>
  <si>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</si>
  <si>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</si>
  <si>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</si>
  <si>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</si>
  <si>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</si>
  <si>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</si>
  <si>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</si>
  <si>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</si>
  <si>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</si>
  <si>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</si>
  <si>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</si>
  <si>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</si>
  <si>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</si>
  <si>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</si>
  <si>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</si>
  <si>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</si>
  <si>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</si>
  <si>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</si>
  <si>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</si>
  <si>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</si>
  <si>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</si>
  <si>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</si>
  <si>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</si>
  <si>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</si>
  <si>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</si>
  <si>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</si>
  <si>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</si>
  <si>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</si>
  <si>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</si>
  <si>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</si>
  <si>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</si>
  <si>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</si>
  <si>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</si>
  <si>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</si>
  <si>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</si>
  <si>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</si>
  <si>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</si>
  <si>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</si>
  <si>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</si>
  <si>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</si>
  <si>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</si>
  <si>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</si>
  <si>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</si>
  <si>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</si>
  <si>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</si>
  <si>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</si>
  <si>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</si>
  <si>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</si>
  <si>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</si>
  <si>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</si>
  <si>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</si>
  <si>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</si>
  <si>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</si>
  <si>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</si>
  <si>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</si>
  <si>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</si>
  <si>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</si>
  <si>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</si>
  <si>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</si>
  <si>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</si>
  <si>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</si>
  <si>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</si>
  <si>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</si>
  <si>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</si>
  <si>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</si>
  <si>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</si>
  <si>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</si>
  <si>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</si>
  <si>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</si>
  <si>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</si>
  <si>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</si>
  <si>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</si>
  <si>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</si>
  <si>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</si>
  <si>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</si>
  <si>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</si>
  <si>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</si>
  <si>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</si>
  <si>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</si>
  <si>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</si>
  <si>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</si>
  <si>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</si>
  <si>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</si>
  <si>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</si>
  <si>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</si>
  <si>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</si>
  <si>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</si>
  <si>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</si>
  <si>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</si>
  <si>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</si>
  <si>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</si>
  <si>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</si>
  <si>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</si>
  <si>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</si>
  <si>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</si>
  <si>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</si>
  <si>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</si>
  <si>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</si>
  <si>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</si>
  <si>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</si>
  <si>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</si>
  <si>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</si>
  <si>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</si>
  <si>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</si>
  <si>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</si>
  <si>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</si>
  <si>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</si>
  <si>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</si>
  <si>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</si>
  <si>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</si>
  <si>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</si>
  <si>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</si>
  <si>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</si>
  <si>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</si>
  <si>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</si>
  <si>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</si>
  <si>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</si>
  <si>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</si>
  <si>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</si>
  <si>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</si>
  <si>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</si>
  <si>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</si>
  <si>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</si>
  <si>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</si>
  <si>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</si>
  <si>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</si>
  <si>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</si>
  <si>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</si>
  <si>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</si>
  <si>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</si>
  <si>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</si>
  <si>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</si>
  <si>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</si>
  <si>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</si>
  <si>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</si>
  <si>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</si>
  <si>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</si>
  <si>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</si>
  <si>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</si>
  <si>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</si>
  <si>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</si>
  <si>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</si>
  <si>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</si>
  <si>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</si>
  <si>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</si>
  <si>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</si>
  <si>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</si>
  <si>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</si>
  <si>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</si>
  <si>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</si>
  <si>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</si>
  <si>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</si>
  <si>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</si>
  <si>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</si>
  <si>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</si>
  <si>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</si>
  <si>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</si>
  <si>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</si>
  <si>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</si>
  <si>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</si>
  <si>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</si>
  <si>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</si>
  <si>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</si>
  <si>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</si>
  <si>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</si>
  <si>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</si>
  <si>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</si>
  <si>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</si>
  <si>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</si>
  <si>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</si>
  <si>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</si>
  <si>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</si>
  <si>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</si>
  <si>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</si>
  <si>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</si>
  <si>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</si>
  <si>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</si>
  <si>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</si>
  <si>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</si>
  <si>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</si>
  <si>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</si>
  <si>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</si>
  <si>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</si>
  <si>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</si>
  <si>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</si>
  <si>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</si>
  <si>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</si>
  <si>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</si>
  <si>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</si>
  <si>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</si>
  <si>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</si>
  <si>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</si>
  <si>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</si>
  <si>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</si>
  <si>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</si>
  <si>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</si>
  <si>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</si>
  <si>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</si>
  <si>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</si>
  <si>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</si>
  <si>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</si>
  <si>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</si>
  <si>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</si>
  <si>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</si>
  <si>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</si>
  <si>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</si>
  <si>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</si>
  <si>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</si>
  <si>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</si>
  <si>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</si>
  <si>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</si>
  <si>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</si>
  <si>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</si>
  <si>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</si>
  <si>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</si>
  <si>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</si>
  <si>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</si>
  <si>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</si>
  <si>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</si>
  <si>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</si>
  <si>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</si>
  <si>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</si>
  <si>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</si>
  <si>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</si>
  <si>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</si>
  <si>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</si>
  <si>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</si>
  <si>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</si>
  <si>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</si>
  <si>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</si>
  <si>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</si>
  <si>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</si>
  <si>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</si>
  <si>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</si>
  <si>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</si>
  <si>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</si>
  <si>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</si>
  <si>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</si>
  <si>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</si>
  <si>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</si>
  <si>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</si>
  <si>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</si>
  <si>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</si>
  <si>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</si>
  <si>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</si>
  <si>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</si>
  <si>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</si>
  <si>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</si>
  <si>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</si>
  <si>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</si>
  <si>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</si>
  <si>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</si>
  <si>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</si>
  <si>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</si>
  <si>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</si>
  <si>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</si>
  <si>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</si>
  <si>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</si>
  <si>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</si>
  <si>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</si>
  <si>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</si>
  <si>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</si>
  <si>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</si>
  <si>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</si>
  <si>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</si>
  <si>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</si>
  <si>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</si>
  <si>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</si>
  <si>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</si>
  <si>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</si>
  <si>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</si>
  <si>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</si>
  <si>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</si>
  <si>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</si>
  <si>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</si>
  <si>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</si>
  <si>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</si>
  <si>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</si>
  <si>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</si>
  <si>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</si>
  <si>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</si>
  <si>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</si>
  <si>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</si>
  <si>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</si>
  <si>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</si>
  <si>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</si>
  <si>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</si>
  <si>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</si>
  <si>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</si>
  <si>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</si>
  <si>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</si>
  <si>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</si>
  <si>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</si>
  <si>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</si>
  <si>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</si>
  <si>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</si>
  <si>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</si>
  <si>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</si>
  <si>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</si>
  <si>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</si>
  <si>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</si>
  <si>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</si>
  <si>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</si>
  <si>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</si>
  <si>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</si>
  <si>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</si>
  <si>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</si>
  <si>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</si>
  <si>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</si>
  <si>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</si>
  <si>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</si>
  <si>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</si>
  <si>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</si>
  <si>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</si>
  <si>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</si>
  <si>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</si>
  <si>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</si>
  <si>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</si>
  <si>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</si>
  <si>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</si>
  <si>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</si>
  <si>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</si>
  <si>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</si>
  <si>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</si>
  <si>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</si>
  <si>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</si>
  <si>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</si>
  <si>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</si>
  <si>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</si>
  <si>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</si>
  <si>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</si>
  <si>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</si>
  <si>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</si>
  <si>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</si>
  <si>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</si>
  <si>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</si>
  <si>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</si>
  <si>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</si>
  <si>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</si>
  <si>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</si>
  <si>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</si>
  <si>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</si>
  <si>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</si>
  <si>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</si>
  <si>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</si>
  <si>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</si>
  <si>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</si>
  <si>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</si>
  <si>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</si>
  <si>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</si>
  <si>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</si>
  <si>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</si>
  <si>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</si>
  <si>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</si>
  <si>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</si>
  <si>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</si>
  <si>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</si>
  <si>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</si>
  <si>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</si>
  <si>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</si>
  <si>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</si>
  <si>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</si>
  <si>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</si>
  <si>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</si>
  <si>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</si>
  <si>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</si>
  <si>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</si>
  <si>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</si>
  <si>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</si>
  <si>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</si>
  <si>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</si>
  <si>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</si>
  <si>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</si>
  <si>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</si>
  <si>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</si>
  <si>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</si>
  <si>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</si>
  <si>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</si>
  <si>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</si>
  <si>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</si>
  <si>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</si>
  <si>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</si>
  <si>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</si>
  <si>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</si>
  <si>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</si>
  <si>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</si>
  <si>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</si>
  <si>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</si>
  <si>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</si>
  <si>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</si>
  <si>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</si>
  <si>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</si>
  <si>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</si>
  <si>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</si>
  <si>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</si>
  <si>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</si>
  <si>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</si>
  <si>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</si>
  <si>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</si>
  <si>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</si>
  <si>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</si>
  <si>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</si>
  <si>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</si>
  <si>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</si>
  <si>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</si>
  <si>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</si>
  <si>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</si>
  <si>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</si>
  <si>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</si>
  <si>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</si>
  <si>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</si>
  <si>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</si>
  <si>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</si>
  <si>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</si>
  <si>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</si>
  <si>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</si>
  <si>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</si>
  <si>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</si>
  <si>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</si>
  <si>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</si>
  <si>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</si>
  <si>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</si>
  <si>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</si>
  <si>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</si>
  <si>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</si>
  <si>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</si>
  <si>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</si>
  <si>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</si>
  <si>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</si>
  <si>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</si>
  <si>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</si>
  <si>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</si>
  <si>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</si>
  <si>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</si>
  <si>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</si>
  <si>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</si>
  <si>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</si>
  <si>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</si>
  <si>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</si>
  <si>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</si>
  <si>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</si>
  <si>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</si>
  <si>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</si>
  <si>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</si>
  <si>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</si>
  <si>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</si>
  <si>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</si>
  <si>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</si>
  <si>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</si>
  <si>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</si>
  <si>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</si>
  <si>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</si>
  <si>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</si>
  <si>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</si>
  <si>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</si>
  <si>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</si>
  <si>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</si>
  <si>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</si>
  <si>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</si>
  <si>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</si>
  <si>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</si>
  <si>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</si>
  <si>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</si>
  <si>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</si>
  <si>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</si>
  <si>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</si>
  <si>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</si>
  <si>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</si>
  <si>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</si>
  <si>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</si>
  <si>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</si>
  <si>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</si>
  <si>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</si>
  <si>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</si>
  <si>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</si>
  <si>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</si>
  <si>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</si>
  <si>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</si>
  <si>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</si>
  <si>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</si>
  <si>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</si>
  <si>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</si>
  <si>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</si>
  <si>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</si>
  <si>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</si>
  <si>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</si>
  <si>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</si>
  <si>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</si>
  <si>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</si>
  <si>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</si>
  <si>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</si>
  <si>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</si>
  <si>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</si>
  <si>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</si>
  <si>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</si>
  <si>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</si>
  <si>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</si>
  <si>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</si>
  <si>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</si>
  <si>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</si>
  <si>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</si>
  <si>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</si>
  <si>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</si>
  <si>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</si>
  <si>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</si>
  <si>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</si>
  <si>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</si>
  <si>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</si>
  <si>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</si>
  <si>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</si>
  <si>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</si>
  <si>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</si>
  <si>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</si>
  <si>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</si>
  <si>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</si>
  <si>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</si>
  <si>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</si>
  <si>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</si>
  <si>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</si>
  <si>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</si>
  <si>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</si>
  <si>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</si>
  <si>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</si>
  <si>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</si>
  <si>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</si>
  <si>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</si>
  <si>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</si>
  <si>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</si>
  <si>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</si>
  <si>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</si>
  <si>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</si>
  <si>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</si>
  <si>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</si>
  <si>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</si>
  <si>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</si>
  <si>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</si>
  <si>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</si>
  <si>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</si>
  <si>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</si>
  <si>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</si>
  <si>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</si>
  <si>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</si>
  <si>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</si>
  <si>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</si>
  <si>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</si>
  <si>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</si>
  <si>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</si>
  <si>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</si>
  <si>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</si>
  <si>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</si>
  <si>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</si>
  <si>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</si>
  <si>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</si>
  <si>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</si>
  <si>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</si>
  <si>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</si>
  <si>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</si>
  <si>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</si>
  <si>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</si>
  <si>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</si>
  <si>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</si>
  <si>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</si>
  <si>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</si>
  <si>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</si>
  <si>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</si>
  <si>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</si>
  <si>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</si>
  <si>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</si>
  <si>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</si>
  <si>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</si>
  <si>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</si>
  <si>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</si>
  <si>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</si>
  <si>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</si>
  <si>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</si>
  <si>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</si>
  <si>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</si>
  <si>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</si>
  <si>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</si>
  <si>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</si>
  <si>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</si>
  <si>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</si>
  <si>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</si>
  <si>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</si>
  <si>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</si>
  <si>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</si>
  <si>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</si>
  <si>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</si>
  <si>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</si>
  <si>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</si>
  <si>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</si>
  <si>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</si>
  <si>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</si>
  <si>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</si>
  <si>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</si>
  <si>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</si>
  <si>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</si>
  <si>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</si>
  <si>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</si>
  <si>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</si>
  <si>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</si>
  <si>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</si>
  <si>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</si>
  <si>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</si>
  <si>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</si>
  <si>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</si>
  <si>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</si>
  <si>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</si>
  <si>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</si>
  <si>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</si>
  <si>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</si>
  <si>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</si>
  <si>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</si>
  <si>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</si>
  <si>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</si>
  <si>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</si>
  <si>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</si>
  <si>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</si>
  <si>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</si>
  <si>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</si>
  <si>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</si>
  <si>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</si>
  <si>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</si>
  <si>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</si>
  <si>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</si>
  <si>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</si>
  <si>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</si>
  <si>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</si>
  <si>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</si>
  <si>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</si>
  <si>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</si>
  <si>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</si>
  <si>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</si>
  <si>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</si>
  <si>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</si>
  <si>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</si>
  <si>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</si>
  <si>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</si>
  <si>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</si>
  <si>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</si>
  <si>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</si>
  <si>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</si>
  <si>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</si>
  <si>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</si>
  <si>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</si>
  <si>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</si>
  <si>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</si>
  <si>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</si>
  <si>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</si>
  <si>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</si>
  <si>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</si>
  <si>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</si>
  <si>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</si>
  <si>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</si>
  <si>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</si>
  <si>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</si>
  <si>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</si>
  <si>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</si>
  <si>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</si>
  <si>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</si>
  <si>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</si>
  <si>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</si>
  <si>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</si>
  <si>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</si>
  <si>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</si>
  <si>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</si>
  <si>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</si>
  <si>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</si>
  <si>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</si>
  <si>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</si>
  <si>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</si>
  <si>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</si>
  <si>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</si>
  <si>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</si>
  <si>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</si>
  <si>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</si>
  <si>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</si>
  <si>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</si>
  <si>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</si>
  <si>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</si>
  <si>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</si>
  <si>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</si>
  <si>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</si>
  <si>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</si>
  <si>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</si>
  <si>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</si>
  <si>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</si>
  <si>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</si>
  <si>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</si>
  <si>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</si>
  <si>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</si>
  <si>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</si>
  <si>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</si>
  <si>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</si>
  <si>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</si>
  <si>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</si>
  <si>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</si>
  <si>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</si>
  <si>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</si>
  <si>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</si>
  <si>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</si>
  <si>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</si>
  <si>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</si>
  <si>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</si>
  <si>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</si>
  <si>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</si>
  <si>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</si>
  <si>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</si>
  <si>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</si>
  <si>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</si>
  <si>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</si>
  <si>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</si>
  <si>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</si>
  <si>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</si>
  <si>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</si>
  <si>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</si>
  <si>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</si>
  <si>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</si>
  <si>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</si>
  <si>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</si>
  <si>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</si>
  <si>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</si>
  <si>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</si>
  <si>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</si>
  <si>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</si>
  <si>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</si>
  <si>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</si>
  <si>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</si>
  <si>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</si>
  <si>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</si>
  <si>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</si>
  <si>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</si>
  <si>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</si>
  <si>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</si>
  <si>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</si>
  <si>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</si>
  <si>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</si>
  <si>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</si>
  <si>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</si>
  <si>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</si>
  <si>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</si>
  <si>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</si>
  <si>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</si>
  <si>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</si>
  <si>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</si>
  <si>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</si>
  <si>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</si>
  <si>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</si>
  <si>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</si>
  <si>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</si>
  <si>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</si>
  <si>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</si>
  <si>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</si>
  <si>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</si>
  <si>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</si>
  <si>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</si>
  <si>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</si>
  <si>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</si>
  <si>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</si>
  <si>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</si>
  <si>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</si>
  <si>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</si>
  <si>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</si>
  <si>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</si>
  <si>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</si>
  <si>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</si>
  <si>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</si>
  <si>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</si>
  <si>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</si>
  <si>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</si>
  <si>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</si>
  <si>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</si>
  <si>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</si>
  <si>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</si>
  <si>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</si>
  <si>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</si>
  <si>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</si>
  <si>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</si>
  <si>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</si>
  <si>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</si>
  <si>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</si>
  <si>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</si>
  <si>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</si>
  <si>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</si>
  <si>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</si>
  <si>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</si>
  <si>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</si>
  <si>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</si>
  <si>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</si>
  <si>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</si>
  <si>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</si>
  <si>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</si>
  <si>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</si>
  <si>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</si>
  <si>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</si>
  <si>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</si>
  <si>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</si>
  <si>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</si>
  <si>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</si>
  <si>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</si>
  <si>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</si>
  <si>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</si>
  <si>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</si>
  <si>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</si>
  <si>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</si>
  <si>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</si>
  <si>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</si>
  <si>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</si>
  <si>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</si>
  <si>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</si>
  <si>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</si>
  <si>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</si>
  <si>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</si>
  <si>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</si>
  <si>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</si>
  <si>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</si>
  <si>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</si>
  <si>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</si>
  <si>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</si>
  <si>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</si>
  <si>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</si>
  <si>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</si>
  <si>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</si>
  <si>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</si>
  <si>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</si>
  <si>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</si>
  <si>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</si>
  <si>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</si>
  <si>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</si>
  <si>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</si>
  <si>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</si>
  <si>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</si>
  <si>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</si>
  <si>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</si>
  <si>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</si>
  <si>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</si>
  <si>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</si>
  <si>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</si>
  <si>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</si>
  <si>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</si>
  <si>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</si>
  <si>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</si>
  <si>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</si>
  <si>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</si>
  <si>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</si>
  <si>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</si>
  <si>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</si>
  <si>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</si>
  <si>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</si>
  <si>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</si>
  <si>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</si>
  <si>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</si>
  <si>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</si>
  <si>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</si>
  <si>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</si>
  <si>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</si>
  <si>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</si>
  <si>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</si>
  <si>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</si>
  <si>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</si>
  <si>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</si>
  <si>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</si>
  <si>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</si>
  <si>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</si>
  <si>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</si>
  <si>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</si>
  <si>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</si>
  <si>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</si>
  <si>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</si>
  <si>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</si>
  <si>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</si>
  <si>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</si>
  <si>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</si>
  <si>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</si>
  <si>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</si>
  <si>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</si>
  <si>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</si>
  <si>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</si>
  <si>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</si>
  <si>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</si>
  <si>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</si>
  <si>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</si>
  <si>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</si>
  <si>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</si>
  <si>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</si>
  <si>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</si>
  <si>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</si>
  <si>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</si>
  <si>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</si>
  <si>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</si>
  <si>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</si>
  <si>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</si>
  <si>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</si>
  <si>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</si>
  <si>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</si>
  <si>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</si>
  <si>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</si>
  <si>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</si>
  <si>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</si>
  <si>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</si>
  <si>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</si>
  <si>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</si>
  <si>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</si>
  <si>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</si>
  <si>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</si>
  <si>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</si>
  <si>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</si>
  <si>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</si>
  <si>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</si>
  <si>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</si>
  <si>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</si>
  <si>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</si>
  <si>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</si>
  <si>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</si>
  <si>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</si>
  <si>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</si>
  <si>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</si>
  <si>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</si>
  <si>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</si>
  <si>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</si>
  <si>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</si>
  <si>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</si>
  <si>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</si>
  <si>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</si>
  <si>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</si>
  <si>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</si>
  <si>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</si>
  <si>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</si>
  <si>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</si>
  <si>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</si>
  <si>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</si>
  <si>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</si>
  <si>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</si>
  <si>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</si>
  <si>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</si>
  <si>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</si>
  <si>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</si>
  <si>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</si>
  <si>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</si>
  <si>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</si>
  <si>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</si>
  <si>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</si>
  <si>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</si>
  <si>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</si>
  <si>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</si>
  <si>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</si>
  <si>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</si>
  <si>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</si>
  <si>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</si>
  <si>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</si>
  <si>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</si>
  <si>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</si>
  <si>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</si>
  <si>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</si>
  <si>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</si>
  <si>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</si>
  <si>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</si>
  <si>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</si>
  <si>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</si>
  <si>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</si>
  <si>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</si>
  <si>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</si>
  <si>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</si>
  <si>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</si>
  <si>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</si>
  <si>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</si>
  <si>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</si>
  <si>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</si>
  <si>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</si>
  <si>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</si>
  <si>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</si>
  <si>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</si>
  <si>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</si>
  <si>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</si>
  <si>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</si>
  <si>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</si>
  <si>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</si>
  <si>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</si>
  <si>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</si>
  <si>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</si>
  <si>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</si>
  <si>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</si>
  <si>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</si>
  <si>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</si>
  <si>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</si>
  <si>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</si>
  <si>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</si>
  <si>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</si>
  <si>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</si>
  <si>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</si>
  <si>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</si>
  <si>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</si>
  <si>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</si>
  <si>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</si>
  <si>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</si>
  <si>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</si>
  <si>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</si>
  <si>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</si>
  <si>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</si>
  <si>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</si>
  <si>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</si>
  <si>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</si>
  <si>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</si>
  <si>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</si>
  <si>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</si>
  <si>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</si>
  <si>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</si>
  <si>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</si>
  <si>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</si>
  <si>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</si>
  <si>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</si>
  <si>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</si>
  <si>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</si>
  <si>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</si>
  <si>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</si>
  <si>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</si>
  <si>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</si>
  <si>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</si>
  <si>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</si>
  <si>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</si>
  <si>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</si>
  <si>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</si>
  <si>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</si>
  <si>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</si>
  <si>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</si>
  <si>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</si>
  <si>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</si>
  <si>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</si>
  <si>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</si>
  <si>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</si>
  <si>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</si>
  <si>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</si>
  <si>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</si>
  <si>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</si>
  <si>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</si>
  <si>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</si>
  <si>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</si>
  <si>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</si>
  <si>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</si>
  <si>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</si>
  <si>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</si>
  <si>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</si>
  <si>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</si>
  <si>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</si>
  <si>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</si>
  <si>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</si>
  <si>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</si>
  <si>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</si>
  <si>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</si>
  <si>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</si>
  <si>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</si>
  <si>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</si>
  <si>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</si>
  <si>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</si>
  <si>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</si>
  <si>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</si>
  <si>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</si>
  <si>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</si>
  <si>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</si>
  <si>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</si>
  <si>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</si>
  <si>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</si>
  <si>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</si>
  <si>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</si>
  <si>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</si>
  <si>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</si>
  <si>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</si>
  <si>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</si>
  <si>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</si>
  <si>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</si>
  <si>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</si>
  <si>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</si>
  <si>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</si>
  <si>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</si>
  <si>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</si>
  <si>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</si>
  <si>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</si>
  <si>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</si>
  <si>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</si>
  <si>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</si>
  <si>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</si>
  <si>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</si>
  <si>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</si>
  <si>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</si>
  <si>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</si>
  <si>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</si>
  <si>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</si>
  <si>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</si>
  <si>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</si>
  <si>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</si>
  <si>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</si>
  <si>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</si>
  <si>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</si>
  <si>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</si>
  <si>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</si>
  <si>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</si>
  <si>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</si>
  <si>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</si>
  <si>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</si>
  <si>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</si>
  <si>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</si>
  <si>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</si>
  <si>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</si>
  <si>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</si>
  <si>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</si>
  <si>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</si>
  <si>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</si>
  <si>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</si>
  <si>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</si>
  <si>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</si>
  <si>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</si>
  <si>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</si>
  <si>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</si>
  <si>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</si>
  <si>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</si>
  <si>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</si>
  <si>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</si>
  <si>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</si>
  <si>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</si>
  <si>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</si>
  <si>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</si>
  <si>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</si>
  <si>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</si>
  <si>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</si>
  <si>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</si>
  <si>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</si>
  <si>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</si>
  <si>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</si>
  <si>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</si>
  <si>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</si>
  <si>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</si>
  <si>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</si>
  <si>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</si>
  <si>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</si>
  <si>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</si>
  <si>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</si>
  <si>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</si>
  <si>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</si>
  <si>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</si>
  <si>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</si>
  <si>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</si>
  <si>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</si>
  <si>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</si>
  <si>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</si>
  <si>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</si>
  <si>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</si>
  <si>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</si>
  <si>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</si>
  <si>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</si>
  <si>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</si>
  <si>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</si>
  <si>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</si>
  <si>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</si>
  <si>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</si>
  <si>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</si>
  <si>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</si>
  <si>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</si>
  <si>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</si>
  <si>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</si>
  <si>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</si>
  <si>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</si>
  <si>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</si>
  <si>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</si>
  <si>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</si>
  <si>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</si>
  <si>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</si>
  <si>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</si>
  <si>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</si>
  <si>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</si>
  <si>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</si>
  <si>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</si>
  <si>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</si>
  <si>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</si>
  <si>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</si>
  <si>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</si>
  <si>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</si>
  <si>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</si>
  <si>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</si>
  <si>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</si>
  <si>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</si>
  <si>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</si>
  <si>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</si>
  <si>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</si>
  <si>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</si>
  <si>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</si>
  <si>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</si>
  <si>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</si>
  <si>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</si>
  <si>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</si>
  <si>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</si>
  <si>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</si>
  <si>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</si>
  <si>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</si>
  <si>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</si>
  <si>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</si>
  <si>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</si>
  <si>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</si>
  <si>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</si>
  <si>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</si>
  <si>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</si>
  <si>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</si>
  <si>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</si>
  <si>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</si>
  <si>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</si>
  <si>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</si>
  <si>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</si>
  <si>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</si>
  <si>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</si>
  <si>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</si>
  <si>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</si>
  <si>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</si>
  <si>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</si>
  <si>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</si>
  <si>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</si>
  <si>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</si>
  <si>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</si>
  <si>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</si>
  <si>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</si>
  <si>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</si>
  <si>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</si>
  <si>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</si>
  <si>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</si>
  <si>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</si>
  <si>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</si>
  <si>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</si>
  <si>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</si>
  <si>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</si>
  <si>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</si>
  <si>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</si>
  <si>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</si>
  <si>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</si>
  <si>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</si>
  <si>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</si>
  <si>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</si>
  <si>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</si>
  <si>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</si>
  <si>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</si>
  <si>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</si>
  <si>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</si>
  <si>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</si>
  <si>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</si>
  <si>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</si>
  <si>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</si>
  <si>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</si>
  <si>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</si>
  <si>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</si>
  <si>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</si>
  <si>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</si>
  <si>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</si>
  <si>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</si>
  <si>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</si>
  <si>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</si>
  <si>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</si>
  <si>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</si>
  <si>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</si>
  <si>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</si>
  <si>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</si>
  <si>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</si>
  <si>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</si>
  <si>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</si>
  <si>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</si>
  <si>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</si>
  <si>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</si>
  <si>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</si>
  <si>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</si>
  <si>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</si>
  <si>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</si>
  <si>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</si>
  <si>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</si>
  <si>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</si>
  <si>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</si>
  <si>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</si>
  <si>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</si>
  <si>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</si>
  <si>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</si>
  <si>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</si>
  <si>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</si>
  <si>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</si>
  <si>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</si>
  <si>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</si>
  <si>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</si>
  <si>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</si>
  <si>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</si>
  <si>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</si>
  <si>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</si>
  <si>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</si>
  <si>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</si>
  <si>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</si>
  <si>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</si>
  <si>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</si>
  <si>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</si>
  <si>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</si>
  <si>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</si>
  <si>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</si>
  <si>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</si>
  <si>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</si>
  <si>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</si>
  <si>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</si>
  <si>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</si>
  <si>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</si>
  <si>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</si>
  <si>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</si>
  <si>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</si>
  <si>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</si>
  <si>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</si>
  <si>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</si>
  <si>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</si>
  <si>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</si>
  <si>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</si>
  <si>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</si>
  <si>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</si>
  <si>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</si>
  <si>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</si>
  <si>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</si>
  <si>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</si>
  <si>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</si>
  <si>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</si>
  <si>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</si>
  <si>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</si>
  <si>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</si>
  <si>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</si>
  <si>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</si>
  <si>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</si>
  <si>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</si>
  <si>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</si>
  <si>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</si>
  <si>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</si>
  <si>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</si>
  <si>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</si>
  <si>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</si>
  <si>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</si>
  <si>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</si>
  <si>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</si>
  <si>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</si>
  <si>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</si>
  <si>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</si>
  <si>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</si>
  <si>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</si>
  <si>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</si>
  <si>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</si>
  <si>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</si>
  <si>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</si>
  <si>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</si>
  <si>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</si>
  <si>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</si>
  <si>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</si>
  <si>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</si>
  <si>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</si>
  <si>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</si>
  <si>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</si>
  <si>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</si>
  <si>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</si>
  <si>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</si>
  <si>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</si>
  <si>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</si>
  <si>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</si>
  <si>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</si>
  <si>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</si>
  <si>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</si>
  <si>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</si>
  <si>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</si>
  <si>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</si>
  <si>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</si>
  <si>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</si>
  <si>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</si>
  <si>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</si>
  <si>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</si>
  <si>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</si>
  <si>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</si>
  <si>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</si>
  <si>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</si>
  <si>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</si>
  <si>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</si>
  <si>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</si>
  <si>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</si>
  <si>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</si>
  <si>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</si>
  <si>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</si>
  <si>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</si>
  <si>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</si>
  <si>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</si>
  <si>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</si>
  <si>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</si>
  <si>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</si>
  <si>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</si>
  <si>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</si>
  <si>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</si>
  <si>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</si>
  <si>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</si>
  <si>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</si>
  <si>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</si>
  <si>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</si>
  <si>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</si>
  <si>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</si>
  <si>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</si>
  <si>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</si>
  <si>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</si>
  <si>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</si>
  <si>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</si>
  <si>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</si>
  <si>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</si>
  <si>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</si>
  <si>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</si>
  <si>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</si>
  <si>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</si>
  <si>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</si>
  <si>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</si>
  <si>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</si>
  <si>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</si>
  <si>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</si>
  <si>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</si>
  <si>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</si>
  <si>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</si>
  <si>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</si>
  <si>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</si>
  <si>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</si>
  <si>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</si>
  <si>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</si>
  <si>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</si>
  <si>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</si>
  <si>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</si>
  <si>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</si>
  <si>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</si>
  <si>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</si>
  <si>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</si>
  <si>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</si>
  <si>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</si>
  <si>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</si>
  <si>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</si>
  <si>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</si>
  <si>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</si>
  <si>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</si>
  <si>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</si>
  <si>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</si>
  <si>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</si>
  <si>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</si>
  <si>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</si>
  <si>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</si>
  <si>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</si>
  <si>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</si>
  <si>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</si>
  <si>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</si>
  <si>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</si>
  <si>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</si>
  <si>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</si>
  <si>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</si>
  <si>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</si>
  <si>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</si>
  <si>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</si>
  <si>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</si>
  <si>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</si>
  <si>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</si>
  <si>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</si>
  <si>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</si>
  <si>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</si>
  <si>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</si>
  <si>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</si>
  <si>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</si>
  <si>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</si>
  <si>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</si>
  <si>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</si>
  <si>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</si>
  <si>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</si>
  <si>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</si>
  <si>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</si>
  <si>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</si>
  <si>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</si>
  <si>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</si>
  <si>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</si>
  <si>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</si>
  <si>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</si>
  <si>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</si>
  <si>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</si>
  <si>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</si>
  <si>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</si>
  <si>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</si>
  <si>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</si>
  <si>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</si>
  <si>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</si>
  <si>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</si>
  <si>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</si>
  <si>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</si>
  <si>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</si>
  <si>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</si>
  <si>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</si>
  <si>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</si>
  <si>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</si>
  <si>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</si>
  <si>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</si>
  <si>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</si>
  <si>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</si>
  <si>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</si>
  <si>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</si>
  <si>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</si>
  <si>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</si>
  <si>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</si>
  <si>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</si>
  <si>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</si>
  <si>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</si>
  <si>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</si>
  <si>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</si>
  <si>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</si>
  <si>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</si>
  <si>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</si>
  <si>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</si>
  <si>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</si>
  <si>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</si>
  <si>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</si>
  <si>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</si>
  <si>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</si>
  <si>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</si>
  <si>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</si>
  <si>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</si>
  <si>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</si>
  <si>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</si>
  <si>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</si>
  <si>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</si>
  <si>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</si>
  <si>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</si>
  <si>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</si>
  <si>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</si>
  <si>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</si>
  <si>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</si>
  <si>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</si>
  <si>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</si>
  <si>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</si>
  <si>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</si>
  <si>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</si>
  <si>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</si>
  <si>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</si>
  <si>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</si>
  <si>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</si>
  <si>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</si>
  <si>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</si>
  <si>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</si>
  <si>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</si>
  <si>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</si>
  <si>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</si>
  <si>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</si>
  <si>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</si>
  <si>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</si>
  <si>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</si>
  <si>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</si>
  <si>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</si>
  <si>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</si>
  <si>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</si>
  <si>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</si>
  <si>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</si>
  <si>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</si>
  <si>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</si>
  <si>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</si>
  <si>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</si>
  <si>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</si>
  <si>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</si>
  <si>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</si>
  <si>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</si>
  <si>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</si>
  <si>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</si>
  <si>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</si>
  <si>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</si>
  <si>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</si>
  <si>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</si>
  <si>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</si>
  <si>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</si>
  <si>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</si>
  <si>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</si>
  <si>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</si>
  <si>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</si>
  <si>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</si>
  <si>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</si>
  <si>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</si>
  <si>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</si>
  <si>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</si>
  <si>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</si>
  <si>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</si>
  <si>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</si>
  <si>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</si>
  <si>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</si>
  <si>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</si>
  <si>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</si>
  <si>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</si>
  <si>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</si>
  <si>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</si>
  <si>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</si>
  <si>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</si>
  <si>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</si>
  <si>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</si>
  <si>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</si>
  <si>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</si>
  <si>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</si>
  <si>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</si>
  <si>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</si>
  <si>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</si>
  <si>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</si>
  <si>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</si>
  <si>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</si>
  <si>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</si>
  <si>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</si>
  <si>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</si>
  <si>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</si>
  <si>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</si>
  <si>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</si>
  <si>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</si>
  <si>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</si>
  <si>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</si>
  <si>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</si>
  <si>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</si>
  <si>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</si>
  <si>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</si>
  <si>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</si>
  <si>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</si>
  <si>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</si>
  <si>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</si>
  <si>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</si>
  <si>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</si>
  <si>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</si>
  <si>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</si>
  <si>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</si>
  <si>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</si>
  <si>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</si>
  <si>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</si>
  <si>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</si>
  <si>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</si>
  <si>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</si>
  <si>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</si>
  <si>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</si>
  <si>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</si>
  <si>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</si>
  <si>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</si>
  <si>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</si>
  <si>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</si>
  <si>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</si>
  <si>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</si>
  <si>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</si>
  <si>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</si>
  <si>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</si>
  <si>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</si>
  <si>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</si>
  <si>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</si>
  <si>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</si>
  <si>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</si>
  <si>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</si>
  <si>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</si>
  <si>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</si>
  <si>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</si>
  <si>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</si>
  <si>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</si>
  <si>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</si>
  <si>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</si>
  <si>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</si>
  <si>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</si>
  <si>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</si>
  <si>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</si>
  <si>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</si>
  <si>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</si>
  <si>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</si>
  <si>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</si>
  <si>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</si>
  <si>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</si>
  <si>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</si>
  <si>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</si>
  <si>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</si>
  <si>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</si>
  <si>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</si>
  <si>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</si>
  <si>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</si>
  <si>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</si>
  <si>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</si>
  <si>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</si>
  <si>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</si>
  <si>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</si>
  <si>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</si>
  <si>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</si>
  <si>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</si>
  <si>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</si>
  <si>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</si>
  <si>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</si>
  <si>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</si>
  <si>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</si>
  <si>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</si>
  <si>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</si>
  <si>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</si>
  <si>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</si>
  <si>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</si>
  <si>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</si>
  <si>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</si>
  <si>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</si>
  <si>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</si>
  <si>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</si>
  <si>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</si>
  <si>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</si>
  <si>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</si>
  <si>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</si>
  <si>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</si>
  <si>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</si>
  <si>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</si>
  <si>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</si>
  <si>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</si>
  <si>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</si>
  <si>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</si>
  <si>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</si>
  <si>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</si>
  <si>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</si>
  <si>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</si>
  <si>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</si>
  <si>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</si>
  <si>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</si>
  <si>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</si>
  <si>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</si>
  <si>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</si>
  <si>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</si>
  <si>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</si>
  <si>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</si>
  <si>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</si>
  <si>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</si>
  <si>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</si>
  <si>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</si>
  <si>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</si>
  <si>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</si>
  <si>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</si>
  <si>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</si>
  <si>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</si>
  <si>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</si>
  <si>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</si>
  <si>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</si>
  <si>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</si>
  <si>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</si>
  <si>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</si>
  <si>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</si>
  <si>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</si>
  <si>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</si>
  <si>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</si>
  <si>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</si>
  <si>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</si>
  <si>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</si>
  <si>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</si>
  <si>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</si>
  <si>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</si>
  <si>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</si>
  <si>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</si>
  <si>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</si>
  <si>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</si>
  <si>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</si>
  <si>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</si>
  <si>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</si>
  <si>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</si>
  <si>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</si>
  <si>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</si>
  <si>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</si>
  <si>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</si>
  <si>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</si>
  <si>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</si>
  <si>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</si>
  <si>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</si>
  <si>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</si>
  <si>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</si>
  <si>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</si>
  <si>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</si>
  <si>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</si>
  <si>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</si>
  <si>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</si>
  <si>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</si>
  <si>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</si>
  <si>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</si>
  <si>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</si>
  <si>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</si>
  <si>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</si>
  <si>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</si>
  <si>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</si>
  <si>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</si>
  <si>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</si>
  <si>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</si>
  <si>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</si>
  <si>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</si>
  <si>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</si>
  <si>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</si>
  <si>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</si>
  <si>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</si>
  <si>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</si>
  <si>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</si>
  <si>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</si>
  <si>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</si>
  <si>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</si>
  <si>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</si>
  <si>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</si>
  <si>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</si>
  <si>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</si>
  <si>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</si>
  <si>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</si>
  <si>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</si>
  <si>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</si>
  <si>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</si>
  <si>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</si>
  <si>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</si>
  <si>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</si>
  <si>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</si>
  <si>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</si>
  <si>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</si>
  <si>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</si>
  <si>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</si>
  <si>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</si>
  <si>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</si>
  <si>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</si>
  <si>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</si>
  <si>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</si>
  <si>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</si>
  <si>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</si>
  <si>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</si>
  <si>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</si>
  <si>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</si>
  <si>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</si>
  <si>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</si>
  <si>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</si>
  <si>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</si>
  <si>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</si>
  <si>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</si>
  <si>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</si>
  <si>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</si>
  <si>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</si>
  <si>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</si>
  <si>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</si>
  <si>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</si>
  <si>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</si>
  <si>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</si>
  <si>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</si>
  <si>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</si>
  <si>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</si>
  <si>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</si>
  <si>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</si>
  <si>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</si>
  <si>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</si>
  <si>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</si>
  <si>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</si>
  <si>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</si>
  <si>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</si>
  <si>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</si>
  <si>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</si>
  <si>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</si>
  <si>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</si>
  <si>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</si>
  <si>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</si>
  <si>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</si>
  <si>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</si>
  <si>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</si>
  <si>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</si>
  <si>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</si>
  <si>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</si>
  <si>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</si>
  <si>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</si>
  <si>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</si>
  <si>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</si>
  <si>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</si>
  <si>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</si>
  <si>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</si>
  <si>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</si>
  <si>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</si>
  <si>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</si>
  <si>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</si>
  <si>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</si>
  <si>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</si>
  <si>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</si>
  <si>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</si>
  <si>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</si>
  <si>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</si>
  <si>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</si>
  <si>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</si>
  <si>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</si>
  <si>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</si>
  <si>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</si>
  <si>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</si>
  <si>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</si>
  <si>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</si>
  <si>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</si>
  <si>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</si>
  <si>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</si>
  <si>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</si>
  <si>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</si>
  <si>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</si>
  <si>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</si>
  <si>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</si>
  <si>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</si>
  <si>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</si>
  <si>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</si>
  <si>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</si>
  <si>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</si>
  <si>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</si>
  <si>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</si>
  <si>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</si>
  <si>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</si>
  <si>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</si>
  <si>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</si>
  <si>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</si>
  <si>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</si>
  <si>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</si>
  <si>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</si>
  <si>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</si>
  <si>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</si>
  <si>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</si>
  <si>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</si>
  <si>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</si>
  <si>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</si>
  <si>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</si>
  <si>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</si>
  <si>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</si>
  <si>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</si>
  <si>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</si>
  <si>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</si>
  <si>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</si>
  <si>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</si>
  <si>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</si>
  <si>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</si>
  <si>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</si>
  <si>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</si>
  <si>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</si>
  <si>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</si>
  <si>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</si>
  <si>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</si>
  <si>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</si>
  <si>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</si>
  <si>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</si>
  <si>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</si>
  <si>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</si>
  <si>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</si>
  <si>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</si>
  <si>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</si>
  <si>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</si>
  <si>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</si>
  <si>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</si>
  <si>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</si>
  <si>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</si>
  <si>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</si>
  <si>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</si>
  <si>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</si>
  <si>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</si>
  <si>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</si>
  <si>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</si>
  <si>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</si>
  <si>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</si>
  <si>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</si>
  <si>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</si>
  <si>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</si>
  <si>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</si>
  <si>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</si>
  <si>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</si>
  <si>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</si>
  <si>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</si>
  <si>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</si>
  <si>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</si>
  <si>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</si>
  <si>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</si>
  <si>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</si>
  <si>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</si>
  <si>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</si>
  <si>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</si>
  <si>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</si>
  <si>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</si>
  <si>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</si>
  <si>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</si>
  <si>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</si>
  <si>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</si>
  <si>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</si>
  <si>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</si>
  <si>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</si>
  <si>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</si>
  <si>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</si>
  <si>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</si>
  <si>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</si>
  <si>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</si>
  <si>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</si>
  <si>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</si>
  <si>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</si>
  <si>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</si>
  <si>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</si>
  <si>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</si>
  <si>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</si>
  <si>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</si>
  <si>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</si>
  <si>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</si>
  <si>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</si>
  <si>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</si>
  <si>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</si>
  <si>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</si>
  <si>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</si>
  <si>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</si>
  <si>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</si>
  <si>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</si>
  <si>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</si>
  <si>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</si>
  <si>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</si>
  <si>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</si>
  <si>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</si>
  <si>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</si>
  <si>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</si>
  <si>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</si>
  <si>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</si>
  <si>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</si>
  <si>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</si>
  <si>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</si>
  <si>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</si>
  <si>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</si>
  <si>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</si>
  <si>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</si>
  <si>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</si>
  <si>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</si>
  <si>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</si>
  <si>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</si>
  <si>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</si>
  <si>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</si>
  <si>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</si>
  <si>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</si>
  <si>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</si>
  <si>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</si>
  <si>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</si>
  <si>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</si>
  <si>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</si>
  <si>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</si>
  <si>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</si>
  <si>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</si>
  <si>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</si>
  <si>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</si>
  <si>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</si>
  <si>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</si>
  <si>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</si>
  <si>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</si>
  <si>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</si>
  <si>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</si>
  <si>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</si>
  <si>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</si>
  <si>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</si>
  <si>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</si>
  <si>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</si>
  <si>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</si>
  <si>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</si>
  <si>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</si>
  <si>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</si>
  <si>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</si>
  <si>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</si>
  <si>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</si>
  <si>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</si>
  <si>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</si>
  <si>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</si>
  <si>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</si>
  <si>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</si>
  <si>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</si>
  <si>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</si>
  <si>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</si>
  <si>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</si>
  <si>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</si>
  <si>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</si>
  <si>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</si>
  <si>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</si>
  <si>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</si>
  <si>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</si>
  <si>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</si>
  <si>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</si>
  <si>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</si>
  <si>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</si>
  <si>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</si>
  <si>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</si>
  <si>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</si>
  <si>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</si>
  <si>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</si>
  <si>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</si>
  <si>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</si>
  <si>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</si>
  <si>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</si>
  <si>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</si>
  <si>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</si>
  <si>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</si>
  <si>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</si>
  <si>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</si>
  <si>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</si>
  <si>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</si>
  <si>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</si>
  <si>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</si>
  <si>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</si>
  <si>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</si>
  <si>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</si>
  <si>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</si>
  <si>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</si>
  <si>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</si>
  <si>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</si>
  <si>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</si>
  <si>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</si>
  <si>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</si>
  <si>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</si>
  <si>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</si>
  <si>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</si>
  <si>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</si>
  <si>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</si>
  <si>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</si>
  <si>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</si>
  <si>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</si>
  <si>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</si>
  <si>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</si>
  <si>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</si>
  <si>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</si>
  <si>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</si>
  <si>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</si>
  <si>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</si>
  <si>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</si>
  <si>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</si>
  <si>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</si>
  <si>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</si>
  <si>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</si>
  <si>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</si>
  <si>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</si>
  <si>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</si>
  <si>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</si>
  <si>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</si>
  <si>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</si>
  <si>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</si>
  <si>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</si>
  <si>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</si>
  <si>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</si>
  <si>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</si>
  <si>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</si>
  <si>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</si>
  <si>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</si>
  <si>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</si>
  <si>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</si>
  <si>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</si>
  <si>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</si>
  <si>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</si>
  <si>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</si>
  <si>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</si>
  <si>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</si>
  <si>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</si>
  <si>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</si>
  <si>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</si>
  <si>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</si>
  <si>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</si>
  <si>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</si>
  <si>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</si>
  <si>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</si>
  <si>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</si>
  <si>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</si>
  <si>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</si>
  <si>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</si>
  <si>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</si>
  <si>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</si>
  <si>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</si>
  <si>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</si>
  <si>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</si>
  <si>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</si>
  <si>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</si>
  <si>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</si>
  <si>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</si>
  <si>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</si>
  <si>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</si>
  <si>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</si>
  <si>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</si>
  <si>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</si>
  <si>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</si>
  <si>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</si>
  <si>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</si>
  <si>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</si>
  <si>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</si>
  <si>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</si>
  <si>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</si>
  <si>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</si>
  <si>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</si>
  <si>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</si>
  <si>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</si>
  <si>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</si>
  <si>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</si>
  <si>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</si>
  <si>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</si>
  <si>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</si>
  <si>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</si>
  <si>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</si>
  <si>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</si>
  <si>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</si>
  <si>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</si>
  <si>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</si>
  <si>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</si>
  <si>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</si>
  <si>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</si>
  <si>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</si>
  <si>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</si>
  <si>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</si>
  <si>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</si>
  <si>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</si>
  <si>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</si>
  <si>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</si>
  <si>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</si>
  <si>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</si>
  <si>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</si>
  <si>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</si>
  <si>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</si>
  <si>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</si>
  <si>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</si>
  <si>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</si>
  <si>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</si>
  <si>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</si>
  <si>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</si>
  <si>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</si>
  <si>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</si>
  <si>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</si>
  <si>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</si>
  <si>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</si>
  <si>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</si>
  <si>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</si>
  <si>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</si>
  <si>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</si>
  <si>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</si>
  <si>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</si>
  <si>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</si>
  <si>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</si>
  <si>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</si>
  <si>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</si>
  <si>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</si>
  <si>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</si>
  <si>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</si>
  <si>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</si>
  <si>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</si>
  <si>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</si>
  <si>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</si>
  <si>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</si>
  <si>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</si>
  <si>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</si>
  <si>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</si>
  <si>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</si>
  <si>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</si>
  <si>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</si>
  <si>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</si>
  <si>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</si>
  <si>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</si>
  <si>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</si>
  <si>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</si>
  <si>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</si>
  <si>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</si>
  <si>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</si>
  <si>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</si>
  <si>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</si>
  <si>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</si>
  <si>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</si>
  <si>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</si>
  <si>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</si>
  <si>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</si>
  <si>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</si>
  <si>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</si>
  <si>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</si>
  <si>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</si>
  <si>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</si>
  <si>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</si>
  <si>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</si>
  <si>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</si>
  <si>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</si>
  <si>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</si>
  <si>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</si>
  <si>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</si>
  <si>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</si>
  <si>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</si>
  <si>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</si>
  <si>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</si>
  <si>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</si>
  <si>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</si>
  <si>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</si>
  <si>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</si>
  <si>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</si>
  <si>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</si>
  <si>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</si>
  <si>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</si>
  <si>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</si>
  <si>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</si>
  <si>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</si>
  <si>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</si>
  <si>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</si>
  <si>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</si>
  <si>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</si>
  <si>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</si>
  <si>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</si>
  <si>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</si>
  <si>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</si>
  <si>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</si>
  <si>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</si>
  <si>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</si>
  <si>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</si>
  <si>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</si>
  <si>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</si>
  <si>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</si>
  <si>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</si>
  <si>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</si>
  <si>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</si>
  <si>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</si>
  <si>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</si>
  <si>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</si>
  <si>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</si>
  <si>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</si>
  <si>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</si>
  <si>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</si>
  <si>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</si>
  <si>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</si>
  <si>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</si>
  <si>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</si>
  <si>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</si>
  <si>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</si>
  <si>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</si>
  <si>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</si>
  <si>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</si>
  <si>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</si>
  <si>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</si>
  <si>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</si>
  <si>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</si>
  <si>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</si>
  <si>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</si>
  <si>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</si>
  <si>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</si>
  <si>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</si>
  <si>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</si>
  <si>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</si>
  <si>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</si>
  <si>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</si>
  <si>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</si>
  <si>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</si>
  <si>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</si>
  <si>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</si>
  <si>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</si>
  <si>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</si>
  <si>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</si>
  <si>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</si>
  <si>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</si>
  <si>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</si>
  <si>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</si>
  <si>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</si>
  <si>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</si>
  <si>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</si>
  <si>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</si>
  <si>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</si>
  <si>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</si>
  <si>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</si>
  <si>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</si>
  <si>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</si>
  <si>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</si>
  <si>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</si>
  <si>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</si>
  <si>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</si>
  <si>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</si>
  <si>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</si>
  <si>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</si>
  <si>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</si>
  <si>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</si>
  <si>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</si>
  <si>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</si>
  <si>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</si>
  <si>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</si>
  <si>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</si>
  <si>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</si>
  <si>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</si>
  <si>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</si>
  <si>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</si>
  <si>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</si>
  <si>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</si>
  <si>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</si>
  <si>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</si>
  <si>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</si>
  <si>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</si>
  <si>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</si>
  <si>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</si>
  <si>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</si>
  <si>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</si>
  <si>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</si>
  <si>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</si>
  <si>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</si>
  <si>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</si>
  <si>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</si>
  <si>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</si>
  <si>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</si>
  <si>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</si>
  <si>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</si>
  <si>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</si>
  <si>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</si>
  <si>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</si>
  <si>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</si>
  <si>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</si>
  <si>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</si>
  <si>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</si>
  <si>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</si>
  <si>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</si>
  <si>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</si>
  <si>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</si>
  <si>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</si>
  <si>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</si>
  <si>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</si>
  <si>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</si>
  <si>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</si>
  <si>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</si>
  <si>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</si>
  <si>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</si>
  <si>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</si>
  <si>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</si>
  <si>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</si>
  <si>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</si>
  <si>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</si>
  <si>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</si>
  <si>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</si>
  <si>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</si>
  <si>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</si>
  <si>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</si>
  <si>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</si>
  <si>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</si>
  <si>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</si>
  <si>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</si>
  <si>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</si>
  <si>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</si>
  <si>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</si>
  <si>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</si>
  <si>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</si>
  <si>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</si>
  <si>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</si>
  <si>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</si>
  <si>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</si>
  <si>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</si>
  <si>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</si>
  <si>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</si>
  <si>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</si>
  <si>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</si>
  <si>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</si>
  <si>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</si>
  <si>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</si>
  <si>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</si>
  <si>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</si>
  <si>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</si>
  <si>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</si>
  <si>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</si>
  <si>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</si>
  <si>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</si>
  <si>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</si>
  <si>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</si>
  <si>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</si>
  <si>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</si>
  <si>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</si>
  <si>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</si>
  <si>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</si>
  <si>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</si>
  <si>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</si>
  <si>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</si>
  <si>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</si>
  <si>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</si>
  <si>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</si>
  <si>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</si>
  <si>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</si>
  <si>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</si>
  <si>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</si>
  <si>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</si>
  <si>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</si>
  <si>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</si>
  <si>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</si>
  <si>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</si>
  <si>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</si>
  <si>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</si>
  <si>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</si>
  <si>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</si>
  <si>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</si>
  <si>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</si>
  <si>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</si>
  <si>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</si>
  <si>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</si>
  <si>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</si>
  <si>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</si>
  <si>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</si>
  <si>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</si>
  <si>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</si>
  <si>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</si>
  <si>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</si>
  <si>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</si>
  <si>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</si>
  <si>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</si>
  <si>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</si>
  <si>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</si>
  <si>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</si>
  <si>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</si>
  <si>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</si>
  <si>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</si>
  <si>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</si>
  <si>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</si>
  <si>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</si>
  <si>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</si>
  <si>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</si>
  <si>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</si>
  <si>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</si>
  <si>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</si>
  <si>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</si>
  <si>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</si>
  <si>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</si>
  <si>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</si>
  <si>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</si>
  <si>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</si>
  <si>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</si>
  <si>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</si>
  <si>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</si>
  <si>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</si>
  <si>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</si>
  <si>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</si>
  <si>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</si>
  <si>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</si>
  <si>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</si>
  <si>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</si>
  <si>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</si>
  <si>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</si>
  <si>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</si>
  <si>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</si>
  <si>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</si>
  <si>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</si>
  <si>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</si>
  <si>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</si>
  <si>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</si>
  <si>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</si>
  <si>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</si>
  <si>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</si>
  <si>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</si>
  <si>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</si>
  <si>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</si>
  <si>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</si>
  <si>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</si>
  <si>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</si>
  <si>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</si>
  <si>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</si>
  <si>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</si>
  <si>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</si>
  <si>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</si>
  <si>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</si>
  <si>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</si>
  <si>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</si>
  <si>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</si>
  <si>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</si>
  <si>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</si>
  <si>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</si>
  <si>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</si>
  <si>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</si>
  <si>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</si>
  <si>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</si>
  <si>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</si>
  <si>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</si>
  <si>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</si>
  <si>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</si>
  <si>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</si>
  <si>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</si>
  <si>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</si>
  <si>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</si>
  <si>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</si>
  <si>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</si>
  <si>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</si>
  <si>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</si>
  <si>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</si>
  <si>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</si>
  <si>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</si>
  <si>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</si>
  <si>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</si>
  <si>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</si>
  <si>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</si>
  <si>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</si>
  <si>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</si>
  <si>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</si>
  <si>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</si>
  <si>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</si>
  <si>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</si>
  <si>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</si>
  <si>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</si>
  <si>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</si>
  <si>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</si>
  <si>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</si>
  <si>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</si>
  <si>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</si>
  <si>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</si>
  <si>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</si>
  <si>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</si>
  <si>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</si>
  <si>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</si>
  <si>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</si>
  <si>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</si>
  <si>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</si>
  <si>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</si>
  <si>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</si>
  <si>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</si>
  <si>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</si>
  <si>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</si>
  <si>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</si>
  <si>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</si>
  <si>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</si>
  <si>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</si>
  <si>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</si>
  <si>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</si>
  <si>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</si>
  <si>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</si>
  <si>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</si>
  <si>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</si>
  <si>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</si>
  <si>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</si>
  <si>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</si>
  <si>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</si>
  <si>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</si>
  <si>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</si>
  <si>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</si>
  <si>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</si>
  <si>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</si>
  <si>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</si>
  <si>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</si>
  <si>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</si>
  <si>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</si>
  <si>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</si>
  <si>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</si>
  <si>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</si>
  <si>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</si>
  <si>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</si>
  <si>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</si>
  <si>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</si>
  <si>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</si>
  <si>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</si>
  <si>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</si>
  <si>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</si>
  <si>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</si>
  <si>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</si>
  <si>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</si>
  <si>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</si>
  <si>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</si>
  <si>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</si>
  <si>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</si>
  <si>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</si>
  <si>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</si>
  <si>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</si>
  <si>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</si>
  <si>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</si>
  <si>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</si>
  <si>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</si>
  <si>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</si>
  <si>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</si>
  <si>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</si>
  <si>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</si>
  <si>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</si>
  <si>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</si>
  <si>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</si>
  <si>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</si>
  <si>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</si>
  <si>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</si>
  <si>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</si>
  <si>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</si>
  <si>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</si>
  <si>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</si>
  <si>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</si>
  <si>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</si>
  <si>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</si>
  <si>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</si>
  <si>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</si>
  <si>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</si>
  <si>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</si>
  <si>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</si>
  <si>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</si>
  <si>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</si>
  <si>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</si>
  <si>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</si>
  <si>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</si>
  <si>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</si>
  <si>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</si>
  <si>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</si>
  <si>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</si>
  <si>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</si>
  <si>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</si>
  <si>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</si>
  <si>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</si>
  <si>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</si>
  <si>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</si>
  <si>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</si>
  <si>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</si>
  <si>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</si>
  <si>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</si>
  <si>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</si>
  <si>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</si>
  <si>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</si>
  <si>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</si>
  <si>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</si>
  <si>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</si>
  <si>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</si>
  <si>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</si>
  <si>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</si>
  <si>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</si>
  <si>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</si>
  <si>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</si>
  <si>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</si>
  <si>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</si>
  <si>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</si>
  <si>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</si>
  <si>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</si>
  <si>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</si>
  <si>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</si>
  <si>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</si>
  <si>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</si>
  <si>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</si>
  <si>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</si>
  <si>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</si>
  <si>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</si>
  <si>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</si>
  <si>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</si>
  <si>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</si>
  <si>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</si>
  <si>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</si>
  <si>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</si>
  <si>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</si>
  <si>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</si>
  <si>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</si>
  <si>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</si>
  <si>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</si>
  <si>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</si>
  <si>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</si>
  <si>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</si>
  <si>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</si>
  <si>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</si>
  <si>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</si>
  <si>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</si>
  <si>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</si>
  <si>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</si>
  <si>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</si>
  <si>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</si>
  <si>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</si>
  <si>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</si>
  <si>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</si>
  <si>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</si>
  <si>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</si>
  <si>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</si>
  <si>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</si>
  <si>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</si>
  <si>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</si>
  <si>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</si>
  <si>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</si>
  <si>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</si>
  <si>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</si>
  <si>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</si>
  <si>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</si>
  <si>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</si>
  <si>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</si>
  <si>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</si>
  <si>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</si>
  <si>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</si>
  <si>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</si>
  <si>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</si>
  <si>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</si>
  <si>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</si>
  <si>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</si>
  <si>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</si>
  <si>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</si>
  <si>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</si>
  <si>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</si>
  <si>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</si>
  <si>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</si>
  <si>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</si>
  <si>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</si>
  <si>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</si>
  <si>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</si>
  <si>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</si>
  <si>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</si>
  <si>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</si>
  <si>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</si>
  <si>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</si>
  <si>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</si>
  <si>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</si>
  <si>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</si>
  <si>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</si>
  <si>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</si>
  <si>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</si>
  <si>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</si>
  <si>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</si>
  <si>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</si>
  <si>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</si>
  <si>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</si>
  <si>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</si>
  <si>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</si>
  <si>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</si>
  <si>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</si>
  <si>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</si>
  <si>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</si>
  <si>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</si>
  <si>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</si>
  <si>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</si>
  <si>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</si>
  <si>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</si>
  <si>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</si>
  <si>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</si>
  <si>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</si>
  <si>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</si>
  <si>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</si>
  <si>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</si>
  <si>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</si>
  <si>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</si>
  <si>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</si>
  <si>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</si>
  <si>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</si>
  <si>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</si>
  <si>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</si>
  <si>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</si>
  <si>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</si>
  <si>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</si>
  <si>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</si>
  <si>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</si>
  <si>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</si>
  <si>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</si>
  <si>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</si>
  <si>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</si>
  <si>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</si>
  <si>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</si>
  <si>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</si>
  <si>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</si>
  <si>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</si>
  <si>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</si>
  <si>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</si>
  <si>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</si>
  <si>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</si>
  <si>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</si>
  <si>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</si>
  <si>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</si>
  <si>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</si>
  <si>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</si>
  <si>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</si>
  <si>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</si>
  <si>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</si>
  <si>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</si>
  <si>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</si>
  <si>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</si>
  <si>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</si>
  <si>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</si>
  <si>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</si>
  <si>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</si>
  <si>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</si>
  <si>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</si>
  <si>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</si>
  <si>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</si>
  <si>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</si>
  <si>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</si>
  <si>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</si>
  <si>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</si>
  <si>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</si>
  <si>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</si>
  <si>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</si>
  <si>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</si>
  <si>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</si>
  <si>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</si>
  <si>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</si>
  <si>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</si>
  <si>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</si>
  <si>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</si>
  <si>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</si>
  <si>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</si>
  <si>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</si>
  <si>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</si>
  <si>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</si>
  <si>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</si>
  <si>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</si>
  <si>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</si>
  <si>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</si>
  <si>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</si>
  <si>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</si>
  <si>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</si>
  <si>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</si>
  <si>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</si>
  <si>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</si>
  <si>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</si>
  <si>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</si>
  <si>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</si>
  <si>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</si>
  <si>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</si>
  <si>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</si>
  <si>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</si>
  <si>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</si>
  <si>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</si>
  <si>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</si>
  <si>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</si>
  <si>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</si>
  <si>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</si>
  <si>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</si>
  <si>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</si>
  <si>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</si>
  <si>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</si>
  <si>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</si>
  <si>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</si>
  <si>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</si>
  <si>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</si>
  <si>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</si>
  <si>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</si>
  <si>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</si>
  <si>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</si>
  <si>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</si>
  <si>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</si>
  <si>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</si>
  <si>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</si>
  <si>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</si>
  <si>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</si>
  <si>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</si>
  <si>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</si>
  <si>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</si>
  <si>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</si>
  <si>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</si>
  <si>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</si>
  <si>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</si>
  <si>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</si>
  <si>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</si>
  <si>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</si>
  <si>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</si>
  <si>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</si>
  <si>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</si>
  <si>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</si>
  <si>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</si>
  <si>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</si>
  <si>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</si>
  <si>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</si>
  <si>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</si>
  <si>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</si>
  <si>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</si>
  <si>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</si>
  <si>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</si>
  <si>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</si>
  <si>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</si>
  <si>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</si>
  <si>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</si>
  <si>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</si>
  <si>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</si>
  <si>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</si>
  <si>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</si>
  <si>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</si>
  <si>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</si>
  <si>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</si>
  <si>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</si>
  <si>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</si>
  <si>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</si>
  <si>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</si>
  <si>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</si>
  <si>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</si>
  <si>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</si>
  <si>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</si>
  <si>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</si>
  <si>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</si>
  <si>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</si>
  <si>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</si>
  <si>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</si>
  <si>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</si>
  <si>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</si>
  <si>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</si>
  <si>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</si>
  <si>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</si>
  <si>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</si>
  <si>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</si>
  <si>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</si>
  <si>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</si>
  <si>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</si>
  <si>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</si>
  <si>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</si>
  <si>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</si>
  <si>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</si>
  <si>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</si>
  <si>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</si>
  <si>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</si>
  <si>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</si>
  <si>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</si>
  <si>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</si>
  <si>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</si>
  <si>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</si>
  <si>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</si>
  <si>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</si>
  <si>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</si>
  <si>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</si>
  <si>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</si>
  <si>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</si>
  <si>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</si>
  <si>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</si>
  <si>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</si>
  <si>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</si>
  <si>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</si>
  <si>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</si>
  <si>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</si>
  <si>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</si>
  <si>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</si>
  <si>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</si>
  <si>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</si>
  <si>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</si>
  <si>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</si>
  <si>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</si>
  <si>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</si>
  <si>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</si>
  <si>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</si>
  <si>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</si>
  <si>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</si>
  <si>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</si>
  <si>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</si>
  <si>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</si>
  <si>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</si>
  <si>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</si>
  <si>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</si>
  <si>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</si>
  <si>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</si>
  <si>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</si>
  <si>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</si>
  <si>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</si>
  <si>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</si>
  <si>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</si>
  <si>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</si>
  <si>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</si>
  <si>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</si>
  <si>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</si>
  <si>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</si>
  <si>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</si>
  <si>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</si>
  <si>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</si>
  <si>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</si>
  <si>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</si>
  <si>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</si>
  <si>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</si>
  <si>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</si>
  <si>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</si>
  <si>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</si>
  <si>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</si>
  <si>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</si>
  <si>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</si>
  <si>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</si>
  <si>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</si>
  <si>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</si>
  <si>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</si>
  <si>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</si>
  <si>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</si>
  <si>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</si>
  <si>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</si>
  <si>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</si>
  <si>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</si>
  <si>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</si>
  <si>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</si>
  <si>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</si>
  <si>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</si>
  <si>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</si>
  <si>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</si>
  <si>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</si>
  <si>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</si>
  <si>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</si>
  <si>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</si>
  <si>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</si>
  <si>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</si>
  <si>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</si>
  <si>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</si>
  <si>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</si>
  <si>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</si>
  <si>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</si>
  <si>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</si>
  <si>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</si>
  <si>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</si>
  <si>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</si>
  <si>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</si>
  <si>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</si>
  <si>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</si>
  <si>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</si>
  <si>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</si>
  <si>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</si>
  <si>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</si>
  <si>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</si>
  <si>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</si>
  <si>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</si>
  <si>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</si>
  <si>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</si>
  <si>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</si>
  <si>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</si>
  <si>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</si>
  <si>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</si>
  <si>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</si>
  <si>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</si>
  <si>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</si>
  <si>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</si>
  <si>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</si>
  <si>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</si>
  <si>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</si>
  <si>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</si>
  <si>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</si>
  <si>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</si>
  <si>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</si>
  <si>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</si>
  <si>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</si>
  <si>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</si>
  <si>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</si>
  <si>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</si>
  <si>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</si>
  <si>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</si>
  <si>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</si>
  <si>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</si>
  <si>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</si>
  <si>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</si>
  <si>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</si>
  <si>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</si>
  <si>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</si>
  <si>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</si>
  <si>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</si>
  <si>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</si>
  <si>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</si>
  <si>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</si>
  <si>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</si>
  <si>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</si>
  <si>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</si>
  <si>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</si>
  <si>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</si>
  <si>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</si>
  <si>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</si>
  <si>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</si>
  <si>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</si>
  <si>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</si>
  <si>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</si>
  <si>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</si>
  <si>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</si>
  <si>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</si>
  <si>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</si>
  <si>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</si>
  <si>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</si>
  <si>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</si>
  <si>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</si>
  <si>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</si>
  <si>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</si>
  <si>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</si>
  <si>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</si>
  <si>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</si>
  <si>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</si>
  <si>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</si>
  <si>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</si>
  <si>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</si>
  <si>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</si>
  <si>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</si>
  <si>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</si>
  <si>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</si>
  <si>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</si>
  <si>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</si>
  <si>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</si>
  <si>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</si>
  <si>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</si>
  <si>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</si>
  <si>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</si>
  <si>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</si>
  <si>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</si>
  <si>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</si>
  <si>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</si>
  <si>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</si>
  <si>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</si>
  <si>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</si>
  <si>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</si>
  <si>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</si>
  <si>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</si>
  <si>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</si>
  <si>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</si>
  <si>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</si>
  <si>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</si>
  <si>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</si>
  <si>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</si>
  <si>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</si>
  <si>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</si>
  <si>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</si>
  <si>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</si>
  <si>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</si>
  <si>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</si>
  <si>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</si>
  <si>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</si>
  <si>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</si>
  <si>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</si>
  <si>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</si>
  <si>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</si>
  <si>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</si>
  <si>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</si>
  <si>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</si>
  <si>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</si>
  <si>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</si>
  <si>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</si>
  <si>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</si>
  <si>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</si>
  <si>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</si>
  <si>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</si>
  <si>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</si>
  <si>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</si>
  <si>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</si>
  <si>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</si>
  <si>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</si>
  <si>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</si>
  <si>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</si>
  <si>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</si>
  <si>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</si>
  <si>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</si>
  <si>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</si>
  <si>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</si>
  <si>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</si>
  <si>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</si>
  <si>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</si>
  <si>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</si>
  <si>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</si>
  <si>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</si>
  <si>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</si>
  <si>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</si>
  <si>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</si>
  <si>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</si>
  <si>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</si>
  <si>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</si>
  <si>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</si>
  <si>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</si>
  <si>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</si>
  <si>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</si>
  <si>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</si>
  <si>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</si>
  <si>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</si>
  <si>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</si>
  <si>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</si>
  <si>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</si>
  <si>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</si>
  <si>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</si>
  <si>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</si>
  <si>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</si>
  <si>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</si>
  <si>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</si>
  <si>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</si>
  <si>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</si>
  <si>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</si>
  <si>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</si>
  <si>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</si>
  <si>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</si>
  <si>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</si>
  <si>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</si>
  <si>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</si>
  <si>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</si>
  <si>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</si>
  <si>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</si>
  <si>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</si>
  <si>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</si>
  <si>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</si>
  <si>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</si>
  <si>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</si>
  <si>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</si>
  <si>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</si>
  <si>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</si>
  <si>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</si>
  <si>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</si>
  <si>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</si>
  <si>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</si>
  <si>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</si>
  <si>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</si>
  <si>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</si>
  <si>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</si>
  <si>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</si>
  <si>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</si>
  <si>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</si>
  <si>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</si>
  <si>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</si>
  <si>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</si>
  <si>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</si>
  <si>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</si>
  <si>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</si>
  <si>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</si>
  <si>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</si>
  <si>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</si>
  <si>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</si>
  <si>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</si>
  <si>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</si>
  <si>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</si>
  <si>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</si>
  <si>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Space Exploration</t>
  </si>
  <si>
    <t>Wearables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</si>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</sst>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44" fontId="1" fillId="0" borderId="0" xfId="0" applyNumberFormat="1" applyFont="1"/>
    <xf numFmtId="164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2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[Downloaded Kickstarter 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Quantitative Outcomes</a:t>
            </a:r>
            <a:r>
              <a:rPr lang="en-US" baseline="0"/>
              <a:t> of Parent Categories</a:t>
            </a:r>
            <a:endParaRPr lang="en-US"/>
          </a:p>
        </c:rich>
      </c:tx>
      <c:layout>
        <c:manualLayout>
          <c:xMode val="edge"/>
          <c:yMode val="edge"/>
          <c:x val="0.31474325470704451"/>
          <c:y val="3.81700106957160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C-403C-A03B-719A28CA06C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DC-403C-A03B-719A28CA06C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DC-403C-A03B-719A28CA06C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DC-403C-A03B-719A28CA0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2149776"/>
        <c:axId val="612151024"/>
      </c:barChart>
      <c:catAx>
        <c:axId val="6121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151024"/>
        <c:crosses val="autoZero"/>
        <c:auto val="1"/>
        <c:lblAlgn val="ctr"/>
        <c:lblOffset val="100"/>
        <c:noMultiLvlLbl val="0"/>
      </c:catAx>
      <c:valAx>
        <c:axId val="6121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1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[Downloaded Kickstarter Data.xlsx]Outcomes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Based on Month</a:t>
            </a:r>
          </a:p>
        </c:rich>
      </c:tx>
      <c:layout>
        <c:manualLayout>
          <c:xMode val="edge"/>
          <c:yMode val="edge"/>
          <c:x val="0.36981066119519024"/>
          <c:y val="3.05492073229862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F-4610-8ACE-C248718C963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F-4610-8ACE-C248718C963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CF-4610-8ACE-C248718C963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CF-4610-8ACE-C248718C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4403872"/>
        <c:axId val="724404704"/>
      </c:lineChart>
      <c:catAx>
        <c:axId val="72440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404704"/>
        <c:crosses val="autoZero"/>
        <c:auto val="1"/>
        <c:lblAlgn val="ctr"/>
        <c:lblOffset val="100"/>
        <c:noMultiLvlLbl val="0"/>
      </c:catAx>
      <c:valAx>
        <c:axId val="72440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40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[Downloaded Kickstarter Data.xlsx]Subcategory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Subcategory Outcomes</a:t>
            </a:r>
            <a:endParaRPr lang="en-US"/>
          </a:p>
        </c:rich>
      </c:tx>
      <c:layout>
        <c:manualLayout>
          <c:xMode val="edge"/>
          <c:yMode val="edge"/>
          <c:x val="0.36146840486717863"/>
          <c:y val="4.35908044337838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3-40EB-B815-BF92B28A6B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3-40EB-B815-BF92B28A6B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F3-40EB-B815-BF92B28A6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256560"/>
        <c:axId val="566257392"/>
      </c:barChart>
      <c:catAx>
        <c:axId val="56625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57392"/>
        <c:crosses val="autoZero"/>
        <c:auto val="1"/>
        <c:lblAlgn val="ctr"/>
        <c:lblOffset val="100"/>
        <c:noMultiLvlLbl val="0"/>
      </c:catAx>
      <c:valAx>
        <c:axId val="56625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5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D69CAFA7-7BA4-4AA3-AF70-2CD7B853C12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648AE32-FF63-4405-9E5B-CFE091F777B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66A90F2-9046-4C02-A0E0-0336A7FF03B9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176211</xdr:rowOff>
    </xdr:from>
    <xdr:to>
      <xdr:col>20</xdr:col>
      <xdr:colOff>904875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8CCA6-FFDE-4865-ACBC-6965A9574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9525</xdr:rowOff>
    </xdr:from>
    <xdr:to>
      <xdr:col>20</xdr:col>
      <xdr:colOff>581025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8E9F26-211A-438D-AE84-87CC79164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C67150E-9B9A-4646-8B62-92B4FBDF4FD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9421D8-650A-417E-9273-C573284C46D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0</xdr:row>
      <xdr:rowOff>180975</xdr:rowOff>
    </xdr:from>
    <xdr:to>
      <xdr:col>22</xdr:col>
      <xdr:colOff>19049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CBF86-3EB9-4DDD-8EB3-79DB90AD8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n" refreshedDate="44550.157045949076" createdVersion="7" refreshedVersion="7" minRefreshableVersion="3" recordCount="4114" xr:uid="{1CC871A0-8704-471A-8077-E285A0ED84B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n" refreshedDate="44550.187293171293" createdVersion="7" refreshedVersion="7" minRefreshableVersion="3" recordCount="4114" xr:uid="{B27B83C2-4E8D-4459-9305-3F4EDCD7CCF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E19F4-0E60-4586-9BD2-4E44F860588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109EF-1C60-4F48-BF07-9C3A5A867D1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27CCFF-6766-48CE-9758-2134905B60B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E71EE-B165-4233-B169-FFC0DC6FEB06}">
  <dimension ref="A1:F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C9789-0938-4900-9774-1FA0AD9D7827}">
  <dimension ref="A2:F19"/>
  <sheetViews>
    <sheetView workbookViewId="0">
      <selection activeCell="E36" sqref="E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8358</v>
      </c>
      <c r="B2" t="s">
        <v>8315</v>
      </c>
    </row>
    <row r="3" spans="1:6" x14ac:dyDescent="0.25">
      <c r="A3" s="13" t="s">
        <v>8379</v>
      </c>
      <c r="B3" t="s">
        <v>8364</v>
      </c>
    </row>
    <row r="5" spans="1:6" x14ac:dyDescent="0.25">
      <c r="A5" s="13" t="s">
        <v>8363</v>
      </c>
      <c r="B5" s="13" t="s">
        <v>8360</v>
      </c>
    </row>
    <row r="6" spans="1:6" x14ac:dyDescent="0.25">
      <c r="A6" s="13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8" t="s">
        <v>8373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25">
      <c r="A8" s="18" t="s">
        <v>8374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25">
      <c r="A9" s="18" t="s">
        <v>8375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25">
      <c r="A10" s="18" t="s">
        <v>8376</v>
      </c>
      <c r="B10" s="15">
        <v>2</v>
      </c>
      <c r="C10" s="15">
        <v>40</v>
      </c>
      <c r="D10" s="15"/>
      <c r="E10" s="15">
        <v>71</v>
      </c>
      <c r="F10" s="15">
        <v>113</v>
      </c>
    </row>
    <row r="11" spans="1:6" x14ac:dyDescent="0.25">
      <c r="A11" s="18" t="s">
        <v>8367</v>
      </c>
      <c r="B11" s="15">
        <v>3</v>
      </c>
      <c r="C11" s="15">
        <v>52</v>
      </c>
      <c r="D11" s="15"/>
      <c r="E11" s="15">
        <v>111</v>
      </c>
      <c r="F11" s="15">
        <v>166</v>
      </c>
    </row>
    <row r="12" spans="1:6" x14ac:dyDescent="0.25">
      <c r="A12" s="18" t="s">
        <v>8377</v>
      </c>
      <c r="B12" s="15">
        <v>4</v>
      </c>
      <c r="C12" s="15">
        <v>49</v>
      </c>
      <c r="D12" s="15"/>
      <c r="E12" s="15">
        <v>100</v>
      </c>
      <c r="F12" s="15">
        <v>153</v>
      </c>
    </row>
    <row r="13" spans="1:6" x14ac:dyDescent="0.25">
      <c r="A13" s="18" t="s">
        <v>8368</v>
      </c>
      <c r="B13" s="15">
        <v>1</v>
      </c>
      <c r="C13" s="15">
        <v>50</v>
      </c>
      <c r="D13" s="15"/>
      <c r="E13" s="15">
        <v>87</v>
      </c>
      <c r="F13" s="15">
        <v>138</v>
      </c>
    </row>
    <row r="14" spans="1:6" x14ac:dyDescent="0.25">
      <c r="A14" s="18" t="s">
        <v>8369</v>
      </c>
      <c r="B14" s="15">
        <v>4</v>
      </c>
      <c r="C14" s="15">
        <v>47</v>
      </c>
      <c r="D14" s="15"/>
      <c r="E14" s="15">
        <v>72</v>
      </c>
      <c r="F14" s="15">
        <v>123</v>
      </c>
    </row>
    <row r="15" spans="1:6" x14ac:dyDescent="0.25">
      <c r="A15" s="18" t="s">
        <v>8370</v>
      </c>
      <c r="B15" s="15">
        <v>4</v>
      </c>
      <c r="C15" s="15">
        <v>34</v>
      </c>
      <c r="D15" s="15"/>
      <c r="E15" s="15">
        <v>59</v>
      </c>
      <c r="F15" s="15">
        <v>97</v>
      </c>
    </row>
    <row r="16" spans="1:6" x14ac:dyDescent="0.25">
      <c r="A16" s="18" t="s">
        <v>8371</v>
      </c>
      <c r="B16" s="15"/>
      <c r="C16" s="15">
        <v>50</v>
      </c>
      <c r="D16" s="15"/>
      <c r="E16" s="15">
        <v>65</v>
      </c>
      <c r="F16" s="15">
        <v>115</v>
      </c>
    </row>
    <row r="17" spans="1:6" x14ac:dyDescent="0.25">
      <c r="A17" s="18" t="s">
        <v>8372</v>
      </c>
      <c r="B17" s="15">
        <v>3</v>
      </c>
      <c r="C17" s="15">
        <v>31</v>
      </c>
      <c r="D17" s="15"/>
      <c r="E17" s="15">
        <v>54</v>
      </c>
      <c r="F17" s="15">
        <v>88</v>
      </c>
    </row>
    <row r="18" spans="1:6" x14ac:dyDescent="0.25">
      <c r="A18" s="18" t="s">
        <v>8378</v>
      </c>
      <c r="B18" s="15">
        <v>3</v>
      </c>
      <c r="C18" s="15">
        <v>35</v>
      </c>
      <c r="D18" s="15"/>
      <c r="E18" s="15">
        <v>37</v>
      </c>
      <c r="F18" s="15">
        <v>75</v>
      </c>
    </row>
    <row r="19" spans="1:6" x14ac:dyDescent="0.25">
      <c r="A19" s="18" t="s">
        <v>8361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1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8.42578125" bestFit="1" customWidth="1"/>
    <col min="16" max="16" width="17" style="7" bestFit="1" customWidth="1"/>
    <col min="17" max="17" width="15.42578125" bestFit="1" customWidth="1"/>
    <col min="18" max="18" width="17" bestFit="1" customWidth="1"/>
    <col min="19" max="19" width="23.42578125" style="17" bestFit="1" customWidth="1"/>
    <col min="20" max="20" width="22" style="17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7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7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7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7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7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7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7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7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7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7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7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7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7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7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7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7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7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7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7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7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7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7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7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7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7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7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7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7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7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7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7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7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7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7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7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7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7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7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7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7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7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7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7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7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7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7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7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7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7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7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7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7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7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7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7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7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7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7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7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7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7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7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7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7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7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7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7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7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7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7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7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7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7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7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7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7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7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7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7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7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7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7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7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7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7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7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7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7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7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7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7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7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7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7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7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7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7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7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7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7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7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7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7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7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7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7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7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7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7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7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7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7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7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7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7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7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7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7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7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7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7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7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7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7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7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7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7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7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7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7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7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7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7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7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7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7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7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7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7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7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7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7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7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7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7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7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7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7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7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7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7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7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7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7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7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7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7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7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7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7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7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7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7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7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7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7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7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7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7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7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7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7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7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7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7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7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7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7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7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7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7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7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7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7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7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7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7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7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7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7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7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7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7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7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7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7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7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7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7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7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7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7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7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7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7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7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7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7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7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7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7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7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7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7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7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7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7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7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7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7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7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7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7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7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7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7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7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7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7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7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7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7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7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7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7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7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7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7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7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7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7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7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7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7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7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7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7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7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7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7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7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7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7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7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7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7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7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7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7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7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7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7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7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7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7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7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7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7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7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7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7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7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7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7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7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7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7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7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7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7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7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7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7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7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7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7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7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7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7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7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7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7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7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7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7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7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7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7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7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7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7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7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7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7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7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7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7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7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7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7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7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7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7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7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7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7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7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7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7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7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7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7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7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7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7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7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7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7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7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7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7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7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7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7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7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7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7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7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7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7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7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7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7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7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7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7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7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7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7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7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7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7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7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7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7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7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7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7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7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7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7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7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7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7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7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7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7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7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7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7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7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7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7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7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7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7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7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7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7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7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7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7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7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7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7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7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7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7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7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7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7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7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7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7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7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7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7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7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7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7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7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7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7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7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7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7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7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7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7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7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7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7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7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7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7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7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7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7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7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7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7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7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7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7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7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7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7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7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7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7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7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7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7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7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7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7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7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7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7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7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7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7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7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7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7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7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7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7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7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7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7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7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7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7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7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7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7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7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7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7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7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7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7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7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7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7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7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7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5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7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5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7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5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7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7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5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7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5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5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7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5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7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5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7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5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7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5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7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5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7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5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7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7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5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7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5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5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7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5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7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5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7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5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7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7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7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7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7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7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7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7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7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7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7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7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7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7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7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7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7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7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7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7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7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7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7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7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7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7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7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7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7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7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7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7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7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7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7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7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7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7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7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7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7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7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7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7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7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7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7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7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7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7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7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7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7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7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7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7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7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7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7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7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7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7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7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7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7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7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7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7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7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7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7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7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7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7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7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7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7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7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7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7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7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7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7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7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7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7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7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7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7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7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7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7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7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7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7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7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7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7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7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7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7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7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7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7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7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7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7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7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7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7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7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7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7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7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7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7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7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7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7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7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7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7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7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7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7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7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7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7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7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7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7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7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7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7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7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7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7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7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7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7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7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7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7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7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7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7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7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7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7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7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7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7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7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7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7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7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7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7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7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7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7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7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7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7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7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7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7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7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7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7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7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7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7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7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7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7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7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7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7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7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7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7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7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7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7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7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7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7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7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7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7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7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7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7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7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7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7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7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7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7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7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7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7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7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7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7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7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7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7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7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7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7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7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7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7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7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7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7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7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7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7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7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7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7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7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7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7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7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7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7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7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7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7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7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7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7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7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7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7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7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7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7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7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7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7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7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7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7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7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7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7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7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7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7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7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7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7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7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7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7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7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7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7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7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7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7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7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7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7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7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7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7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7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7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7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7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7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7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7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7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7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7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7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7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7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7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7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7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7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7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7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7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7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7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7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7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7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7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7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7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7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7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7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7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7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7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7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7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7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7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7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7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7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7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7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7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7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7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7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7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7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7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7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7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7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7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7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7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7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7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7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7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7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7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7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7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7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7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7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7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7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7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7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7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7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7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7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7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7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7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7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7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7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7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7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7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7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7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7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7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7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7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7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7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7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7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7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7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7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7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7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7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7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7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7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7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7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7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7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7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7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7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7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7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7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7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7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7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7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7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7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7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7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7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7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7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7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7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7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7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7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7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7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7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7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7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7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7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7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7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7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7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7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7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7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7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7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7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7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7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7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7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7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7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7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7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7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7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7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7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7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7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7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7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7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7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7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7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7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7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7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7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7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7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7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7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7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7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7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7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7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7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7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7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7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7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7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7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7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7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7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7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7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7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7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7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7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7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7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7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7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7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7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7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7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7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7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7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7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7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7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7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7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7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7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7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7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7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7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7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7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7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7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7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7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7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7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7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7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7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7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7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7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7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7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7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7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7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7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7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7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7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7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7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7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7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7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7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7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7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7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7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7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7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7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7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7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7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7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7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7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7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7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7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7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7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7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7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7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7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7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7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7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7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7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7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7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7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7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7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7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7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7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7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7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7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7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7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7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7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7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7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7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7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7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7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7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7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7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7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7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7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7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7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7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7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7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7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7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7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7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7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7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7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7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7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7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7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7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7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7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7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7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7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7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7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7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7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7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7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7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7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7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7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7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7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7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7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7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7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7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7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7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7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7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7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7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7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7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7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7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7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7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7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7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7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7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7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7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7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7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7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7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7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7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7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7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7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7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7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7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7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7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7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7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7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7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7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7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7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7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7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7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7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7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7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7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7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7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7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7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7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7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7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7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7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7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7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7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7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7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5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7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5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5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7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5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7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5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7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5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7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5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7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5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7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5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7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7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5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7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5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5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7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5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7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5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7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5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7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5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7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5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7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5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7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7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7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7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7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7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7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7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7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7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7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7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7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7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7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7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7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7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7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7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7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7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7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7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7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7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7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7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7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7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7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7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7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7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7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7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7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7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7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7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7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7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7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7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7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7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7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7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7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7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7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7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7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7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7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7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7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7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7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7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7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7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7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7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7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7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7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7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7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7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7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7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7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7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7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7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7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7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7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7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7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7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7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7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7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7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7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7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7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7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7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7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7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7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7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7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7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7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7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7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7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7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7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7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7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7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7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7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7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7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7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7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7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7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7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7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7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7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7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7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7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7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7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7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7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7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7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7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7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7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7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7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7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7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7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7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7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7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7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7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7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7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7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7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7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7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7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7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7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7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7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7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7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7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7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7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7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7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7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7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7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7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7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7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7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7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7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7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7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7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7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7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7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7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7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7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7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7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7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7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7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7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7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7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7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7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7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7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7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7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7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7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7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7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7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7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7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7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7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7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7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7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7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7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7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7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7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7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7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7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7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7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7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7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7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7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7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7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7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7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7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7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7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7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7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7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7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7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7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7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7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7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7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7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7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7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7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7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7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7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7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7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7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7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7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7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7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7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7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7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7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7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7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7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7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7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7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7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7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7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7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7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7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7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7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7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7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7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7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7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7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7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7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7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7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7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7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7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7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7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7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7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7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7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7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7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7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7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7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7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7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7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7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7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7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7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7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7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7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7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7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7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7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7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7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7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7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7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7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7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7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7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7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7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7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7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7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7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7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7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7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7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7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7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7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7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7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7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7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7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7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7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7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7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7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7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7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7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7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7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7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7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7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7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7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7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7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7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7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7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7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7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7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7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7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7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7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7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7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7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7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7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7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7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7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7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7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7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7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7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7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7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7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7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7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7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7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7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7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7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7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7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7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7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7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7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7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7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7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7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7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7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7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7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7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7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7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7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7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7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7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7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7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7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7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7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7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7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7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7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7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7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7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7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7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7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7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7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7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7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7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7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7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7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7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7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7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7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7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7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7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7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7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7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7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7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7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7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7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7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7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7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7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7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7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7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7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7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7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7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7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7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7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7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7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7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7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7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7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7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7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7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7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7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7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7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7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7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7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7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7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7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7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7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7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7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7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7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7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7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7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7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7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7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7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7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7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7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7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7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7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7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7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7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7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7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7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7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7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7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7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7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7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7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7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7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7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7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7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7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7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7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7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7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7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7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7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7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7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7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7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7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7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7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7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7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7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7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7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7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7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7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7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7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7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7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7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7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7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7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7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7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7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7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7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7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7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7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7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7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7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7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7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7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7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7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7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7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7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7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7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7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7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7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7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7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7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7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7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7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7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7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7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7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7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7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7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7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7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7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7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7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7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7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7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7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7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7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7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7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7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7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7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7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7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7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7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7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7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7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7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7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7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7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7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7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7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7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7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7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7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7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7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7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7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7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7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7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7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7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7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7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7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7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7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7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7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7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7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7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7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7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7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7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7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7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7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7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7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7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7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7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7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7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7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7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7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7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7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7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7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7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7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7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7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7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7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7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7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7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7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7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7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7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7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7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7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7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7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7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7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7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7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7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7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7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7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7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7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7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7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7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7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7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7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7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7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7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7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7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7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7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7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7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7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7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7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7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7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7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7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7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7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7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7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7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7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7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7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7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7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7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7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7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7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7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7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7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7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7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7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7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7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7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7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7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7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7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7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7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7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7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7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7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7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7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7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7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7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7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7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7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7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7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7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7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7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7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7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7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7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7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7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7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7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7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7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7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7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7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7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7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7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7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7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7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7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7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7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7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7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7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7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7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7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7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7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7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7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7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7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7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7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7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7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7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7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7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7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7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7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7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7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7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7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7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7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7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7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7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7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7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7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7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7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7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7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7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7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7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7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7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7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7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7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7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7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7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7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7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7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7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7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7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7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7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7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7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7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7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7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7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7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7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7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7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7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7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7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7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7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7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7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7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7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7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7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7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7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7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7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7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7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7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7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7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7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7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7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7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7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7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7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7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7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7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7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7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7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7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7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7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7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7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7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7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7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7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7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7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7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7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7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7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7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7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7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7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7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7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7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7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7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7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7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7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7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7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7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7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7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7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7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7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7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7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7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7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7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7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7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7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7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7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7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7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7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7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7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7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7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7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7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7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7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7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7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7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7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7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7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7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7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7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7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7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7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7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7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7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7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7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7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7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7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7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7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7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7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7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7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7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7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7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7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7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7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7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7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7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7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7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7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7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7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7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7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7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7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7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7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7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7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7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7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7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7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7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7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7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7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7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7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7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7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7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7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7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7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7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7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7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7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7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7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7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7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7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7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7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7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7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7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7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7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7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7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7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7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7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7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7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7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7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7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7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7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7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7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7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7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7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7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7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7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7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7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7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7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7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7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7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7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7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7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7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7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7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7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7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7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7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7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7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7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7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7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7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7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7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7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7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7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7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7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7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7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7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7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7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7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7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7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7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7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7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7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7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7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7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7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7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7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7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7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7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7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7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7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7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7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7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7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7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7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7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7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7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7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7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7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7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7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7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7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7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7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7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7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7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7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7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7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7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7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7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7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7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7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7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7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7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7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7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7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7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7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7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7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7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7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7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7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7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7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7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7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7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7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7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7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7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7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7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7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7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7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7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7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7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7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7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7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7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7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7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7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7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7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7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7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7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7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7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7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7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7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7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7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7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7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7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7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7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7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7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7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7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7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7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7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7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7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7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7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7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7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7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7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7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7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7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7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7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7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7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7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7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7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7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7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7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7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7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7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7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7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7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7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7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7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7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7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7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7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7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7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7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7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7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7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7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7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7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7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7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7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7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7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7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7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7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7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7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7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7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7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7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7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7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7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7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7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7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7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7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7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7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7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7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7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7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7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7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7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7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7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7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7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7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7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7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7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7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7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7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7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7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7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7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7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7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7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7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7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7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7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7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7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7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7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7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7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7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7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7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7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7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7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7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7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7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7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7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7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7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7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7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7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7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7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7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7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7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7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7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7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7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7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7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7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7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7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7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7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7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7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7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7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7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7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7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7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7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7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7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7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7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7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7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7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7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7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7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7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7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7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7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7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7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7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5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7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5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7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7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5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7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5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5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7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5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7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5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7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5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7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5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7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5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7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5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7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7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5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7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5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5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7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5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7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5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7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5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7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5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7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5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7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5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7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7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5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7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5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5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7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5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7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5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7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5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7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5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7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5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7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5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7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7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5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7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5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5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7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5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7">
        <f t="shared" ref="P2819:P2843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5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7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5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7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5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7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5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7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5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7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7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5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7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5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5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7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5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7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5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7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5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7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5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7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5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7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5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7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7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5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7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5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5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7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5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7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5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7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5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7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5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7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5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7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5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7">
        <f>IFERROR(ROUND(E2844/L2844,2),0)</f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7">
        <f t="shared" ref="P2845:P2908" si="180">IFERROR(ROUND(E2845/L2845,2),0)</f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5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7">
        <f t="shared" si="180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5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7">
        <f t="shared" si="180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5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7">
        <f t="shared" si="180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5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7">
        <f t="shared" si="180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5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7">
        <f t="shared" si="180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5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7">
        <f t="shared" si="180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5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7">
        <f t="shared" si="180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5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7">
        <f t="shared" si="180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5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7">
        <f t="shared" si="180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7">
        <f t="shared" si="180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5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7">
        <f t="shared" si="180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5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7">
        <f t="shared" si="180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5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7">
        <f t="shared" si="180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5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7">
        <f t="shared" si="180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5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7">
        <f t="shared" si="180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5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7">
        <f t="shared" si="180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5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7">
        <f t="shared" si="180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5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7">
        <f t="shared" si="180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5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7">
        <f t="shared" si="180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7">
        <f t="shared" si="180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5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7">
        <f t="shared" si="180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5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7">
        <f t="shared" si="180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5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7">
        <f t="shared" si="180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5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7">
        <f t="shared" si="180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5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7">
        <f t="shared" si="180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5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7">
        <f t="shared" si="180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5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7">
        <f t="shared" si="180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5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7">
        <f t="shared" si="180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5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7">
        <f t="shared" si="180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7">
        <f t="shared" si="180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5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7">
        <f t="shared" si="180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5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7">
        <f t="shared" si="180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5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7">
        <f t="shared" si="180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5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7">
        <f t="shared" si="180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5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7">
        <f t="shared" si="180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5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7">
        <f t="shared" si="180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5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 s="7">
        <f t="shared" si="180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5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 s="7">
        <f t="shared" si="180"/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5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 s="7">
        <f t="shared" si="180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 s="7">
        <f t="shared" si="180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5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 s="7">
        <f t="shared" si="180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5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 s="7">
        <f t="shared" si="180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5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 s="7">
        <f t="shared" si="180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5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 s="7">
        <f t="shared" si="180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5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s="7">
        <f t="shared" si="180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5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 s="7">
        <f t="shared" si="180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5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 s="7">
        <f t="shared" si="180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5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 s="7">
        <f t="shared" si="180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5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 s="7">
        <f t="shared" si="180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 s="7">
        <f t="shared" si="180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5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s="7">
        <f t="shared" si="180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5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 s="7">
        <f t="shared" si="180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5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 s="7">
        <f t="shared" si="180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5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 s="7">
        <f t="shared" si="180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5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 s="7">
        <f t="shared" si="180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5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s="7">
        <f t="shared" si="180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5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 s="7">
        <f t="shared" si="180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5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 s="7">
        <f t="shared" si="180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5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 s="7">
        <f t="shared" si="180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 s="7">
        <f t="shared" si="180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5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 s="7">
        <f t="shared" si="180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5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 s="7">
        <f t="shared" si="180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5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 s="7">
        <f t="shared" si="180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5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 s="7">
        <f t="shared" ref="P2909:P2972" si="184">IFERROR(ROUND(E2909/L2909,2),0)</f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5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 s="7">
        <f t="shared" si="184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5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 s="7">
        <f t="shared" si="184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5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 s="7">
        <f t="shared" si="184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5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 s="7">
        <f t="shared" si="184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5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 s="7">
        <f t="shared" si="184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 s="7">
        <f t="shared" si="184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5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 s="7">
        <f t="shared" si="184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5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 s="7">
        <f t="shared" si="184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5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 s="7">
        <f t="shared" si="184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5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 s="7">
        <f t="shared" si="184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5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 s="7">
        <f t="shared" si="184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5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 s="7">
        <f t="shared" si="184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5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 s="7">
        <f t="shared" si="184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 s="7">
        <f t="shared" si="184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 s="7">
        <f t="shared" si="184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 s="7">
        <f t="shared" si="184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 s="7">
        <f t="shared" si="184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 s="7">
        <f t="shared" si="184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 s="7">
        <f t="shared" si="184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 s="7">
        <f t="shared" si="184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 s="7">
        <f t="shared" si="184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 s="7">
        <f t="shared" si="184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 s="7">
        <f t="shared" si="184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 s="7">
        <f t="shared" si="184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 s="7">
        <f t="shared" si="184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 s="7">
        <f t="shared" si="184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 s="7">
        <f t="shared" si="184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 s="7">
        <f t="shared" si="184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 s="7">
        <f t="shared" si="184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 s="7">
        <f t="shared" si="184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 s="7">
        <f t="shared" si="184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 s="7">
        <f t="shared" si="184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 s="7">
        <f t="shared" si="184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 s="7">
        <f t="shared" si="184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 s="7">
        <f t="shared" si="184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s="7">
        <f t="shared" si="184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 s="7">
        <f t="shared" si="184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 s="7">
        <f t="shared" si="184"/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 s="7">
        <f t="shared" si="184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 s="7">
        <f t="shared" si="184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 s="7">
        <f t="shared" si="184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 s="7">
        <f t="shared" si="184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s="7">
        <f t="shared" si="184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 s="7">
        <f t="shared" si="184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 s="7">
        <f t="shared" si="184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 s="7">
        <f t="shared" si="184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s="7">
        <f t="shared" si="184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 s="7">
        <f t="shared" si="184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 s="7">
        <f t="shared" si="184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 s="7">
        <f t="shared" si="184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s="7">
        <f t="shared" si="184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s="7">
        <f t="shared" si="184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s="7">
        <f t="shared" si="184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5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 s="7">
        <f t="shared" si="184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5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 s="7">
        <f t="shared" si="184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 s="7">
        <f t="shared" si="184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5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 s="7">
        <f t="shared" si="184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5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 s="7">
        <f t="shared" si="184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5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 s="7">
        <f t="shared" si="184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5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 s="7">
        <f t="shared" si="184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5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 s="7">
        <f t="shared" si="184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5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 s="7">
        <f t="shared" si="184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5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 s="7">
        <f t="shared" si="184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5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 s="7">
        <f t="shared" ref="P2973:P3036" si="188">IFERROR(ROUND(E2973/L2973,2),0)</f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5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 s="7">
        <f t="shared" si="188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 s="7">
        <f t="shared" si="188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5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 s="7">
        <f t="shared" si="188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5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 s="7">
        <f t="shared" si="188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5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 s="7">
        <f t="shared" si="188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5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 s="7">
        <f t="shared" si="188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5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 s="7">
        <f t="shared" si="188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5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 s="7">
        <f t="shared" si="188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5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 s="7">
        <f t="shared" si="188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 s="7">
        <f t="shared" si="188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 s="7">
        <f t="shared" si="188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 s="7">
        <f t="shared" si="188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 s="7">
        <f t="shared" si="188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 s="7">
        <f t="shared" si="188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 s="7">
        <f t="shared" si="188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 s="7">
        <f t="shared" si="188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 s="7">
        <f t="shared" si="188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 s="7">
        <f t="shared" si="188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 s="7">
        <f t="shared" si="188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 s="7">
        <f t="shared" si="188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 s="7">
        <f t="shared" si="188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 s="7">
        <f t="shared" si="188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 s="7">
        <f t="shared" si="188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 s="7">
        <f t="shared" si="188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 s="7">
        <f t="shared" si="188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 s="7">
        <f t="shared" si="188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 s="7">
        <f t="shared" si="188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 s="7">
        <f t="shared" si="188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 s="7">
        <f t="shared" si="188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 s="7">
        <f t="shared" si="188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 s="7">
        <f t="shared" si="188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 s="7">
        <f t="shared" si="188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 s="7">
        <f t="shared" si="188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 s="7">
        <f t="shared" si="188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 s="7">
        <f t="shared" si="188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 s="7">
        <f t="shared" si="188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 s="7">
        <f t="shared" si="188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 s="7">
        <f t="shared" si="188"/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 s="7">
        <f t="shared" si="188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 s="7">
        <f t="shared" si="188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 s="7">
        <f t="shared" si="188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 s="7">
        <f t="shared" si="188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 s="7">
        <f t="shared" si="188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 s="7">
        <f t="shared" si="188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 s="7">
        <f t="shared" si="188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 s="7">
        <f t="shared" si="188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 s="7">
        <f t="shared" si="188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 s="7">
        <f t="shared" si="188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 s="7">
        <f t="shared" si="188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 s="7">
        <f t="shared" si="188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 s="7">
        <f t="shared" si="188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 s="7">
        <f t="shared" si="188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 s="7">
        <f t="shared" si="188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 s="7">
        <f t="shared" si="188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 s="7">
        <f t="shared" si="188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 s="7">
        <f t="shared" si="188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 s="7">
        <f t="shared" si="188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 s="7">
        <f t="shared" si="188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 s="7">
        <f t="shared" si="188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 s="7">
        <f t="shared" si="188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 s="7">
        <f t="shared" si="188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 s="7">
        <f t="shared" si="188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 s="7">
        <f t="shared" si="188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 s="7">
        <f t="shared" ref="P3037:P3100" si="192">IFERROR(ROUND(E3037/L3037,2),0)</f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 s="7">
        <f t="shared" si="192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 s="7">
        <f t="shared" si="192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 s="7">
        <f t="shared" si="192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 s="7">
        <f t="shared" si="192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 s="7">
        <f t="shared" si="192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 s="7">
        <f t="shared" si="192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 s="7">
        <f t="shared" si="192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 s="7">
        <f t="shared" si="192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 s="7">
        <f t="shared" si="192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 s="7">
        <f t="shared" si="192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 s="7">
        <f t="shared" si="192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 s="7">
        <f t="shared" si="192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 s="7">
        <f t="shared" si="192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 s="7">
        <f t="shared" si="192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 s="7">
        <f t="shared" si="192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 s="7">
        <f t="shared" si="192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 s="7">
        <f t="shared" si="192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 s="7">
        <f t="shared" si="192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s="7">
        <f t="shared" si="192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 s="7">
        <f t="shared" si="192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s="7">
        <f t="shared" si="192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s="7">
        <f t="shared" si="192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 s="7">
        <f t="shared" si="192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 s="7">
        <f t="shared" si="192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 s="7">
        <f t="shared" si="192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s="7">
        <f t="shared" si="192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 s="7">
        <f t="shared" si="192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 s="7">
        <f t="shared" si="192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 s="7">
        <f t="shared" si="192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 s="7">
        <f t="shared" si="192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 s="7">
        <f t="shared" si="192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 s="7">
        <f t="shared" si="192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 s="7">
        <f t="shared" si="192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 s="7">
        <f t="shared" si="192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 s="7">
        <f t="shared" si="192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 s="7">
        <f t="shared" si="192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 s="7">
        <f t="shared" si="192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 s="7">
        <f t="shared" si="192"/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 s="7">
        <f t="shared" si="192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 s="7">
        <f t="shared" si="192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 s="7">
        <f t="shared" si="192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 s="7">
        <f t="shared" si="192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 s="7">
        <f t="shared" si="192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 s="7">
        <f t="shared" si="192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 s="7">
        <f t="shared" si="192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 s="7">
        <f t="shared" si="192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s="7">
        <f t="shared" si="192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 s="7">
        <f t="shared" si="192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 s="7">
        <f t="shared" si="192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 s="7">
        <f t="shared" si="192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 s="7">
        <f t="shared" si="192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 s="7">
        <f t="shared" si="192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 s="7">
        <f t="shared" si="192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 s="7">
        <f t="shared" si="192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 s="7">
        <f t="shared" si="192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 s="7">
        <f t="shared" si="192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 s="7">
        <f t="shared" si="192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 s="7">
        <f t="shared" si="192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 s="7">
        <f t="shared" si="192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 s="7">
        <f t="shared" si="192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 s="7">
        <f t="shared" si="192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 s="7">
        <f t="shared" si="192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 s="7">
        <f t="shared" si="192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 s="7">
        <f t="shared" ref="P3101:P3164" si="196">IFERROR(ROUND(E3101/L3101,2),0)</f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 s="7">
        <f t="shared" si="196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 s="7">
        <f t="shared" si="196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 s="7">
        <f t="shared" si="196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 s="7">
        <f t="shared" si="196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 s="7">
        <f t="shared" si="196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 s="7">
        <f t="shared" si="196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 s="7">
        <f t="shared" si="196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 s="7">
        <f t="shared" si="196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 s="7">
        <f t="shared" si="196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 s="7">
        <f t="shared" si="196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 s="7">
        <f t="shared" si="196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 s="7">
        <f t="shared" si="196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 s="7">
        <f t="shared" si="196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 s="7">
        <f t="shared" si="196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s="7">
        <f t="shared" si="196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 s="7">
        <f t="shared" si="196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 s="7">
        <f t="shared" si="196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 s="7">
        <f t="shared" si="196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 s="7">
        <f t="shared" si="196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 s="7">
        <f t="shared" si="196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 s="7">
        <f t="shared" si="196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 s="7">
        <f t="shared" si="196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 s="7">
        <f t="shared" si="196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 s="7">
        <f t="shared" si="196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 s="7">
        <f t="shared" si="196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s="7">
        <f t="shared" si="196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 s="7">
        <f t="shared" si="196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s="7">
        <f t="shared" si="196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5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 s="7">
        <f t="shared" si="196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5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 s="7">
        <f t="shared" si="196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5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 s="7">
        <f t="shared" si="196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5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 s="7">
        <f t="shared" si="196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5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 s="7">
        <f t="shared" si="196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 s="7">
        <f t="shared" si="196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5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 s="7">
        <f t="shared" si="196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5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 s="7">
        <f t="shared" si="196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5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 s="7">
        <f t="shared" si="196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5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 s="7">
        <f t="shared" si="196"/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5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s="7">
        <f t="shared" si="196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5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 s="7">
        <f t="shared" si="196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5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 s="7">
        <f t="shared" si="196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5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 s="7">
        <f t="shared" si="196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5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 s="7">
        <f t="shared" si="196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s="7">
        <f t="shared" si="196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5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 s="7">
        <f t="shared" si="196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5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s="7">
        <f t="shared" si="196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5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 s="7">
        <f t="shared" si="196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5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 s="7">
        <f t="shared" si="196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5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 s="7">
        <f t="shared" si="196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5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 s="7">
        <f t="shared" si="196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5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 s="7">
        <f t="shared" si="196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5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 s="7">
        <f t="shared" si="196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5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 s="7">
        <f t="shared" si="196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 s="7">
        <f t="shared" si="196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5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 s="7">
        <f t="shared" si="196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5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 s="7">
        <f t="shared" si="196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5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 s="7">
        <f t="shared" si="196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5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 s="7">
        <f t="shared" si="196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5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 s="7">
        <f t="shared" si="196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5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 s="7">
        <f t="shared" si="196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5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 s="7">
        <f t="shared" si="196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5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 s="7">
        <f t="shared" si="196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5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 s="7">
        <f t="shared" si="196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 s="7">
        <f t="shared" ref="P3165:P3228" si="200">IFERROR(ROUND(E3165/L3165,2),0)</f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5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 s="7">
        <f t="shared" si="200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5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 s="7">
        <f t="shared" si="200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5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 s="7">
        <f t="shared" si="200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5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 s="7">
        <f t="shared" si="200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5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 s="7">
        <f t="shared" si="200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5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 s="7">
        <f t="shared" si="200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5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 s="7">
        <f t="shared" si="200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5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 s="7">
        <f t="shared" si="200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5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 s="7">
        <f t="shared" si="200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 s="7">
        <f t="shared" si="200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5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 s="7">
        <f t="shared" si="200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5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 s="7">
        <f t="shared" si="200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5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 s="7">
        <f t="shared" si="200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5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 s="7">
        <f t="shared" si="200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5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 s="7">
        <f t="shared" si="200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5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 s="7">
        <f t="shared" si="200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5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 s="7">
        <f t="shared" si="200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5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 s="7">
        <f t="shared" si="200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5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 s="7">
        <f t="shared" si="200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 s="7">
        <f t="shared" si="200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5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 s="7">
        <f t="shared" si="200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5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 s="7">
        <f t="shared" si="200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5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 s="7">
        <f t="shared" si="200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5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 s="7">
        <f t="shared" si="200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 s="7">
        <f t="shared" si="200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 s="7">
        <f t="shared" si="200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s="7">
        <f t="shared" si="200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 s="7">
        <f t="shared" si="200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 s="7">
        <f t="shared" si="200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 s="7">
        <f t="shared" si="200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s="7">
        <f t="shared" si="200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 s="7">
        <f t="shared" si="200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 s="7">
        <f t="shared" si="200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 s="7">
        <f t="shared" si="200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 s="7">
        <f t="shared" si="200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 s="7">
        <f t="shared" si="200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 s="7">
        <f t="shared" si="200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 s="7">
        <f t="shared" si="200"/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 s="7">
        <f t="shared" si="200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 s="7">
        <f t="shared" si="200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s="7">
        <f t="shared" si="200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 s="7">
        <f t="shared" si="200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s="7">
        <f t="shared" si="200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 s="7">
        <f t="shared" si="200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5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 s="7">
        <f t="shared" si="200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5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 s="7">
        <f t="shared" si="200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5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 s="7">
        <f t="shared" si="200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5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 s="7">
        <f t="shared" si="200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5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 s="7">
        <f t="shared" si="200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 s="7">
        <f t="shared" si="200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5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 s="7">
        <f t="shared" si="200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5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 s="7">
        <f t="shared" si="200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5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 s="7">
        <f t="shared" si="200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5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 s="7">
        <f t="shared" si="200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5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 s="7">
        <f t="shared" si="200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5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 s="7">
        <f t="shared" si="200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5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 s="7">
        <f t="shared" si="200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5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 s="7">
        <f t="shared" si="200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5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 s="7">
        <f t="shared" si="200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 s="7">
        <f t="shared" si="200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5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 s="7">
        <f t="shared" si="200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5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 s="7">
        <f t="shared" si="200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5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 s="7">
        <f t="shared" si="200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5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 s="7">
        <f t="shared" ref="P3229:P3292" si="204">IFERROR(ROUND(E3229/L3229,2),0)</f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5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 s="7">
        <f t="shared" si="204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5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 s="7">
        <f t="shared" si="204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5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 s="7">
        <f t="shared" si="204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5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 s="7">
        <f t="shared" si="204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5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 s="7">
        <f t="shared" si="204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 s="7">
        <f t="shared" si="204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5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 s="7">
        <f t="shared" si="204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5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 s="7">
        <f t="shared" si="204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5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 s="7">
        <f t="shared" si="204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5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 s="7">
        <f t="shared" si="204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5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 s="7">
        <f t="shared" si="204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5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 s="7">
        <f t="shared" si="204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5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 s="7">
        <f t="shared" si="204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5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 s="7">
        <f t="shared" si="204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5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 s="7">
        <f t="shared" si="204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 s="7">
        <f t="shared" si="204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5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 s="7">
        <f t="shared" si="204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5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 s="7">
        <f t="shared" si="204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5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 s="7">
        <f t="shared" si="204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5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 s="7">
        <f t="shared" si="204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5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 s="7">
        <f t="shared" si="204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5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 s="7">
        <f t="shared" si="204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5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 s="7">
        <f t="shared" si="204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5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 s="7">
        <f t="shared" si="204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5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 s="7">
        <f t="shared" si="204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 s="7">
        <f t="shared" si="204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5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 s="7">
        <f t="shared" si="204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5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 s="7">
        <f t="shared" si="204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5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 s="7">
        <f t="shared" si="204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5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 s="7">
        <f t="shared" si="204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5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 s="7">
        <f t="shared" si="204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5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 s="7">
        <f t="shared" si="204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5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 s="7">
        <f t="shared" si="204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5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 s="7">
        <f t="shared" si="204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5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 s="7">
        <f t="shared" si="204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 s="7">
        <f t="shared" si="204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5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 s="7">
        <f t="shared" si="204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5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 s="7">
        <f t="shared" si="204"/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5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 s="7">
        <f t="shared" si="204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5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 s="7">
        <f t="shared" si="204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5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 s="7">
        <f t="shared" si="204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5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 s="7">
        <f t="shared" si="204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5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 s="7">
        <f t="shared" si="204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5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 s="7">
        <f t="shared" si="204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5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 s="7">
        <f t="shared" si="204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 s="7">
        <f t="shared" si="204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5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 s="7">
        <f t="shared" si="204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5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 s="7">
        <f t="shared" si="204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5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 s="7">
        <f t="shared" si="204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5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 s="7">
        <f t="shared" si="204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5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 s="7">
        <f t="shared" si="204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5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 s="7">
        <f t="shared" si="204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5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 s="7">
        <f t="shared" si="204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5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 s="7">
        <f t="shared" si="204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5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 s="7">
        <f t="shared" si="204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 s="7">
        <f t="shared" si="204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5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 s="7">
        <f t="shared" si="204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5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 s="7">
        <f t="shared" si="204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5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 s="7">
        <f t="shared" si="204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5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 s="7">
        <f t="shared" si="204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5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 s="7">
        <f t="shared" si="204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5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 s="7">
        <f t="shared" si="204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5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 s="7">
        <f t="shared" si="204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5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 s="7">
        <f t="shared" ref="P3293:P3356" si="208">IFERROR(ROUND(E3293/L3293,2),0)</f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5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 s="7">
        <f t="shared" si="208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 s="7">
        <f t="shared" si="208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5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 s="7">
        <f t="shared" si="208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5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 s="7">
        <f t="shared" si="208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5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 s="7">
        <f t="shared" si="208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5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 s="7">
        <f t="shared" si="208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5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 s="7">
        <f t="shared" si="208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5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 s="7">
        <f t="shared" si="208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5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 s="7">
        <f t="shared" si="208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5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 s="7">
        <f t="shared" si="208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5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 s="7">
        <f t="shared" si="208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 s="7">
        <f t="shared" si="208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5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 s="7">
        <f t="shared" si="208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5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 s="7">
        <f t="shared" si="208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5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 s="7">
        <f t="shared" si="208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5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 s="7">
        <f t="shared" si="208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5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 s="7">
        <f t="shared" si="208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5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 s="7">
        <f t="shared" si="208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5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 s="7">
        <f t="shared" si="208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5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 s="7">
        <f t="shared" si="208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5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 s="7">
        <f t="shared" si="208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 s="7">
        <f t="shared" si="208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5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 s="7">
        <f t="shared" si="208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5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 s="7">
        <f t="shared" si="208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5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 s="7">
        <f t="shared" si="208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5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 s="7">
        <f t="shared" si="208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5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 s="7">
        <f t="shared" si="208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5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 s="7">
        <f t="shared" si="208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5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 s="7">
        <f t="shared" si="208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5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 s="7">
        <f t="shared" si="208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5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 s="7">
        <f t="shared" si="208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 s="7">
        <f t="shared" si="208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5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 s="7">
        <f t="shared" si="208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5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 s="7">
        <f t="shared" si="208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5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 s="7">
        <f t="shared" si="208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5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 s="7">
        <f t="shared" si="208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5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 s="7">
        <f t="shared" si="208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5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 s="7">
        <f t="shared" si="208"/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5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 s="7">
        <f t="shared" si="208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5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 s="7">
        <f t="shared" si="208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5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 s="7">
        <f t="shared" si="208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 s="7">
        <f t="shared" si="208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5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 s="7">
        <f t="shared" si="208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5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 s="7">
        <f t="shared" si="208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5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 s="7">
        <f t="shared" si="208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5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 s="7">
        <f t="shared" si="208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5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 s="7">
        <f t="shared" si="208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5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 s="7">
        <f t="shared" si="208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5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 s="7">
        <f t="shared" si="208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5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 s="7">
        <f t="shared" si="208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5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 s="7">
        <f t="shared" si="208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 s="7">
        <f t="shared" si="208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5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 s="7">
        <f t="shared" si="208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5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 s="7">
        <f t="shared" si="208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5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 s="7">
        <f t="shared" si="208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5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 s="7">
        <f t="shared" si="208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5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 s="7">
        <f t="shared" si="208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5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 s="7">
        <f t="shared" si="208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5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 s="7">
        <f t="shared" si="208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5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 s="7">
        <f t="shared" si="208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5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 s="7">
        <f t="shared" si="208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 s="7">
        <f t="shared" si="208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5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 s="7">
        <f t="shared" si="208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5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 s="7">
        <f t="shared" ref="P3357:P3420" si="212">IFERROR(ROUND(E3357/L3357,2),0)</f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5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 s="7">
        <f t="shared" si="212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5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 s="7">
        <f t="shared" si="212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5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 s="7">
        <f t="shared" si="212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5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 s="7">
        <f t="shared" si="212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5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 s="7">
        <f t="shared" si="212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5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 s="7">
        <f t="shared" si="212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5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 s="7">
        <f t="shared" si="212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 s="7">
        <f t="shared" si="212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5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 s="7">
        <f t="shared" si="212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5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 s="7">
        <f t="shared" si="212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5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 s="7">
        <f t="shared" si="212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5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 s="7">
        <f t="shared" si="212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5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 s="7">
        <f t="shared" si="212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5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 s="7">
        <f t="shared" si="212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5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 s="7">
        <f t="shared" si="212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5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 s="7">
        <f t="shared" si="212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5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 s="7">
        <f t="shared" si="212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 s="7">
        <f t="shared" si="212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5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 s="7">
        <f t="shared" si="212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5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 s="7">
        <f t="shared" si="212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5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 s="7">
        <f t="shared" si="212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5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 s="7">
        <f t="shared" si="212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5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 s="7">
        <f t="shared" si="212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5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 s="7">
        <f t="shared" si="212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5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 s="7">
        <f t="shared" si="212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5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 s="7">
        <f t="shared" si="212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5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 s="7">
        <f t="shared" si="212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 s="7">
        <f t="shared" si="212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5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 s="7">
        <f t="shared" si="212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5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 s="7">
        <f t="shared" si="212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5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 s="7">
        <f t="shared" si="212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5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 s="7">
        <f t="shared" si="212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5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 s="7">
        <f t="shared" si="212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5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 s="7">
        <f t="shared" si="212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5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 s="7">
        <f t="shared" si="212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5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 s="7">
        <f t="shared" si="212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5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 s="7">
        <f t="shared" si="212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 s="7">
        <f t="shared" si="212"/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5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 s="7">
        <f t="shared" si="212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5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 s="7">
        <f t="shared" si="212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5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 s="7">
        <f t="shared" si="212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5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 s="7">
        <f t="shared" si="212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5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 s="7">
        <f t="shared" si="212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5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 s="7">
        <f t="shared" si="212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5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 s="7">
        <f t="shared" si="212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5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 s="7">
        <f t="shared" si="212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5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 s="7">
        <f t="shared" si="212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 s="7">
        <f t="shared" si="212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5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 s="7">
        <f t="shared" si="212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5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 s="7">
        <f t="shared" si="212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5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 s="7">
        <f t="shared" si="212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5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 s="7">
        <f t="shared" si="212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5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 s="7">
        <f t="shared" si="212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5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 s="7">
        <f t="shared" si="212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5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 s="7">
        <f t="shared" si="212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5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 s="7">
        <f t="shared" si="212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5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 s="7">
        <f t="shared" si="212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 s="7">
        <f t="shared" si="212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5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 s="7">
        <f t="shared" si="212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5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 s="7">
        <f t="shared" si="212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5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 s="7">
        <f t="shared" si="212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5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 s="7">
        <f t="shared" si="212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5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 s="7">
        <f t="shared" si="212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5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 s="7">
        <f t="shared" ref="P3421:P3484" si="216">IFERROR(ROUND(E3421/L3421,2),0)</f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5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 s="7">
        <f t="shared" si="216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5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 s="7">
        <f t="shared" si="216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5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 s="7">
        <f t="shared" si="216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 s="7">
        <f t="shared" si="216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5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 s="7">
        <f t="shared" si="216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5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 s="7">
        <f t="shared" si="216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5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 s="7">
        <f t="shared" si="216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5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 s="7">
        <f t="shared" si="216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5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 s="7">
        <f t="shared" si="216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5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 s="7">
        <f t="shared" si="216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5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 s="7">
        <f t="shared" si="216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5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 s="7">
        <f t="shared" si="216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5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 s="7">
        <f t="shared" si="216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 s="7">
        <f t="shared" si="216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5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 s="7">
        <f t="shared" si="216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5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 s="7">
        <f t="shared" si="216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5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 s="7">
        <f t="shared" si="216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5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 s="7">
        <f t="shared" si="216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5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 s="7">
        <f t="shared" si="216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5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 s="7">
        <f t="shared" si="216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5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 s="7">
        <f t="shared" si="216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5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 s="7">
        <f t="shared" si="216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5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 s="7">
        <f t="shared" si="216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 s="7">
        <f t="shared" si="216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5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 s="7">
        <f t="shared" si="216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5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 s="7">
        <f t="shared" si="216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5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 s="7">
        <f t="shared" si="216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5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 s="7">
        <f t="shared" si="216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5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 s="7">
        <f t="shared" si="216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5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 s="7">
        <f t="shared" si="216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5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 s="7">
        <f t="shared" si="216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5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 s="7">
        <f t="shared" si="216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5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 s="7">
        <f t="shared" si="216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 s="7">
        <f t="shared" si="216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5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 s="7">
        <f t="shared" si="216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5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 s="7">
        <f t="shared" si="216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5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 s="7">
        <f t="shared" si="216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5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 s="7">
        <f t="shared" si="216"/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5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 s="7">
        <f t="shared" si="216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5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 s="7">
        <f t="shared" si="216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5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 s="7">
        <f t="shared" si="216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5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 s="7">
        <f t="shared" si="216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5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 s="7">
        <f t="shared" si="216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 s="7">
        <f t="shared" si="216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5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 s="7">
        <f t="shared" si="216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5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 s="7">
        <f t="shared" si="216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5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 s="7">
        <f t="shared" si="216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5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 s="7">
        <f t="shared" si="216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5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 s="7">
        <f t="shared" si="216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5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 s="7">
        <f t="shared" si="216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5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 s="7">
        <f t="shared" si="216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5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 s="7">
        <f t="shared" si="216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5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 s="7">
        <f t="shared" si="216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 s="7">
        <f t="shared" si="216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5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 s="7">
        <f t="shared" si="216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5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 s="7">
        <f t="shared" si="216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5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 s="7">
        <f t="shared" si="216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5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 s="7">
        <f t="shared" si="216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5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 s="7">
        <f t="shared" si="216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5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 s="7">
        <f t="shared" si="216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5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 s="7">
        <f t="shared" si="216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5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 s="7">
        <f t="shared" si="216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5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 s="7">
        <f t="shared" si="216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 s="7">
        <f t="shared" ref="P3485:P3548" si="220">IFERROR(ROUND(E3485/L3485,2),0)</f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5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 s="7">
        <f t="shared" si="220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5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 s="7">
        <f t="shared" si="220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5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 s="7">
        <f t="shared" si="220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5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 s="7">
        <f t="shared" si="220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5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 s="7">
        <f t="shared" si="220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5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 s="7">
        <f t="shared" si="220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5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 s="7">
        <f t="shared" si="220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5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 s="7">
        <f t="shared" si="220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5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 s="7">
        <f t="shared" si="220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 s="7">
        <f t="shared" si="220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5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 s="7">
        <f t="shared" si="220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5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 s="7">
        <f t="shared" si="220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5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 s="7">
        <f t="shared" si="220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5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 s="7">
        <f t="shared" si="220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5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 s="7">
        <f t="shared" si="220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5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 s="7">
        <f t="shared" si="220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5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 s="7">
        <f t="shared" si="220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5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 s="7">
        <f t="shared" si="220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5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 s="7">
        <f t="shared" si="220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 s="7">
        <f t="shared" si="220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5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 s="7">
        <f t="shared" si="220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5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 s="7">
        <f t="shared" si="220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5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 s="7">
        <f t="shared" si="220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5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 s="7">
        <f t="shared" si="220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5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 s="7">
        <f t="shared" si="220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5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 s="7">
        <f t="shared" si="220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5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 s="7">
        <f t="shared" si="220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5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 s="7">
        <f t="shared" si="220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5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 s="7">
        <f t="shared" si="220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 s="7">
        <f t="shared" si="220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5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 s="7">
        <f t="shared" si="220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5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 s="7">
        <f t="shared" si="220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5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 s="7">
        <f t="shared" si="220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5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 s="7">
        <f t="shared" si="220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5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 s="7">
        <f t="shared" si="220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5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 s="7">
        <f t="shared" si="220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5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 s="7">
        <f t="shared" si="220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5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 s="7">
        <f t="shared" si="220"/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5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 s="7">
        <f t="shared" si="220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 s="7">
        <f t="shared" si="220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5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 s="7">
        <f t="shared" si="220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5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 s="7">
        <f t="shared" si="220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5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 s="7">
        <f t="shared" si="220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5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 s="7">
        <f t="shared" si="220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5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 s="7">
        <f t="shared" si="220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5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 s="7">
        <f t="shared" si="220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5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 s="7">
        <f t="shared" si="220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5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 s="7">
        <f t="shared" si="220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5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 s="7">
        <f t="shared" si="220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 s="7">
        <f t="shared" si="220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5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 s="7">
        <f t="shared" si="220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5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 s="7">
        <f t="shared" si="220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5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 s="7">
        <f t="shared" si="220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5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 s="7">
        <f t="shared" si="220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5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 s="7">
        <f t="shared" si="220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5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 s="7">
        <f t="shared" si="220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5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 s="7">
        <f t="shared" si="220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5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 s="7">
        <f t="shared" si="220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5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 s="7">
        <f t="shared" si="220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 s="7">
        <f t="shared" si="220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5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 s="7">
        <f t="shared" si="220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5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 s="7">
        <f t="shared" si="220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5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 s="7">
        <f t="shared" si="220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5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 s="7">
        <f t="shared" ref="P3549:P3612" si="224">IFERROR(ROUND(E3549/L3549,2),0)</f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5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 s="7">
        <f t="shared" si="224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5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 s="7">
        <f t="shared" si="224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5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 s="7">
        <f t="shared" si="224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5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 s="7">
        <f t="shared" si="224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5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 s="7">
        <f t="shared" si="224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 s="7">
        <f t="shared" si="224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5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 s="7">
        <f t="shared" si="224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5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 s="7">
        <f t="shared" si="224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5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 s="7">
        <f t="shared" si="224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5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 s="7">
        <f t="shared" si="224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5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 s="7">
        <f t="shared" si="224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5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 s="7">
        <f t="shared" si="224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5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 s="7">
        <f t="shared" si="224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5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 s="7">
        <f t="shared" si="224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5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 s="7">
        <f t="shared" si="224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 s="7">
        <f t="shared" si="224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5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 s="7">
        <f t="shared" si="224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5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 s="7">
        <f t="shared" si="224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5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 s="7">
        <f t="shared" si="224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5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 s="7">
        <f t="shared" si="224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5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 s="7">
        <f t="shared" si="224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5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 s="7">
        <f t="shared" si="224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5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 s="7">
        <f t="shared" si="224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5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 s="7">
        <f t="shared" si="224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5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 s="7">
        <f t="shared" si="224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 s="7">
        <f t="shared" si="224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5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 s="7">
        <f t="shared" si="224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5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 s="7">
        <f t="shared" si="224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5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 s="7">
        <f t="shared" si="224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5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 s="7">
        <f t="shared" si="224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5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 s="7">
        <f t="shared" si="224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5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 s="7">
        <f t="shared" si="224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5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 s="7">
        <f t="shared" si="224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5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 s="7">
        <f t="shared" si="224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5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 s="7">
        <f t="shared" si="224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 s="7">
        <f t="shared" si="224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5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 s="7">
        <f t="shared" si="224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5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 s="7">
        <f t="shared" si="224"/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5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 s="7">
        <f t="shared" si="224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5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 s="7">
        <f t="shared" si="224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5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 s="7">
        <f t="shared" si="224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5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 s="7">
        <f t="shared" si="224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5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 s="7">
        <f t="shared" si="224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5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 s="7">
        <f t="shared" si="224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5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 s="7">
        <f t="shared" si="224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 s="7">
        <f t="shared" si="224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5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 s="7">
        <f t="shared" si="224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5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 s="7">
        <f t="shared" si="224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5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 s="7">
        <f t="shared" si="224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5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 s="7">
        <f t="shared" si="224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5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 s="7">
        <f t="shared" si="224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5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 s="7">
        <f t="shared" si="224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5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 s="7">
        <f t="shared" si="224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5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 s="7">
        <f t="shared" si="224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5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 s="7">
        <f t="shared" si="224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 s="7">
        <f t="shared" si="224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5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 s="7">
        <f t="shared" si="224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5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 s="7">
        <f t="shared" si="224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5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 s="7">
        <f t="shared" si="224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5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 s="7">
        <f t="shared" si="224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5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 s="7">
        <f t="shared" si="224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5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 s="7">
        <f t="shared" si="224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5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 s="7">
        <f t="shared" si="224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5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 s="7">
        <f t="shared" ref="P3613:P3676" si="228">IFERROR(ROUND(E3613/L3613,2),0)</f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5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 s="7">
        <f t="shared" si="228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 s="7">
        <f t="shared" si="228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5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 s="7">
        <f t="shared" si="228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5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 s="7">
        <f t="shared" si="228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5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 s="7">
        <f t="shared" si="228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5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 s="7">
        <f t="shared" si="228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5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 s="7">
        <f t="shared" si="228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5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 s="7">
        <f t="shared" si="228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5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 s="7">
        <f t="shared" si="228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5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 s="7">
        <f t="shared" si="228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5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 s="7">
        <f t="shared" si="228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 s="7">
        <f t="shared" si="228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5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 s="7">
        <f t="shared" si="228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5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 s="7">
        <f t="shared" si="228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5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 s="7">
        <f t="shared" si="228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5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 s="7">
        <f t="shared" si="228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s="7">
        <f t="shared" si="228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 s="7">
        <f t="shared" si="228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 s="7">
        <f t="shared" si="228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 s="7">
        <f t="shared" si="228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 s="7">
        <f t="shared" si="228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 s="7">
        <f t="shared" si="228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 s="7">
        <f t="shared" si="228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 s="7">
        <f t="shared" si="228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s="7">
        <f t="shared" si="228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 s="7">
        <f t="shared" si="228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 s="7">
        <f t="shared" si="228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 s="7">
        <f t="shared" si="228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 s="7">
        <f t="shared" si="228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s="7">
        <f t="shared" si="228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 s="7">
        <f t="shared" si="228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s="7">
        <f t="shared" si="228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 s="7">
        <f t="shared" si="228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 s="7">
        <f t="shared" si="228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 s="7">
        <f t="shared" si="228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 s="7">
        <f t="shared" si="228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5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 s="7">
        <f t="shared" si="228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5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 s="7">
        <f t="shared" si="228"/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5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 s="7">
        <f t="shared" si="228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5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 s="7">
        <f t="shared" si="228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5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 s="7">
        <f t="shared" si="228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 s="7">
        <f t="shared" si="228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5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 s="7">
        <f t="shared" si="228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5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 s="7">
        <f t="shared" si="228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5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 s="7">
        <f t="shared" si="228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5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 s="7">
        <f t="shared" si="228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5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 s="7">
        <f t="shared" si="228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5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 s="7">
        <f t="shared" si="228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5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 s="7">
        <f t="shared" si="228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5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 s="7">
        <f t="shared" si="228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5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 s="7">
        <f t="shared" si="228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 s="7">
        <f t="shared" si="228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5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 s="7">
        <f t="shared" si="228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5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 s="7">
        <f t="shared" si="228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5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 s="7">
        <f t="shared" si="228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5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 s="7">
        <f t="shared" si="228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5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 s="7">
        <f t="shared" si="228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5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 s="7">
        <f t="shared" si="228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5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 s="7">
        <f t="shared" si="228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5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 s="7">
        <f t="shared" si="228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5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 s="7">
        <f t="shared" si="228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 s="7">
        <f t="shared" si="228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5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 s="7">
        <f t="shared" si="228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5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 s="7">
        <f t="shared" ref="P3677:P3740" si="232">IFERROR(ROUND(E3677/L3677,2),0)</f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5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 s="7">
        <f t="shared" si="232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5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 s="7">
        <f t="shared" si="232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5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 s="7">
        <f t="shared" si="232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5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 s="7">
        <f t="shared" si="232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5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 s="7">
        <f t="shared" si="232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5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 s="7">
        <f t="shared" si="232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5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 s="7">
        <f t="shared" si="232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 s="7">
        <f t="shared" si="232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5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 s="7">
        <f t="shared" si="232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5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 s="7">
        <f t="shared" si="232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5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 s="7">
        <f t="shared" si="232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5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 s="7">
        <f t="shared" si="232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5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 s="7">
        <f t="shared" si="232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5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 s="7">
        <f t="shared" si="232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5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 s="7">
        <f t="shared" si="232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5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 s="7">
        <f t="shared" si="232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5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 s="7">
        <f t="shared" si="232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 s="7">
        <f t="shared" si="232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5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 s="7">
        <f t="shared" si="232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5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 s="7">
        <f t="shared" si="232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5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 s="7">
        <f t="shared" si="232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5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 s="7">
        <f t="shared" si="232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5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 s="7">
        <f t="shared" si="232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5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 s="7">
        <f t="shared" si="232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5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 s="7">
        <f t="shared" si="232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5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 s="7">
        <f t="shared" si="232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5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 s="7">
        <f t="shared" si="232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 s="7">
        <f t="shared" si="232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5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 s="7">
        <f t="shared" si="232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5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 s="7">
        <f t="shared" si="232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5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 s="7">
        <f t="shared" si="232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5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 s="7">
        <f t="shared" si="232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5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 s="7">
        <f t="shared" si="232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5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 s="7">
        <f t="shared" si="232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5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 s="7">
        <f t="shared" si="232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5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 s="7">
        <f t="shared" si="232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5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 s="7">
        <f t="shared" si="232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 s="7">
        <f t="shared" si="232"/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5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 s="7">
        <f t="shared" si="232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5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 s="7">
        <f t="shared" si="232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5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 s="7">
        <f t="shared" si="232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5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 s="7">
        <f t="shared" si="232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5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 s="7">
        <f t="shared" si="232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5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 s="7">
        <f t="shared" si="232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5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 s="7">
        <f t="shared" si="232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5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 s="7">
        <f t="shared" si="232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5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 s="7">
        <f t="shared" si="232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 s="7">
        <f t="shared" si="232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5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 s="7">
        <f t="shared" si="232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5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 s="7">
        <f t="shared" si="232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5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 s="7">
        <f t="shared" si="232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5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 s="7">
        <f t="shared" si="232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5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 s="7">
        <f t="shared" si="232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5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 s="7">
        <f t="shared" si="232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5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 s="7">
        <f t="shared" si="232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5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 s="7">
        <f t="shared" si="232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5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 s="7">
        <f t="shared" si="232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s="7">
        <f t="shared" si="232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5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 s="7">
        <f t="shared" si="232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5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 s="7">
        <f t="shared" si="232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5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 s="7">
        <f t="shared" si="232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5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 s="7">
        <f t="shared" si="232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5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 s="7">
        <f t="shared" si="232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5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 s="7">
        <f t="shared" ref="P3741:P3804" si="236">IFERROR(ROUND(E3741/L3741,2),0)</f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5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 s="7">
        <f t="shared" si="236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5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s="7">
        <f t="shared" si="236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5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 s="7">
        <f t="shared" si="236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s="7">
        <f t="shared" si="236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5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s="7">
        <f t="shared" si="236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5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 s="7">
        <f t="shared" si="236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5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 s="7">
        <f t="shared" si="236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5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 s="7">
        <f t="shared" si="236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 s="7">
        <f t="shared" si="236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 s="7">
        <f t="shared" si="236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 s="7">
        <f t="shared" si="236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 s="7">
        <f t="shared" si="236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 s="7">
        <f t="shared" si="236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 s="7">
        <f t="shared" si="236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 s="7">
        <f t="shared" si="236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 s="7">
        <f t="shared" si="236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 s="7">
        <f t="shared" si="236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 s="7">
        <f t="shared" si="236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 s="7">
        <f t="shared" si="236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 s="7">
        <f t="shared" si="236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 s="7">
        <f t="shared" si="236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 s="7">
        <f t="shared" si="236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 s="7">
        <f t="shared" si="236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 s="7">
        <f t="shared" si="236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 s="7">
        <f t="shared" si="236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 s="7">
        <f t="shared" si="236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 s="7">
        <f t="shared" si="236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 s="7">
        <f t="shared" si="236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 s="7">
        <f t="shared" si="236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 s="7">
        <f t="shared" si="236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 s="7">
        <f t="shared" si="236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 s="7">
        <f t="shared" si="236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 s="7">
        <f t="shared" si="236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 s="7">
        <f t="shared" si="236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 s="7">
        <f t="shared" si="236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 s="7">
        <f t="shared" si="236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 s="7">
        <f t="shared" si="236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 s="7">
        <f t="shared" si="236"/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 s="7">
        <f t="shared" si="236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 s="7">
        <f t="shared" si="236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 s="7">
        <f t="shared" si="236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 s="7">
        <f t="shared" si="236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 s="7">
        <f t="shared" si="236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 s="7">
        <f t="shared" si="236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 s="7">
        <f t="shared" si="236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 s="7">
        <f t="shared" si="236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 s="7">
        <f t="shared" si="236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 s="7">
        <f t="shared" si="236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 s="7">
        <f t="shared" si="236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 s="7">
        <f t="shared" si="236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s="7">
        <f t="shared" si="236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s="7">
        <f t="shared" si="236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 s="7">
        <f t="shared" si="236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 s="7">
        <f t="shared" si="236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 s="7">
        <f t="shared" si="236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 s="7">
        <f t="shared" si="236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 s="7">
        <f t="shared" si="236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 s="7">
        <f t="shared" si="236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 s="7">
        <f t="shared" si="236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 s="7">
        <f t="shared" si="236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 s="7">
        <f t="shared" si="236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 s="7">
        <f t="shared" si="236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s="7">
        <f t="shared" si="236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 s="7">
        <f t="shared" ref="P3805:P3868" si="240">IFERROR(ROUND(E3805/L3805,2),0)</f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s="7">
        <f t="shared" si="240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 s="7">
        <f t="shared" si="240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 s="7">
        <f t="shared" si="240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 s="7">
        <f t="shared" si="240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5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 s="7">
        <f t="shared" si="240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5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 s="7">
        <f t="shared" si="240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5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 s="7">
        <f t="shared" si="240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5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 s="7">
        <f t="shared" si="240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5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 s="7">
        <f t="shared" si="240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 s="7">
        <f t="shared" si="240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5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 s="7">
        <f t="shared" si="240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5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 s="7">
        <f t="shared" si="240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5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 s="7">
        <f t="shared" si="240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5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 s="7">
        <f t="shared" si="240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5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 s="7">
        <f t="shared" si="240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5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 s="7">
        <f t="shared" si="240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5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 s="7">
        <f t="shared" si="240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5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 s="7">
        <f t="shared" si="240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5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 s="7">
        <f t="shared" si="240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 s="7">
        <f t="shared" si="240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5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 s="7">
        <f t="shared" si="240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5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 s="7">
        <f t="shared" si="240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5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 s="7">
        <f t="shared" si="240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5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 s="7">
        <f t="shared" si="240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5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 s="7">
        <f t="shared" si="240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5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 s="7">
        <f t="shared" si="240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5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 s="7">
        <f t="shared" si="240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5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 s="7">
        <f t="shared" si="240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5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 s="7">
        <f t="shared" si="240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 s="7">
        <f t="shared" si="240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5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 s="7">
        <f t="shared" si="240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5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 s="7">
        <f t="shared" si="240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5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 s="7">
        <f t="shared" si="240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5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 s="7">
        <f t="shared" si="240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5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 s="7">
        <f t="shared" si="240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5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 s="7">
        <f t="shared" si="240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5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 s="7">
        <f t="shared" si="240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5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 s="7">
        <f t="shared" si="240"/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5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 s="7">
        <f t="shared" si="240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 s="7">
        <f t="shared" si="240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5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 s="7">
        <f t="shared" si="240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5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 s="7">
        <f t="shared" si="240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5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 s="7">
        <f t="shared" si="240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5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 s="7">
        <f t="shared" si="240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5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 s="7">
        <f t="shared" si="240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5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 s="7">
        <f t="shared" si="240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5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 s="7">
        <f t="shared" si="240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5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 s="7">
        <f t="shared" si="240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5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 s="7">
        <f t="shared" si="240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 s="7">
        <f t="shared" si="240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5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 s="7">
        <f t="shared" si="240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5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 s="7">
        <f t="shared" si="240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5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 s="7">
        <f t="shared" si="240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5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 s="7">
        <f t="shared" si="240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5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 s="7">
        <f t="shared" si="240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5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 s="7">
        <f t="shared" si="240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5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 s="7">
        <f t="shared" si="240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5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 s="7">
        <f t="shared" si="240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5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 s="7">
        <f t="shared" si="240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s="7">
        <f t="shared" si="240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5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 s="7">
        <f t="shared" si="240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5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 s="7">
        <f t="shared" si="240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5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 s="7">
        <f t="shared" si="240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5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 s="7">
        <f t="shared" ref="P3869:P3932" si="244">IFERROR(ROUND(E3869/L3869,2),0)</f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 s="7">
        <f t="shared" si="244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 s="7">
        <f t="shared" si="244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 s="7">
        <f t="shared" si="244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 s="7">
        <f t="shared" si="244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s="7">
        <f t="shared" si="244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s="7">
        <f t="shared" si="244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s="7">
        <f t="shared" si="244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s="7">
        <f t="shared" si="244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 s="7">
        <f t="shared" si="244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 s="7">
        <f t="shared" si="244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 s="7">
        <f t="shared" si="244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s="7">
        <f t="shared" si="244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 s="7">
        <f t="shared" si="244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 s="7">
        <f t="shared" si="244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s="7">
        <f t="shared" si="244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s="7">
        <f t="shared" si="244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s="7">
        <f t="shared" si="244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s="7">
        <f t="shared" si="244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s="7">
        <f t="shared" si="244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 s="7">
        <f t="shared" si="244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5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 s="7">
        <f t="shared" si="244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5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 s="7">
        <f t="shared" si="244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5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 s="7">
        <f t="shared" si="244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5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 s="7">
        <f t="shared" si="244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5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s="7">
        <f t="shared" si="244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 s="7">
        <f t="shared" si="244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5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 s="7">
        <f t="shared" si="244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5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 s="7">
        <f t="shared" si="244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5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 s="7">
        <f t="shared" si="244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5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 s="7">
        <f t="shared" si="244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5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 s="7">
        <f t="shared" si="244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5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 s="7">
        <f t="shared" si="244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5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 s="7">
        <f t="shared" si="244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5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 s="7">
        <f t="shared" si="244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5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 s="7">
        <f t="shared" si="244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s="7">
        <f t="shared" si="244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5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 s="7">
        <f t="shared" si="244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5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 s="7">
        <f t="shared" si="244"/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5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 s="7">
        <f t="shared" si="244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5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 s="7">
        <f t="shared" si="244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5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 s="7">
        <f t="shared" si="244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5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 s="7">
        <f t="shared" si="244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5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 s="7">
        <f t="shared" si="244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5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 s="7">
        <f t="shared" si="244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5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 s="7">
        <f t="shared" si="244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 s="7">
        <f t="shared" si="244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5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 s="7">
        <f t="shared" si="244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5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 s="7">
        <f t="shared" si="244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5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s="7">
        <f t="shared" si="244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5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 s="7">
        <f t="shared" si="244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5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 s="7">
        <f t="shared" si="244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5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 s="7">
        <f t="shared" si="244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5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 s="7">
        <f t="shared" si="244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5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s="7">
        <f t="shared" si="244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5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 s="7">
        <f t="shared" si="244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 s="7">
        <f t="shared" si="244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5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 s="7">
        <f t="shared" si="244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5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 s="7">
        <f t="shared" si="244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5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 s="7">
        <f t="shared" si="244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5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 s="7">
        <f t="shared" si="244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5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 s="7">
        <f t="shared" si="244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5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 s="7">
        <f t="shared" si="244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5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s="7">
        <f t="shared" si="244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5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s="7">
        <f t="shared" ref="P3933:P3996" si="248">IFERROR(ROUND(E3933/L3933,2),0)</f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5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 s="7">
        <f t="shared" si="248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 s="7">
        <f t="shared" si="248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5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 s="7">
        <f t="shared" si="248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5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 s="7">
        <f t="shared" si="248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5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s="7">
        <f t="shared" si="248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5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 s="7">
        <f t="shared" si="248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5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 s="7">
        <f t="shared" si="248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5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 s="7">
        <f t="shared" si="248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5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 s="7">
        <f t="shared" si="248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5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 s="7">
        <f t="shared" si="248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5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s="7">
        <f t="shared" si="248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 s="7">
        <f t="shared" si="248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5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s="7">
        <f t="shared" si="248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5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 s="7">
        <f t="shared" si="248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5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 s="7">
        <f t="shared" si="248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5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 s="7">
        <f t="shared" si="248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5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s="7">
        <f t="shared" si="248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5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 s="7">
        <f t="shared" si="248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5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 s="7">
        <f t="shared" si="248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5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 s="7">
        <f t="shared" si="248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5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 s="7">
        <f t="shared" si="248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s="7">
        <f t="shared" si="248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5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s="7">
        <f t="shared" si="248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5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 s="7">
        <f t="shared" si="248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5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s="7">
        <f t="shared" si="248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5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 s="7">
        <f t="shared" si="248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5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 s="7">
        <f t="shared" si="248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5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 s="7">
        <f t="shared" si="248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5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 s="7">
        <f t="shared" si="248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5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 s="7">
        <f t="shared" si="248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5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 s="7">
        <f t="shared" si="248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s="7">
        <f t="shared" si="248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5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 s="7">
        <f t="shared" si="248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5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 s="7">
        <f t="shared" si="248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5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 s="7">
        <f t="shared" si="248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5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 s="7">
        <f t="shared" si="248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5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 s="7">
        <f t="shared" si="248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5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 s="7">
        <f t="shared" si="248"/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5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 s="7">
        <f t="shared" si="248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5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 s="7">
        <f t="shared" si="248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5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 s="7">
        <f t="shared" si="248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 s="7">
        <f t="shared" si="248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5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 s="7">
        <f t="shared" si="248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5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s="7">
        <f t="shared" si="248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5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 s="7">
        <f t="shared" si="248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5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 s="7">
        <f t="shared" si="248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5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 s="7">
        <f t="shared" si="248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5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 s="7">
        <f t="shared" si="248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5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 s="7">
        <f t="shared" si="248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5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 s="7">
        <f t="shared" si="248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5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 s="7">
        <f t="shared" si="248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 s="7">
        <f t="shared" si="248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5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 s="7">
        <f t="shared" si="248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5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 s="7">
        <f t="shared" si="248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5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 s="7">
        <f t="shared" si="248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5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 s="7">
        <f t="shared" si="248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5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 s="7">
        <f t="shared" si="248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5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s="7">
        <f t="shared" si="248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5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 s="7">
        <f t="shared" si="248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5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 s="7">
        <f t="shared" si="248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5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 s="7">
        <f t="shared" si="248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 s="7">
        <f t="shared" si="248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5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 s="7">
        <f t="shared" si="248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5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 s="7">
        <f t="shared" ref="P3997:P4060" si="252">IFERROR(ROUND(E3997/L3997,2),0)</f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5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 s="7">
        <f t="shared" si="252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5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s="7">
        <f t="shared" si="252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5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 s="7">
        <f t="shared" si="252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5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 s="7">
        <f t="shared" si="252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5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 s="7">
        <f t="shared" si="252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5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 s="7">
        <f t="shared" si="252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5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 s="7">
        <f t="shared" si="252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 s="7">
        <f t="shared" si="252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5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 s="7">
        <f t="shared" si="252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5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 s="7">
        <f t="shared" si="252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5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 s="7">
        <f t="shared" si="252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5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 s="7">
        <f t="shared" si="252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5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 s="7">
        <f t="shared" si="252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5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 s="7">
        <f t="shared" si="252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5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 s="7">
        <f t="shared" si="252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5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 s="7">
        <f t="shared" si="252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5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s="7">
        <f t="shared" si="252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 s="7">
        <f t="shared" si="252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5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s="7">
        <f t="shared" si="252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5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 s="7">
        <f t="shared" si="252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5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 s="7">
        <f t="shared" si="252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5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 s="7">
        <f t="shared" si="252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5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 s="7">
        <f t="shared" si="252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5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 s="7">
        <f t="shared" si="252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5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 s="7">
        <f t="shared" si="252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5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 s="7">
        <f t="shared" si="252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5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 s="7">
        <f t="shared" si="252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s="7">
        <f t="shared" si="252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5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 s="7">
        <f t="shared" si="252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5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 s="7">
        <f t="shared" si="252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5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s="7">
        <f t="shared" si="252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5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 s="7">
        <f t="shared" si="252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5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 s="7">
        <f t="shared" si="252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5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s="7">
        <f t="shared" si="252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5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 s="7">
        <f t="shared" si="252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5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s="7">
        <f t="shared" si="252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5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 s="7">
        <f t="shared" si="252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 s="7">
        <f t="shared" si="252"/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5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 s="7">
        <f t="shared" si="252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5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 s="7">
        <f t="shared" si="252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5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 s="7">
        <f t="shared" si="252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5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 s="7">
        <f t="shared" si="252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5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 s="7">
        <f t="shared" si="252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5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 s="7">
        <f t="shared" si="252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5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 s="7">
        <f t="shared" si="252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5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 s="7">
        <f t="shared" si="252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5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 s="7">
        <f t="shared" si="252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s="7">
        <f t="shared" si="252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5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 s="7">
        <f t="shared" si="252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5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 s="7">
        <f t="shared" si="252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5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 s="7">
        <f t="shared" si="252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5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 s="7">
        <f t="shared" si="252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5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 s="7">
        <f t="shared" si="252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5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 s="7">
        <f t="shared" si="252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5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 s="7">
        <f t="shared" si="252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5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s="7">
        <f t="shared" si="252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5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 s="7">
        <f t="shared" si="252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 s="7">
        <f t="shared" si="252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5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s="7">
        <f t="shared" si="252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5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 s="7">
        <f t="shared" si="252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5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 s="7">
        <f t="shared" si="252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5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 s="7">
        <f t="shared" si="252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5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 s="7">
        <f t="shared" si="252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5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 s="7">
        <f t="shared" ref="P4061:P4115" si="256">IFERROR(ROUND(E4061/L4061,2),0)</f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5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 s="7">
        <f t="shared" si="256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5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s="7">
        <f t="shared" si="256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5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 s="7">
        <f t="shared" si="256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 s="7">
        <f t="shared" si="256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5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 s="7">
        <f t="shared" si="256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5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 s="7">
        <f t="shared" si="256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5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 s="7">
        <f t="shared" si="256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5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 s="7">
        <f t="shared" si="256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5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 s="7">
        <f t="shared" si="256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5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 s="7">
        <f t="shared" si="256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5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 s="7">
        <f t="shared" si="256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5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s="7">
        <f t="shared" si="256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5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 s="7">
        <f t="shared" si="256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 s="7">
        <f t="shared" si="256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5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 s="7">
        <f t="shared" si="256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5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 s="7">
        <f t="shared" si="256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5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s="7">
        <f t="shared" si="256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5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 s="7">
        <f t="shared" si="256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5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s="7">
        <f t="shared" si="256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5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 s="7">
        <f t="shared" si="256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5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s="7">
        <f t="shared" si="256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5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 s="7">
        <f t="shared" si="256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5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 s="7">
        <f t="shared" si="256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 s="7">
        <f t="shared" si="256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5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 s="7">
        <f t="shared" si="256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5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 s="7">
        <f t="shared" si="256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5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 s="7">
        <f t="shared" si="256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5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s="7">
        <f t="shared" si="256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5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 s="7">
        <f t="shared" si="256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5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 s="7">
        <f t="shared" si="256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5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 s="7">
        <f t="shared" si="256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5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 s="7">
        <f t="shared" si="256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5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 s="7">
        <f t="shared" si="256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 s="7">
        <f t="shared" si="256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5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 s="7">
        <f t="shared" si="256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5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 s="7">
        <f t="shared" si="256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5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 s="7">
        <f t="shared" si="256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5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 s="7">
        <f t="shared" si="256"/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5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s="7">
        <f t="shared" si="256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5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 s="7">
        <f t="shared" si="256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5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s="7">
        <f t="shared" si="256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5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s="7">
        <f t="shared" si="256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5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 s="7">
        <f t="shared" si="256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 s="7">
        <f t="shared" si="256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5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 s="7">
        <f t="shared" si="256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5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 s="7">
        <f t="shared" si="256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5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 s="7">
        <f t="shared" si="256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5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 s="7">
        <f t="shared" si="256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5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 s="7">
        <f t="shared" si="256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5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s="7">
        <f t="shared" si="256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5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 s="7">
        <f t="shared" si="256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5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 s="7">
        <f t="shared" si="256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5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 s="7">
        <f t="shared" si="256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 s="7">
        <f t="shared" si="256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527D5-E84A-420C-884A-DD056B4C0ECC}">
  <dimension ref="A1:T32"/>
  <sheetViews>
    <sheetView workbookViewId="0">
      <selection activeCell="B3" sqref="B3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style="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300" x14ac:dyDescent="0.25">
      <c r="A2">
        <v>2601</v>
      </c>
      <c r="B2" s="9" t="s">
        <v>2601</v>
      </c>
      <c r="C2" s="3" t="s">
        <v>6711</v>
      </c>
      <c r="D2" s="5">
        <v>500</v>
      </c>
      <c r="E2" s="7">
        <v>3307</v>
      </c>
      <c r="F2" t="s">
        <v>8218</v>
      </c>
      <c r="G2" t="s">
        <v>8223</v>
      </c>
      <c r="H2" t="s">
        <v>8245</v>
      </c>
      <c r="I2">
        <v>1347508740</v>
      </c>
      <c r="J2">
        <v>1346276349</v>
      </c>
      <c r="K2" t="b">
        <v>1</v>
      </c>
      <c r="L2">
        <v>151</v>
      </c>
      <c r="M2" t="b">
        <v>1</v>
      </c>
      <c r="N2" t="s">
        <v>8299</v>
      </c>
      <c r="O2">
        <v>661</v>
      </c>
      <c r="P2" s="7">
        <v>21.9</v>
      </c>
      <c r="Q2" s="12" t="s">
        <v>8317</v>
      </c>
      <c r="R2" t="s">
        <v>8353</v>
      </c>
      <c r="S2" s="17">
        <v>41150.902187499996</v>
      </c>
      <c r="T2" s="17">
        <v>41165.165972222225</v>
      </c>
    </row>
    <row r="3" spans="1:20" ht="240" x14ac:dyDescent="0.25">
      <c r="A3">
        <v>2602</v>
      </c>
      <c r="B3" s="9" t="s">
        <v>2602</v>
      </c>
      <c r="C3" s="3" t="s">
        <v>6712</v>
      </c>
      <c r="D3" s="5">
        <v>12000</v>
      </c>
      <c r="E3" s="7">
        <v>39131</v>
      </c>
      <c r="F3" t="s">
        <v>8218</v>
      </c>
      <c r="G3" t="s">
        <v>8223</v>
      </c>
      <c r="H3" t="s">
        <v>8245</v>
      </c>
      <c r="I3">
        <v>1415827200</v>
      </c>
      <c r="J3">
        <v>1412358968</v>
      </c>
      <c r="K3" t="b">
        <v>1</v>
      </c>
      <c r="L3">
        <v>489</v>
      </c>
      <c r="M3" t="b">
        <v>1</v>
      </c>
      <c r="N3" t="s">
        <v>8299</v>
      </c>
      <c r="O3">
        <v>326</v>
      </c>
      <c r="P3" s="7">
        <v>80.02</v>
      </c>
      <c r="Q3" s="12" t="s">
        <v>8317</v>
      </c>
      <c r="R3" t="s">
        <v>8353</v>
      </c>
      <c r="S3" s="17">
        <v>41915.747314814813</v>
      </c>
      <c r="T3" s="17">
        <v>41955.888888888891</v>
      </c>
    </row>
    <row r="4" spans="1:20" ht="165" x14ac:dyDescent="0.25">
      <c r="A4">
        <v>2603</v>
      </c>
      <c r="B4" s="9" t="s">
        <v>2603</v>
      </c>
      <c r="C4" s="3" t="s">
        <v>6713</v>
      </c>
      <c r="D4" s="5">
        <v>1750</v>
      </c>
      <c r="E4" s="7">
        <v>1776</v>
      </c>
      <c r="F4" t="s">
        <v>8218</v>
      </c>
      <c r="G4" t="s">
        <v>8223</v>
      </c>
      <c r="H4" t="s">
        <v>8245</v>
      </c>
      <c r="I4">
        <v>1387835654</v>
      </c>
      <c r="J4">
        <v>1386626054</v>
      </c>
      <c r="K4" t="b">
        <v>1</v>
      </c>
      <c r="L4">
        <v>50</v>
      </c>
      <c r="M4" t="b">
        <v>1</v>
      </c>
      <c r="N4" t="s">
        <v>8299</v>
      </c>
      <c r="O4">
        <v>101</v>
      </c>
      <c r="P4" s="7">
        <v>35.520000000000003</v>
      </c>
      <c r="Q4" s="12" t="s">
        <v>8317</v>
      </c>
      <c r="R4" t="s">
        <v>8353</v>
      </c>
      <c r="S4" s="17">
        <v>41617.912662037037</v>
      </c>
      <c r="T4" s="17">
        <v>41631.912662037037</v>
      </c>
    </row>
    <row r="5" spans="1:20" ht="255" x14ac:dyDescent="0.25">
      <c r="A5">
        <v>2604</v>
      </c>
      <c r="B5" s="9" t="s">
        <v>2604</v>
      </c>
      <c r="C5" s="3" t="s">
        <v>6714</v>
      </c>
      <c r="D5" s="5">
        <v>20000</v>
      </c>
      <c r="E5" s="7">
        <v>20843.599999999999</v>
      </c>
      <c r="F5" t="s">
        <v>8218</v>
      </c>
      <c r="G5" t="s">
        <v>8223</v>
      </c>
      <c r="H5" t="s">
        <v>8245</v>
      </c>
      <c r="I5">
        <v>1335662023</v>
      </c>
      <c r="J5">
        <v>1333070023</v>
      </c>
      <c r="K5" t="b">
        <v>1</v>
      </c>
      <c r="L5">
        <v>321</v>
      </c>
      <c r="M5" t="b">
        <v>1</v>
      </c>
      <c r="N5" t="s">
        <v>8299</v>
      </c>
      <c r="O5">
        <v>104</v>
      </c>
      <c r="P5" s="7">
        <v>64.930000000000007</v>
      </c>
      <c r="Q5" s="12" t="s">
        <v>8317</v>
      </c>
      <c r="R5" t="s">
        <v>8353</v>
      </c>
      <c r="S5" s="17">
        <v>40998.051192129627</v>
      </c>
      <c r="T5" s="17">
        <v>41028.051192129627</v>
      </c>
    </row>
    <row r="6" spans="1:20" ht="270" x14ac:dyDescent="0.25">
      <c r="A6">
        <v>2605</v>
      </c>
      <c r="B6" s="9" t="s">
        <v>2605</v>
      </c>
      <c r="C6" s="3" t="s">
        <v>6715</v>
      </c>
      <c r="D6" s="5">
        <v>100000</v>
      </c>
      <c r="E6" s="7">
        <v>107421.57</v>
      </c>
      <c r="F6" t="s">
        <v>8218</v>
      </c>
      <c r="G6" t="s">
        <v>8223</v>
      </c>
      <c r="H6" t="s">
        <v>8245</v>
      </c>
      <c r="I6">
        <v>1466168390</v>
      </c>
      <c r="J6">
        <v>1463576390</v>
      </c>
      <c r="K6" t="b">
        <v>1</v>
      </c>
      <c r="L6">
        <v>1762</v>
      </c>
      <c r="M6" t="b">
        <v>1</v>
      </c>
      <c r="N6" t="s">
        <v>8299</v>
      </c>
      <c r="O6">
        <v>107</v>
      </c>
      <c r="P6" s="7">
        <v>60.97</v>
      </c>
      <c r="Q6" s="12" t="s">
        <v>8317</v>
      </c>
      <c r="R6" t="s">
        <v>8353</v>
      </c>
      <c r="S6" s="17">
        <v>42508.541550925926</v>
      </c>
      <c r="T6" s="17">
        <v>42538.541550925926</v>
      </c>
    </row>
    <row r="7" spans="1:20" ht="225" x14ac:dyDescent="0.25">
      <c r="A7">
        <v>2606</v>
      </c>
      <c r="B7" s="9" t="s">
        <v>2606</v>
      </c>
      <c r="C7" s="3" t="s">
        <v>6716</v>
      </c>
      <c r="D7" s="5">
        <v>11000</v>
      </c>
      <c r="E7" s="7">
        <v>12106</v>
      </c>
      <c r="F7" t="s">
        <v>8218</v>
      </c>
      <c r="G7" t="s">
        <v>8223</v>
      </c>
      <c r="H7" t="s">
        <v>8245</v>
      </c>
      <c r="I7">
        <v>1398791182</v>
      </c>
      <c r="J7">
        <v>1396026382</v>
      </c>
      <c r="K7" t="b">
        <v>1</v>
      </c>
      <c r="L7">
        <v>385</v>
      </c>
      <c r="M7" t="b">
        <v>1</v>
      </c>
      <c r="N7" t="s">
        <v>8299</v>
      </c>
      <c r="O7">
        <v>110</v>
      </c>
      <c r="P7" s="7">
        <v>31.44</v>
      </c>
      <c r="Q7" s="12" t="s">
        <v>8317</v>
      </c>
      <c r="R7" t="s">
        <v>8353</v>
      </c>
      <c r="S7" s="17">
        <v>41726.712754629632</v>
      </c>
      <c r="T7" s="17">
        <v>41758.712754629632</v>
      </c>
    </row>
    <row r="8" spans="1:20" ht="255" x14ac:dyDescent="0.25">
      <c r="A8">
        <v>2607</v>
      </c>
      <c r="B8" s="9" t="s">
        <v>2607</v>
      </c>
      <c r="C8" s="3" t="s">
        <v>6717</v>
      </c>
      <c r="D8" s="5">
        <v>8000</v>
      </c>
      <c r="E8" s="7">
        <v>32616</v>
      </c>
      <c r="F8" t="s">
        <v>8218</v>
      </c>
      <c r="G8" t="s">
        <v>8223</v>
      </c>
      <c r="H8" t="s">
        <v>8245</v>
      </c>
      <c r="I8">
        <v>1439344800</v>
      </c>
      <c r="J8">
        <v>1435611572</v>
      </c>
      <c r="K8" t="b">
        <v>1</v>
      </c>
      <c r="L8">
        <v>398</v>
      </c>
      <c r="M8" t="b">
        <v>1</v>
      </c>
      <c r="N8" t="s">
        <v>8299</v>
      </c>
      <c r="O8">
        <v>408</v>
      </c>
      <c r="P8" s="7">
        <v>81.95</v>
      </c>
      <c r="Q8" s="12" t="s">
        <v>8317</v>
      </c>
      <c r="R8" t="s">
        <v>8353</v>
      </c>
      <c r="S8" s="17">
        <v>42184.874675925923</v>
      </c>
      <c r="T8" s="17">
        <v>42228.083333333328</v>
      </c>
    </row>
    <row r="9" spans="1:20" ht="240" x14ac:dyDescent="0.25">
      <c r="A9">
        <v>2608</v>
      </c>
      <c r="B9" s="9" t="s">
        <v>2608</v>
      </c>
      <c r="C9" s="3" t="s">
        <v>6718</v>
      </c>
      <c r="D9" s="5">
        <v>8000</v>
      </c>
      <c r="E9" s="7">
        <v>17914</v>
      </c>
      <c r="F9" t="s">
        <v>8218</v>
      </c>
      <c r="G9" t="s">
        <v>8223</v>
      </c>
      <c r="H9" t="s">
        <v>8245</v>
      </c>
      <c r="I9">
        <v>1489536000</v>
      </c>
      <c r="J9">
        <v>1485976468</v>
      </c>
      <c r="K9" t="b">
        <v>1</v>
      </c>
      <c r="L9">
        <v>304</v>
      </c>
      <c r="M9" t="b">
        <v>1</v>
      </c>
      <c r="N9" t="s">
        <v>8299</v>
      </c>
      <c r="O9">
        <v>224</v>
      </c>
      <c r="P9" s="7">
        <v>58.93</v>
      </c>
      <c r="Q9" s="12" t="s">
        <v>8317</v>
      </c>
      <c r="R9" t="s">
        <v>8353</v>
      </c>
      <c r="S9" s="17">
        <v>42767.801712962959</v>
      </c>
      <c r="T9" s="17">
        <v>42809</v>
      </c>
    </row>
    <row r="10" spans="1:20" ht="285" x14ac:dyDescent="0.25">
      <c r="A10">
        <v>2609</v>
      </c>
      <c r="B10" s="9" t="s">
        <v>2609</v>
      </c>
      <c r="C10" s="3" t="s">
        <v>6719</v>
      </c>
      <c r="D10" s="5">
        <v>35000</v>
      </c>
      <c r="E10" s="7">
        <v>106330.39</v>
      </c>
      <c r="F10" t="s">
        <v>8218</v>
      </c>
      <c r="G10" t="s">
        <v>8223</v>
      </c>
      <c r="H10" t="s">
        <v>8245</v>
      </c>
      <c r="I10">
        <v>1342330951</v>
      </c>
      <c r="J10">
        <v>1339738951</v>
      </c>
      <c r="K10" t="b">
        <v>1</v>
      </c>
      <c r="L10">
        <v>676</v>
      </c>
      <c r="M10" t="b">
        <v>1</v>
      </c>
      <c r="N10" t="s">
        <v>8299</v>
      </c>
      <c r="O10">
        <v>304</v>
      </c>
      <c r="P10" s="7">
        <v>157.29</v>
      </c>
      <c r="Q10" s="12" t="s">
        <v>8317</v>
      </c>
      <c r="R10" t="s">
        <v>8353</v>
      </c>
      <c r="S10" s="17">
        <v>41075.237858796296</v>
      </c>
      <c r="T10" s="17">
        <v>41105.237858796296</v>
      </c>
    </row>
    <row r="11" spans="1:20" ht="180" x14ac:dyDescent="0.25">
      <c r="A11">
        <v>2610</v>
      </c>
      <c r="B11" s="9" t="s">
        <v>2610</v>
      </c>
      <c r="C11" s="3" t="s">
        <v>6720</v>
      </c>
      <c r="D11" s="5">
        <v>22765</v>
      </c>
      <c r="E11" s="7">
        <v>32172.66</v>
      </c>
      <c r="F11" t="s">
        <v>8218</v>
      </c>
      <c r="G11" t="s">
        <v>8223</v>
      </c>
      <c r="H11" t="s">
        <v>8245</v>
      </c>
      <c r="I11">
        <v>1471849140</v>
      </c>
      <c r="J11">
        <v>1468444125</v>
      </c>
      <c r="K11" t="b">
        <v>1</v>
      </c>
      <c r="L11">
        <v>577</v>
      </c>
      <c r="M11" t="b">
        <v>1</v>
      </c>
      <c r="N11" t="s">
        <v>8299</v>
      </c>
      <c r="O11">
        <v>141</v>
      </c>
      <c r="P11" s="7">
        <v>55.76</v>
      </c>
      <c r="Q11" s="12" t="s">
        <v>8317</v>
      </c>
      <c r="R11" t="s">
        <v>8353</v>
      </c>
      <c r="S11" s="17">
        <v>42564.881076388891</v>
      </c>
      <c r="T11" s="17">
        <v>42604.290972222225</v>
      </c>
    </row>
    <row r="12" spans="1:20" ht="240" x14ac:dyDescent="0.25">
      <c r="A12">
        <v>2612</v>
      </c>
      <c r="B12" s="9" t="s">
        <v>2612</v>
      </c>
      <c r="C12" s="3" t="s">
        <v>6722</v>
      </c>
      <c r="D12" s="5">
        <v>10000</v>
      </c>
      <c r="E12" s="7">
        <v>17176.13</v>
      </c>
      <c r="F12" t="s">
        <v>8218</v>
      </c>
      <c r="G12" t="s">
        <v>8223</v>
      </c>
      <c r="H12" t="s">
        <v>8245</v>
      </c>
      <c r="I12">
        <v>1420773970</v>
      </c>
      <c r="J12">
        <v>1418095570</v>
      </c>
      <c r="K12" t="b">
        <v>1</v>
      </c>
      <c r="L12">
        <v>294</v>
      </c>
      <c r="M12" t="b">
        <v>1</v>
      </c>
      <c r="N12" t="s">
        <v>8299</v>
      </c>
      <c r="O12">
        <v>172</v>
      </c>
      <c r="P12" s="7">
        <v>58.42</v>
      </c>
      <c r="Q12" s="12" t="s">
        <v>8317</v>
      </c>
      <c r="R12" t="s">
        <v>8353</v>
      </c>
      <c r="S12" s="17">
        <v>41982.143171296295</v>
      </c>
      <c r="T12" s="17">
        <v>42013.143171296295</v>
      </c>
    </row>
    <row r="13" spans="1:20" ht="300" x14ac:dyDescent="0.25">
      <c r="A13">
        <v>2613</v>
      </c>
      <c r="B13" s="9" t="s">
        <v>2613</v>
      </c>
      <c r="C13" s="3" t="s">
        <v>6723</v>
      </c>
      <c r="D13" s="5">
        <v>7500</v>
      </c>
      <c r="E13" s="7">
        <v>7576</v>
      </c>
      <c r="F13" t="s">
        <v>8218</v>
      </c>
      <c r="G13" t="s">
        <v>8223</v>
      </c>
      <c r="H13" t="s">
        <v>8245</v>
      </c>
      <c r="I13">
        <v>1348256294</v>
      </c>
      <c r="J13">
        <v>1345664294</v>
      </c>
      <c r="K13" t="b">
        <v>1</v>
      </c>
      <c r="L13">
        <v>28</v>
      </c>
      <c r="M13" t="b">
        <v>1</v>
      </c>
      <c r="N13" t="s">
        <v>8299</v>
      </c>
      <c r="O13">
        <v>101</v>
      </c>
      <c r="P13" s="7">
        <v>270.57</v>
      </c>
      <c r="Q13" s="12" t="s">
        <v>8317</v>
      </c>
      <c r="R13" t="s">
        <v>8353</v>
      </c>
      <c r="S13" s="17">
        <v>41143.81821759259</v>
      </c>
      <c r="T13" s="17">
        <v>41173.81821759259</v>
      </c>
    </row>
    <row r="14" spans="1:20" ht="300" x14ac:dyDescent="0.25">
      <c r="A14">
        <v>2614</v>
      </c>
      <c r="B14" s="9" t="s">
        <v>2614</v>
      </c>
      <c r="C14" s="3" t="s">
        <v>6724</v>
      </c>
      <c r="D14" s="5">
        <v>10500</v>
      </c>
      <c r="E14" s="7">
        <v>10710</v>
      </c>
      <c r="F14" t="s">
        <v>8218</v>
      </c>
      <c r="G14" t="s">
        <v>8223</v>
      </c>
      <c r="H14" t="s">
        <v>8245</v>
      </c>
      <c r="I14">
        <v>1398834000</v>
      </c>
      <c r="J14">
        <v>1396371612</v>
      </c>
      <c r="K14" t="b">
        <v>1</v>
      </c>
      <c r="L14">
        <v>100</v>
      </c>
      <c r="M14" t="b">
        <v>1</v>
      </c>
      <c r="N14" t="s">
        <v>8299</v>
      </c>
      <c r="O14">
        <v>102</v>
      </c>
      <c r="P14" s="7">
        <v>107.1</v>
      </c>
      <c r="Q14" s="12" t="s">
        <v>8317</v>
      </c>
      <c r="R14" t="s">
        <v>8353</v>
      </c>
      <c r="S14" s="17">
        <v>41730.708472222221</v>
      </c>
      <c r="T14" s="17">
        <v>41759.208333333336</v>
      </c>
    </row>
    <row r="15" spans="1:20" ht="270" x14ac:dyDescent="0.25">
      <c r="A15">
        <v>2616</v>
      </c>
      <c r="B15" s="9" t="s">
        <v>2616</v>
      </c>
      <c r="C15" s="3" t="s">
        <v>6726</v>
      </c>
      <c r="D15" s="5">
        <v>25000</v>
      </c>
      <c r="E15" s="7">
        <v>28633.5</v>
      </c>
      <c r="F15" t="s">
        <v>8218</v>
      </c>
      <c r="G15" t="s">
        <v>8223</v>
      </c>
      <c r="H15" t="s">
        <v>8245</v>
      </c>
      <c r="I15">
        <v>1440546729</v>
      </c>
      <c r="J15">
        <v>1437954729</v>
      </c>
      <c r="K15" t="b">
        <v>1</v>
      </c>
      <c r="L15">
        <v>238</v>
      </c>
      <c r="M15" t="b">
        <v>1</v>
      </c>
      <c r="N15" t="s">
        <v>8299</v>
      </c>
      <c r="O15">
        <v>115</v>
      </c>
      <c r="P15" s="7">
        <v>120.31</v>
      </c>
      <c r="Q15" s="12" t="s">
        <v>8317</v>
      </c>
      <c r="R15" t="s">
        <v>8353</v>
      </c>
      <c r="S15" s="17">
        <v>42211.99454861111</v>
      </c>
      <c r="T15" s="17">
        <v>42241.99454861111</v>
      </c>
    </row>
    <row r="16" spans="1:20" ht="285" x14ac:dyDescent="0.25">
      <c r="A16">
        <v>2617</v>
      </c>
      <c r="B16" s="9" t="s">
        <v>2617</v>
      </c>
      <c r="C16" s="3" t="s">
        <v>6727</v>
      </c>
      <c r="D16" s="5">
        <v>500</v>
      </c>
      <c r="E16" s="7">
        <v>4388</v>
      </c>
      <c r="F16" t="s">
        <v>8218</v>
      </c>
      <c r="G16" t="s">
        <v>8223</v>
      </c>
      <c r="H16" t="s">
        <v>8245</v>
      </c>
      <c r="I16">
        <v>1413838751</v>
      </c>
      <c r="J16">
        <v>1411246751</v>
      </c>
      <c r="K16" t="b">
        <v>1</v>
      </c>
      <c r="L16">
        <v>159</v>
      </c>
      <c r="M16" t="b">
        <v>1</v>
      </c>
      <c r="N16" t="s">
        <v>8299</v>
      </c>
      <c r="O16">
        <v>878</v>
      </c>
      <c r="P16" s="7">
        <v>27.6</v>
      </c>
      <c r="Q16" s="12" t="s">
        <v>8317</v>
      </c>
      <c r="R16" t="s">
        <v>8353</v>
      </c>
      <c r="S16" s="17">
        <v>41902.874432870369</v>
      </c>
      <c r="T16" s="17">
        <v>41932.874432870369</v>
      </c>
    </row>
    <row r="17" spans="1:20" ht="135" x14ac:dyDescent="0.25">
      <c r="A17">
        <v>2618</v>
      </c>
      <c r="B17" s="9" t="s">
        <v>2618</v>
      </c>
      <c r="C17" s="3" t="s">
        <v>6728</v>
      </c>
      <c r="D17" s="5">
        <v>15000</v>
      </c>
      <c r="E17" s="7">
        <v>15808</v>
      </c>
      <c r="F17" t="s">
        <v>8218</v>
      </c>
      <c r="G17" t="s">
        <v>8223</v>
      </c>
      <c r="H17" t="s">
        <v>8245</v>
      </c>
      <c r="I17">
        <v>1449000061</v>
      </c>
      <c r="J17">
        <v>1443812461</v>
      </c>
      <c r="K17" t="b">
        <v>1</v>
      </c>
      <c r="L17">
        <v>77</v>
      </c>
      <c r="M17" t="b">
        <v>1</v>
      </c>
      <c r="N17" t="s">
        <v>8299</v>
      </c>
      <c r="O17">
        <v>105</v>
      </c>
      <c r="P17" s="7">
        <v>205.3</v>
      </c>
      <c r="Q17" s="12" t="s">
        <v>8317</v>
      </c>
      <c r="R17" t="s">
        <v>8353</v>
      </c>
      <c r="S17" s="17">
        <v>42279.792372685188</v>
      </c>
      <c r="T17" s="17">
        <v>42339.834039351852</v>
      </c>
    </row>
    <row r="18" spans="1:20" ht="270" x14ac:dyDescent="0.25">
      <c r="A18">
        <v>2619</v>
      </c>
      <c r="B18" s="9" t="s">
        <v>2619</v>
      </c>
      <c r="C18" s="3" t="s">
        <v>6729</v>
      </c>
      <c r="D18" s="5">
        <v>1000</v>
      </c>
      <c r="E18" s="7">
        <v>1884</v>
      </c>
      <c r="F18" t="s">
        <v>8218</v>
      </c>
      <c r="G18" t="s">
        <v>8223</v>
      </c>
      <c r="H18" t="s">
        <v>8245</v>
      </c>
      <c r="I18">
        <v>1445598000</v>
      </c>
      <c r="J18">
        <v>1443302004</v>
      </c>
      <c r="K18" t="b">
        <v>1</v>
      </c>
      <c r="L18">
        <v>53</v>
      </c>
      <c r="M18" t="b">
        <v>1</v>
      </c>
      <c r="N18" t="s">
        <v>8299</v>
      </c>
      <c r="O18">
        <v>188</v>
      </c>
      <c r="P18" s="7">
        <v>35.549999999999997</v>
      </c>
      <c r="Q18" s="12" t="s">
        <v>8317</v>
      </c>
      <c r="R18" t="s">
        <v>8353</v>
      </c>
      <c r="S18" s="17">
        <v>42273.884305555555</v>
      </c>
      <c r="T18" s="17">
        <v>42300.458333333328</v>
      </c>
    </row>
    <row r="19" spans="1:20" ht="255" x14ac:dyDescent="0.25">
      <c r="A19">
        <v>2621</v>
      </c>
      <c r="B19" s="9" t="s">
        <v>2621</v>
      </c>
      <c r="C19" s="3" t="s">
        <v>6731</v>
      </c>
      <c r="D19" s="5">
        <v>15000</v>
      </c>
      <c r="E19" s="7">
        <v>21882</v>
      </c>
      <c r="F19" t="s">
        <v>8218</v>
      </c>
      <c r="G19" t="s">
        <v>8223</v>
      </c>
      <c r="H19" t="s">
        <v>8245</v>
      </c>
      <c r="I19">
        <v>1432230988</v>
      </c>
      <c r="J19">
        <v>1429638988</v>
      </c>
      <c r="K19" t="b">
        <v>1</v>
      </c>
      <c r="L19">
        <v>465</v>
      </c>
      <c r="M19" t="b">
        <v>1</v>
      </c>
      <c r="N19" t="s">
        <v>8299</v>
      </c>
      <c r="O19">
        <v>146</v>
      </c>
      <c r="P19" s="7">
        <v>47.06</v>
      </c>
      <c r="Q19" s="12" t="s">
        <v>8317</v>
      </c>
      <c r="R19" t="s">
        <v>8353</v>
      </c>
      <c r="S19" s="17">
        <v>42115.74754629629</v>
      </c>
      <c r="T19" s="17">
        <v>42145.74754629629</v>
      </c>
    </row>
    <row r="20" spans="1:20" ht="285" x14ac:dyDescent="0.25">
      <c r="A20">
        <v>2623</v>
      </c>
      <c r="B20" s="9" t="s">
        <v>2623</v>
      </c>
      <c r="C20" s="3" t="s">
        <v>6733</v>
      </c>
      <c r="D20" s="5">
        <v>2000</v>
      </c>
      <c r="E20" s="7">
        <v>2280</v>
      </c>
      <c r="F20" t="s">
        <v>8218</v>
      </c>
      <c r="G20" t="s">
        <v>8223</v>
      </c>
      <c r="H20" t="s">
        <v>8245</v>
      </c>
      <c r="I20">
        <v>1480658966</v>
      </c>
      <c r="J20">
        <v>1479449366</v>
      </c>
      <c r="K20" t="b">
        <v>0</v>
      </c>
      <c r="L20">
        <v>62</v>
      </c>
      <c r="M20" t="b">
        <v>1</v>
      </c>
      <c r="N20" t="s">
        <v>8299</v>
      </c>
      <c r="O20">
        <v>114</v>
      </c>
      <c r="P20" s="7">
        <v>36.770000000000003</v>
      </c>
      <c r="Q20" s="12" t="s">
        <v>8317</v>
      </c>
      <c r="R20" t="s">
        <v>8353</v>
      </c>
      <c r="S20" s="17">
        <v>42692.256550925929</v>
      </c>
      <c r="T20" s="17">
        <v>42706.256550925929</v>
      </c>
    </row>
    <row r="21" spans="1:20" ht="240" x14ac:dyDescent="0.25">
      <c r="A21">
        <v>2624</v>
      </c>
      <c r="B21" s="9" t="s">
        <v>2624</v>
      </c>
      <c r="C21" s="3" t="s">
        <v>6734</v>
      </c>
      <c r="D21" s="5">
        <v>8000</v>
      </c>
      <c r="E21" s="7">
        <v>110353.65</v>
      </c>
      <c r="F21" t="s">
        <v>8218</v>
      </c>
      <c r="G21" t="s">
        <v>8223</v>
      </c>
      <c r="H21" t="s">
        <v>8245</v>
      </c>
      <c r="I21">
        <v>1347530822</v>
      </c>
      <c r="J21">
        <v>1345716422</v>
      </c>
      <c r="K21" t="b">
        <v>0</v>
      </c>
      <c r="L21">
        <v>3468</v>
      </c>
      <c r="M21" t="b">
        <v>1</v>
      </c>
      <c r="N21" t="s">
        <v>8299</v>
      </c>
      <c r="O21">
        <v>1379</v>
      </c>
      <c r="P21" s="7">
        <v>31.82</v>
      </c>
      <c r="Q21" s="12" t="s">
        <v>8317</v>
      </c>
      <c r="R21" t="s">
        <v>8353</v>
      </c>
      <c r="S21" s="17">
        <v>41144.42155092593</v>
      </c>
      <c r="T21" s="17">
        <v>41165.42155092593</v>
      </c>
    </row>
    <row r="22" spans="1:20" ht="255" x14ac:dyDescent="0.25">
      <c r="A22">
        <v>2626</v>
      </c>
      <c r="B22" s="9" t="s">
        <v>2626</v>
      </c>
      <c r="C22" s="3" t="s">
        <v>6736</v>
      </c>
      <c r="D22" s="5">
        <v>2500</v>
      </c>
      <c r="E22" s="7">
        <v>2800</v>
      </c>
      <c r="F22" t="s">
        <v>8218</v>
      </c>
      <c r="G22" t="s">
        <v>8223</v>
      </c>
      <c r="H22" t="s">
        <v>8245</v>
      </c>
      <c r="I22">
        <v>1433343869</v>
      </c>
      <c r="J22">
        <v>1430751869</v>
      </c>
      <c r="K22" t="b">
        <v>0</v>
      </c>
      <c r="L22">
        <v>50</v>
      </c>
      <c r="M22" t="b">
        <v>1</v>
      </c>
      <c r="N22" t="s">
        <v>8299</v>
      </c>
      <c r="O22">
        <v>112</v>
      </c>
      <c r="P22" s="7">
        <v>56</v>
      </c>
      <c r="Q22" s="12" t="s">
        <v>8317</v>
      </c>
      <c r="R22" t="s">
        <v>8353</v>
      </c>
      <c r="S22" s="17">
        <v>42128.628113425926</v>
      </c>
      <c r="T22" s="17">
        <v>42158.628113425926</v>
      </c>
    </row>
    <row r="23" spans="1:20" ht="270" x14ac:dyDescent="0.25">
      <c r="A23">
        <v>2627</v>
      </c>
      <c r="B23" s="9" t="s">
        <v>2627</v>
      </c>
      <c r="C23" s="3" t="s">
        <v>6737</v>
      </c>
      <c r="D23" s="5">
        <v>150</v>
      </c>
      <c r="E23" s="7">
        <v>970</v>
      </c>
      <c r="F23" t="s">
        <v>8218</v>
      </c>
      <c r="G23" t="s">
        <v>8223</v>
      </c>
      <c r="H23" t="s">
        <v>8245</v>
      </c>
      <c r="I23">
        <v>1448571261</v>
      </c>
      <c r="J23">
        <v>1445975661</v>
      </c>
      <c r="K23" t="b">
        <v>0</v>
      </c>
      <c r="L23">
        <v>45</v>
      </c>
      <c r="M23" t="b">
        <v>1</v>
      </c>
      <c r="N23" t="s">
        <v>8299</v>
      </c>
      <c r="O23">
        <v>647</v>
      </c>
      <c r="P23" s="7">
        <v>21.56</v>
      </c>
      <c r="Q23" s="12" t="s">
        <v>8317</v>
      </c>
      <c r="R23" t="s">
        <v>8353</v>
      </c>
      <c r="S23" s="17">
        <v>42304.829409722224</v>
      </c>
      <c r="T23" s="17">
        <v>42334.871076388896</v>
      </c>
    </row>
    <row r="24" spans="1:20" ht="195" x14ac:dyDescent="0.25">
      <c r="A24">
        <v>2628</v>
      </c>
      <c r="B24" s="9" t="s">
        <v>2628</v>
      </c>
      <c r="C24" s="3" t="s">
        <v>6738</v>
      </c>
      <c r="D24" s="5">
        <v>839</v>
      </c>
      <c r="E24" s="7">
        <v>926</v>
      </c>
      <c r="F24" t="s">
        <v>8218</v>
      </c>
      <c r="G24" t="s">
        <v>8223</v>
      </c>
      <c r="H24" t="s">
        <v>8245</v>
      </c>
      <c r="I24">
        <v>1417389067</v>
      </c>
      <c r="J24">
        <v>1415661067</v>
      </c>
      <c r="K24" t="b">
        <v>0</v>
      </c>
      <c r="L24">
        <v>21</v>
      </c>
      <c r="M24" t="b">
        <v>1</v>
      </c>
      <c r="N24" t="s">
        <v>8299</v>
      </c>
      <c r="O24">
        <v>110</v>
      </c>
      <c r="P24" s="7">
        <v>44.1</v>
      </c>
      <c r="Q24" s="12" t="s">
        <v>8317</v>
      </c>
      <c r="R24" t="s">
        <v>8353</v>
      </c>
      <c r="S24" s="17">
        <v>41953.966053240743</v>
      </c>
      <c r="T24" s="17">
        <v>41973.966053240743</v>
      </c>
    </row>
    <row r="25" spans="1:20" ht="195" x14ac:dyDescent="0.25">
      <c r="A25">
        <v>2631</v>
      </c>
      <c r="B25" s="9" t="s">
        <v>2631</v>
      </c>
      <c r="C25" s="3" t="s">
        <v>6741</v>
      </c>
      <c r="D25" s="5">
        <v>20000</v>
      </c>
      <c r="E25" s="7">
        <v>22933.05</v>
      </c>
      <c r="F25" t="s">
        <v>8218</v>
      </c>
      <c r="G25" t="s">
        <v>8223</v>
      </c>
      <c r="H25" t="s">
        <v>8245</v>
      </c>
      <c r="I25">
        <v>1440907427</v>
      </c>
      <c r="J25">
        <v>1438488227</v>
      </c>
      <c r="K25" t="b">
        <v>0</v>
      </c>
      <c r="L25">
        <v>286</v>
      </c>
      <c r="M25" t="b">
        <v>1</v>
      </c>
      <c r="N25" t="s">
        <v>8299</v>
      </c>
      <c r="O25">
        <v>115</v>
      </c>
      <c r="P25" s="7">
        <v>80.19</v>
      </c>
      <c r="Q25" s="12" t="s">
        <v>8317</v>
      </c>
      <c r="R25" t="s">
        <v>8353</v>
      </c>
      <c r="S25" s="17">
        <v>42218.169293981482</v>
      </c>
      <c r="T25" s="17">
        <v>42246.169293981482</v>
      </c>
    </row>
    <row r="26" spans="1:20" ht="210" x14ac:dyDescent="0.25">
      <c r="A26">
        <v>2632</v>
      </c>
      <c r="B26" s="9" t="s">
        <v>2632</v>
      </c>
      <c r="C26" s="3" t="s">
        <v>6742</v>
      </c>
      <c r="D26" s="5">
        <v>1070</v>
      </c>
      <c r="E26" s="7">
        <v>1466</v>
      </c>
      <c r="F26" t="s">
        <v>8218</v>
      </c>
      <c r="G26" t="s">
        <v>8223</v>
      </c>
      <c r="H26" t="s">
        <v>8245</v>
      </c>
      <c r="I26">
        <v>1464485339</v>
      </c>
      <c r="J26">
        <v>1462325339</v>
      </c>
      <c r="K26" t="b">
        <v>0</v>
      </c>
      <c r="L26">
        <v>42</v>
      </c>
      <c r="M26" t="b">
        <v>1</v>
      </c>
      <c r="N26" t="s">
        <v>8299</v>
      </c>
      <c r="O26">
        <v>137</v>
      </c>
      <c r="P26" s="7">
        <v>34.9</v>
      </c>
      <c r="Q26" s="12" t="s">
        <v>8317</v>
      </c>
      <c r="R26" t="s">
        <v>8353</v>
      </c>
      <c r="S26" s="17">
        <v>42494.061793981484</v>
      </c>
      <c r="T26" s="17">
        <v>42519.061793981484</v>
      </c>
    </row>
    <row r="27" spans="1:20" ht="255" x14ac:dyDescent="0.25">
      <c r="A27">
        <v>2633</v>
      </c>
      <c r="B27" s="9" t="s">
        <v>2633</v>
      </c>
      <c r="C27" s="3" t="s">
        <v>6743</v>
      </c>
      <c r="D27" s="5">
        <v>5000</v>
      </c>
      <c r="E27" s="7">
        <v>17731</v>
      </c>
      <c r="F27" t="s">
        <v>8218</v>
      </c>
      <c r="G27" t="s">
        <v>8223</v>
      </c>
      <c r="H27" t="s">
        <v>8245</v>
      </c>
      <c r="I27">
        <v>1393542000</v>
      </c>
      <c r="J27">
        <v>1390938332</v>
      </c>
      <c r="K27" t="b">
        <v>0</v>
      </c>
      <c r="L27">
        <v>199</v>
      </c>
      <c r="M27" t="b">
        <v>1</v>
      </c>
      <c r="N27" t="s">
        <v>8299</v>
      </c>
      <c r="O27">
        <v>355</v>
      </c>
      <c r="P27" s="7">
        <v>89.1</v>
      </c>
      <c r="Q27" s="12" t="s">
        <v>8317</v>
      </c>
      <c r="R27" t="s">
        <v>8353</v>
      </c>
      <c r="S27" s="17">
        <v>41667.823287037041</v>
      </c>
      <c r="T27" s="17">
        <v>41697.958333333336</v>
      </c>
    </row>
    <row r="28" spans="1:20" ht="255" x14ac:dyDescent="0.25">
      <c r="A28">
        <v>2634</v>
      </c>
      <c r="B28" s="9" t="s">
        <v>2634</v>
      </c>
      <c r="C28" s="3" t="s">
        <v>6744</v>
      </c>
      <c r="D28" s="5">
        <v>930</v>
      </c>
      <c r="E28" s="7">
        <v>986</v>
      </c>
      <c r="F28" t="s">
        <v>8218</v>
      </c>
      <c r="G28" t="s">
        <v>8223</v>
      </c>
      <c r="H28" t="s">
        <v>8245</v>
      </c>
      <c r="I28">
        <v>1475163921</v>
      </c>
      <c r="J28">
        <v>1472571921</v>
      </c>
      <c r="K28" t="b">
        <v>0</v>
      </c>
      <c r="L28">
        <v>25</v>
      </c>
      <c r="M28" t="b">
        <v>1</v>
      </c>
      <c r="N28" t="s">
        <v>8299</v>
      </c>
      <c r="O28">
        <v>106</v>
      </c>
      <c r="P28" s="7">
        <v>39.44</v>
      </c>
      <c r="Q28" s="12" t="s">
        <v>8317</v>
      </c>
      <c r="R28" t="s">
        <v>8353</v>
      </c>
      <c r="S28" s="17">
        <v>42612.656493055561</v>
      </c>
      <c r="T28" s="17">
        <v>42642.656493055561</v>
      </c>
    </row>
    <row r="29" spans="1:20" ht="300" x14ac:dyDescent="0.25">
      <c r="A29">
        <v>2636</v>
      </c>
      <c r="B29" s="9" t="s">
        <v>2636</v>
      </c>
      <c r="C29" s="3" t="s">
        <v>6746</v>
      </c>
      <c r="D29" s="5">
        <v>1000</v>
      </c>
      <c r="E29" s="7">
        <v>1873</v>
      </c>
      <c r="F29" t="s">
        <v>8218</v>
      </c>
      <c r="G29" t="s">
        <v>8223</v>
      </c>
      <c r="H29" t="s">
        <v>8245</v>
      </c>
      <c r="I29">
        <v>1476579600</v>
      </c>
      <c r="J29">
        <v>1474641914</v>
      </c>
      <c r="K29" t="b">
        <v>0</v>
      </c>
      <c r="L29">
        <v>50</v>
      </c>
      <c r="M29" t="b">
        <v>1</v>
      </c>
      <c r="N29" t="s">
        <v>8299</v>
      </c>
      <c r="O29">
        <v>187</v>
      </c>
      <c r="P29" s="7">
        <v>37.46</v>
      </c>
      <c r="Q29" s="12" t="s">
        <v>8317</v>
      </c>
      <c r="R29" t="s">
        <v>8353</v>
      </c>
      <c r="S29" s="17">
        <v>42636.614745370374</v>
      </c>
      <c r="T29" s="17">
        <v>42659.041666666672</v>
      </c>
    </row>
    <row r="30" spans="1:20" ht="165" x14ac:dyDescent="0.25">
      <c r="A30">
        <v>2637</v>
      </c>
      <c r="B30" s="9" t="s">
        <v>2637</v>
      </c>
      <c r="C30" s="3" t="s">
        <v>6747</v>
      </c>
      <c r="D30" s="5">
        <v>500</v>
      </c>
      <c r="E30" s="7">
        <v>831</v>
      </c>
      <c r="F30" t="s">
        <v>8218</v>
      </c>
      <c r="G30" t="s">
        <v>8223</v>
      </c>
      <c r="H30" t="s">
        <v>8245</v>
      </c>
      <c r="I30">
        <v>1476277875</v>
      </c>
      <c r="J30">
        <v>1474895475</v>
      </c>
      <c r="K30" t="b">
        <v>0</v>
      </c>
      <c r="L30">
        <v>26</v>
      </c>
      <c r="M30" t="b">
        <v>1</v>
      </c>
      <c r="N30" t="s">
        <v>8299</v>
      </c>
      <c r="O30">
        <v>166</v>
      </c>
      <c r="P30" s="7">
        <v>31.96</v>
      </c>
      <c r="Q30" s="12" t="s">
        <v>8317</v>
      </c>
      <c r="R30" t="s">
        <v>8353</v>
      </c>
      <c r="S30" s="17">
        <v>42639.549479166672</v>
      </c>
      <c r="T30" s="17">
        <v>42655.549479166672</v>
      </c>
    </row>
    <row r="31" spans="1:20" ht="255" x14ac:dyDescent="0.25">
      <c r="A31">
        <v>2638</v>
      </c>
      <c r="B31" s="9" t="s">
        <v>2638</v>
      </c>
      <c r="C31" s="3" t="s">
        <v>6748</v>
      </c>
      <c r="D31" s="5">
        <v>347</v>
      </c>
      <c r="E31" s="7">
        <v>353</v>
      </c>
      <c r="F31" t="s">
        <v>8218</v>
      </c>
      <c r="G31" t="s">
        <v>8223</v>
      </c>
      <c r="H31" t="s">
        <v>8245</v>
      </c>
      <c r="I31">
        <v>1421358895</v>
      </c>
      <c r="J31">
        <v>1418766895</v>
      </c>
      <c r="K31" t="b">
        <v>0</v>
      </c>
      <c r="L31">
        <v>14</v>
      </c>
      <c r="M31" t="b">
        <v>1</v>
      </c>
      <c r="N31" t="s">
        <v>8299</v>
      </c>
      <c r="O31">
        <v>102</v>
      </c>
      <c r="P31" s="7">
        <v>25.21</v>
      </c>
      <c r="Q31" s="12" t="s">
        <v>8317</v>
      </c>
      <c r="R31" t="s">
        <v>8353</v>
      </c>
      <c r="S31" s="17">
        <v>41989.913136574076</v>
      </c>
      <c r="T31" s="17">
        <v>42019.913136574076</v>
      </c>
    </row>
    <row r="32" spans="1:20" ht="300" x14ac:dyDescent="0.25">
      <c r="A32">
        <v>2640</v>
      </c>
      <c r="B32" s="9" t="s">
        <v>2640</v>
      </c>
      <c r="C32" s="3" t="s">
        <v>6750</v>
      </c>
      <c r="D32" s="5">
        <v>3000</v>
      </c>
      <c r="E32" s="7">
        <v>3170</v>
      </c>
      <c r="F32" t="s">
        <v>8218</v>
      </c>
      <c r="G32" t="s">
        <v>8223</v>
      </c>
      <c r="H32" t="s">
        <v>8245</v>
      </c>
      <c r="I32">
        <v>1433735474</v>
      </c>
      <c r="J32">
        <v>1428551474</v>
      </c>
      <c r="K32" t="b">
        <v>0</v>
      </c>
      <c r="L32">
        <v>69</v>
      </c>
      <c r="M32" t="b">
        <v>1</v>
      </c>
      <c r="N32" t="s">
        <v>8299</v>
      </c>
      <c r="O32">
        <v>106</v>
      </c>
      <c r="P32" s="7">
        <v>45.94</v>
      </c>
      <c r="Q32" s="12" t="s">
        <v>8317</v>
      </c>
      <c r="R32" t="s">
        <v>8353</v>
      </c>
      <c r="S32" s="17">
        <v>42103.160578703704</v>
      </c>
      <c r="T32" s="17">
        <v>42163.160578703704</v>
      </c>
    </row>
  </sheetData>
  <conditionalFormatting sqref="F1:F32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32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610AB-CB04-4431-9E58-4C27B250DB51}">
  <dimension ref="A1:T2"/>
  <sheetViews>
    <sheetView workbookViewId="0">
      <selection activeCell="M2" sqref="M2"/>
    </sheetView>
  </sheetViews>
  <sheetFormatPr defaultRowHeight="15" x14ac:dyDescent="0.25"/>
  <cols>
    <col min="1" max="1" width="5" bestFit="1" customWidth="1"/>
    <col min="2" max="3" width="8.7109375" bestFit="1" customWidth="1"/>
    <col min="4" max="4" width="10.5703125" bestFit="1" customWidth="1"/>
    <col min="5" max="5" width="8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135" x14ac:dyDescent="0.25">
      <c r="A2">
        <v>2641</v>
      </c>
      <c r="B2" s="9" t="s">
        <v>2641</v>
      </c>
      <c r="C2" s="3" t="s">
        <v>6751</v>
      </c>
      <c r="D2" s="5">
        <v>1500</v>
      </c>
      <c r="E2" s="7">
        <v>15</v>
      </c>
      <c r="F2" t="s">
        <v>8220</v>
      </c>
      <c r="G2" t="s">
        <v>8223</v>
      </c>
      <c r="H2" t="s">
        <v>8245</v>
      </c>
      <c r="I2">
        <v>1410811740</v>
      </c>
      <c r="J2">
        <v>1409341863</v>
      </c>
      <c r="K2" t="b">
        <v>0</v>
      </c>
      <c r="L2">
        <v>1</v>
      </c>
      <c r="M2" t="b">
        <v>0</v>
      </c>
      <c r="N2" t="s">
        <v>8299</v>
      </c>
      <c r="O2">
        <v>1</v>
      </c>
      <c r="P2">
        <v>15</v>
      </c>
      <c r="Q2" s="12" t="s">
        <v>8317</v>
      </c>
      <c r="R2" t="s">
        <v>8353</v>
      </c>
      <c r="S2" s="17">
        <v>41880.827118055553</v>
      </c>
      <c r="T2" s="17">
        <v>41897.839583333334</v>
      </c>
    </row>
  </sheetData>
  <conditionalFormatting sqref="F1:F2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2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28021-0AE8-458C-9EAC-8D7A711D42C1}">
  <dimension ref="A1:T18"/>
  <sheetViews>
    <sheetView workbookViewId="0">
      <selection activeCell="H2" sqref="H2"/>
    </sheetView>
  </sheetViews>
  <sheetFormatPr defaultRowHeight="15" x14ac:dyDescent="0.25"/>
  <cols>
    <col min="1" max="1" width="4" bestFit="1" customWidth="1"/>
    <col min="4" max="4" width="11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style="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70" x14ac:dyDescent="0.25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 s="7">
        <v>151.32</v>
      </c>
      <c r="Q2" s="12" t="s">
        <v>8317</v>
      </c>
      <c r="R2" t="s">
        <v>8319</v>
      </c>
      <c r="S2" s="17">
        <v>42199.57</v>
      </c>
      <c r="T2" s="17">
        <v>42229.57</v>
      </c>
    </row>
    <row r="3" spans="1:20" ht="210" x14ac:dyDescent="0.25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 s="7">
        <v>174.03</v>
      </c>
      <c r="Q3" s="12" t="s">
        <v>8317</v>
      </c>
      <c r="R3" t="s">
        <v>8319</v>
      </c>
      <c r="S3" s="17">
        <v>42100.642071759255</v>
      </c>
      <c r="T3" s="17">
        <v>42155.642071759255</v>
      </c>
    </row>
    <row r="4" spans="1:20" ht="285" x14ac:dyDescent="0.25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 s="7">
        <v>73.489999999999995</v>
      </c>
      <c r="Q4" s="12" t="s">
        <v>8317</v>
      </c>
      <c r="R4" t="s">
        <v>8319</v>
      </c>
      <c r="S4" s="17">
        <v>41898.665960648148</v>
      </c>
      <c r="T4" s="17">
        <v>41941.041666666664</v>
      </c>
    </row>
    <row r="5" spans="1:20" ht="150" x14ac:dyDescent="0.25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 s="7">
        <v>23.52</v>
      </c>
      <c r="Q5" s="12" t="s">
        <v>8317</v>
      </c>
      <c r="R5" t="s">
        <v>8319</v>
      </c>
      <c r="S5" s="17">
        <v>42564.026319444441</v>
      </c>
      <c r="T5" s="17">
        <v>42594.026319444441</v>
      </c>
    </row>
    <row r="6" spans="1:20" ht="270" x14ac:dyDescent="0.25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 s="7">
        <v>39.07</v>
      </c>
      <c r="Q6" s="12" t="s">
        <v>8317</v>
      </c>
      <c r="R6" t="s">
        <v>8319</v>
      </c>
      <c r="S6" s="17">
        <v>41832.852627314816</v>
      </c>
      <c r="T6" s="17">
        <v>41862.852627314816</v>
      </c>
    </row>
    <row r="7" spans="1:20" ht="120" x14ac:dyDescent="0.2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 s="7">
        <v>1644</v>
      </c>
      <c r="Q7" s="12" t="s">
        <v>8317</v>
      </c>
      <c r="R7" t="s">
        <v>8319</v>
      </c>
      <c r="S7" s="17">
        <v>41891.693379629629</v>
      </c>
      <c r="T7" s="17">
        <v>41926.693379629629</v>
      </c>
    </row>
    <row r="8" spans="1:20" ht="300" x14ac:dyDescent="0.25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 s="7">
        <v>42.67</v>
      </c>
      <c r="Q8" s="12" t="s">
        <v>8317</v>
      </c>
      <c r="R8" t="s">
        <v>8319</v>
      </c>
      <c r="S8" s="17">
        <v>41877.912187499998</v>
      </c>
      <c r="T8" s="17">
        <v>41898.912187499998</v>
      </c>
    </row>
    <row r="9" spans="1:20" ht="270" x14ac:dyDescent="0.25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 s="7">
        <v>35.130000000000003</v>
      </c>
      <c r="Q9" s="12" t="s">
        <v>8317</v>
      </c>
      <c r="R9" t="s">
        <v>8319</v>
      </c>
      <c r="S9" s="17">
        <v>41932.036851851852</v>
      </c>
      <c r="T9" s="17">
        <v>41992.078518518523</v>
      </c>
    </row>
    <row r="10" spans="1:20" ht="255" x14ac:dyDescent="0.25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 s="7">
        <v>239.35</v>
      </c>
      <c r="Q10" s="12" t="s">
        <v>8317</v>
      </c>
      <c r="R10" t="s">
        <v>8319</v>
      </c>
      <c r="S10" s="17">
        <v>41956.017488425925</v>
      </c>
      <c r="T10" s="17">
        <v>41986.017488425925</v>
      </c>
    </row>
    <row r="11" spans="1:20" ht="330" x14ac:dyDescent="0.25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 s="7">
        <v>107.64</v>
      </c>
      <c r="Q11" s="12" t="s">
        <v>8317</v>
      </c>
      <c r="R11" t="s">
        <v>8319</v>
      </c>
      <c r="S11" s="17">
        <v>42675.690393518518</v>
      </c>
      <c r="T11" s="17">
        <v>42705.732060185182</v>
      </c>
    </row>
    <row r="12" spans="1:20" ht="285" x14ac:dyDescent="0.25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 s="7">
        <v>95.83</v>
      </c>
      <c r="Q12" s="12" t="s">
        <v>8317</v>
      </c>
      <c r="R12" t="s">
        <v>8319</v>
      </c>
      <c r="S12" s="17">
        <v>42199.618518518517</v>
      </c>
      <c r="T12" s="17">
        <v>42236.618518518517</v>
      </c>
    </row>
    <row r="13" spans="1:20" ht="270" x14ac:dyDescent="0.25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 s="7">
        <v>31.66</v>
      </c>
      <c r="Q13" s="12" t="s">
        <v>8317</v>
      </c>
      <c r="R13" t="s">
        <v>8319</v>
      </c>
      <c r="S13" s="17">
        <v>42163.957326388889</v>
      </c>
      <c r="T13" s="17">
        <v>42193.957326388889</v>
      </c>
    </row>
    <row r="14" spans="1:20" ht="240" x14ac:dyDescent="0.25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 s="7">
        <v>42.89</v>
      </c>
      <c r="Q14" s="12" t="s">
        <v>8317</v>
      </c>
      <c r="R14" t="s">
        <v>8319</v>
      </c>
      <c r="S14" s="17">
        <v>42045.957314814819</v>
      </c>
      <c r="T14" s="17">
        <v>42075.915648148148</v>
      </c>
    </row>
    <row r="15" spans="1:20" ht="270" x14ac:dyDescent="0.25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 s="7">
        <v>122.74</v>
      </c>
      <c r="Q15" s="12" t="s">
        <v>8317</v>
      </c>
      <c r="R15" t="s">
        <v>8319</v>
      </c>
      <c r="S15" s="17">
        <v>42417.804618055554</v>
      </c>
      <c r="T15" s="17">
        <v>42477.762951388882</v>
      </c>
    </row>
    <row r="16" spans="1:20" ht="315" x14ac:dyDescent="0.25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 s="7">
        <v>190.45</v>
      </c>
      <c r="Q16" s="12" t="s">
        <v>8317</v>
      </c>
      <c r="R16" t="s">
        <v>8319</v>
      </c>
      <c r="S16" s="17">
        <v>42331.84574074074</v>
      </c>
      <c r="T16" s="17">
        <v>42361.84574074074</v>
      </c>
    </row>
    <row r="17" spans="1:20" ht="285" x14ac:dyDescent="0.25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 s="7">
        <v>109.34</v>
      </c>
      <c r="Q17" s="12" t="s">
        <v>8317</v>
      </c>
      <c r="R17" t="s">
        <v>8319</v>
      </c>
      <c r="S17" s="17">
        <v>42179.160752314812</v>
      </c>
      <c r="T17" s="17">
        <v>42211.75</v>
      </c>
    </row>
    <row r="18" spans="1:20" ht="75" x14ac:dyDescent="0.25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 s="7">
        <v>143.66999999999999</v>
      </c>
      <c r="Q18" s="12" t="s">
        <v>8317</v>
      </c>
      <c r="R18" t="s">
        <v>8319</v>
      </c>
      <c r="S18" s="17">
        <v>42209.593692129631</v>
      </c>
      <c r="T18" s="17">
        <v>42239.593692129631</v>
      </c>
    </row>
  </sheetData>
  <conditionalFormatting sqref="F1:F18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8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17FAF-124A-4F43-BE63-C46BD1AEA6D4}">
  <dimension ref="A1:T82"/>
  <sheetViews>
    <sheetView workbookViewId="0">
      <selection activeCell="L2" sqref="L2"/>
    </sheetView>
  </sheetViews>
  <sheetFormatPr defaultRowHeight="15" x14ac:dyDescent="0.25"/>
  <cols>
    <col min="1" max="1" width="4" bestFit="1" customWidth="1"/>
    <col min="4" max="4" width="12.5703125" bestFit="1" customWidth="1"/>
    <col min="5" max="5" width="11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style="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85" x14ac:dyDescent="0.25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 s="7">
        <v>84.94</v>
      </c>
      <c r="Q2" s="12" t="s">
        <v>8317</v>
      </c>
      <c r="R2" t="s">
        <v>8319</v>
      </c>
      <c r="S2" s="17">
        <v>41922.741655092592</v>
      </c>
      <c r="T2" s="17">
        <v>41952.783321759263</v>
      </c>
    </row>
    <row r="3" spans="1:20" ht="240" x14ac:dyDescent="0.25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 s="7">
        <v>10.56</v>
      </c>
      <c r="Q3" s="12" t="s">
        <v>8317</v>
      </c>
      <c r="R3" t="s">
        <v>8319</v>
      </c>
      <c r="S3" s="17">
        <v>42636.645358796297</v>
      </c>
      <c r="T3" s="17">
        <v>42666.645358796297</v>
      </c>
    </row>
    <row r="4" spans="1:20" ht="210" x14ac:dyDescent="0.25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 s="7">
        <v>39</v>
      </c>
      <c r="Q4" s="12" t="s">
        <v>8317</v>
      </c>
      <c r="R4" t="s">
        <v>8319</v>
      </c>
      <c r="S4" s="17">
        <v>41990.438043981485</v>
      </c>
      <c r="T4" s="17">
        <v>42020.438043981485</v>
      </c>
    </row>
    <row r="5" spans="1:20" ht="270" x14ac:dyDescent="0.25">
      <c r="A5">
        <v>664</v>
      </c>
      <c r="B5" s="9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 s="7">
        <v>31.17</v>
      </c>
      <c r="Q5" s="12" t="s">
        <v>8317</v>
      </c>
      <c r="R5" t="s">
        <v>8319</v>
      </c>
      <c r="S5" s="17">
        <v>42077.666377314818</v>
      </c>
      <c r="T5" s="17">
        <v>42107.666377314818</v>
      </c>
    </row>
    <row r="6" spans="1:20" ht="285" x14ac:dyDescent="0.25">
      <c r="A6">
        <v>665</v>
      </c>
      <c r="B6" s="9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 s="7">
        <v>155.33000000000001</v>
      </c>
      <c r="Q6" s="12" t="s">
        <v>8317</v>
      </c>
      <c r="R6" t="s">
        <v>8319</v>
      </c>
      <c r="S6" s="17">
        <v>42688.711354166662</v>
      </c>
      <c r="T6" s="17">
        <v>42748.711354166662</v>
      </c>
    </row>
    <row r="7" spans="1:20" ht="270" x14ac:dyDescent="0.25">
      <c r="A7">
        <v>666</v>
      </c>
      <c r="B7" s="9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 s="7">
        <v>2</v>
      </c>
      <c r="Q7" s="12" t="s">
        <v>8317</v>
      </c>
      <c r="R7" t="s">
        <v>8319</v>
      </c>
      <c r="S7" s="17">
        <v>41838.832152777781</v>
      </c>
      <c r="T7" s="17">
        <v>41868.832152777781</v>
      </c>
    </row>
    <row r="8" spans="1:20" ht="255" x14ac:dyDescent="0.25">
      <c r="A8">
        <v>668</v>
      </c>
      <c r="B8" s="9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 s="7">
        <v>27.36</v>
      </c>
      <c r="Q8" s="12" t="s">
        <v>8317</v>
      </c>
      <c r="R8" t="s">
        <v>8319</v>
      </c>
      <c r="S8" s="17">
        <v>42090.831273148149</v>
      </c>
      <c r="T8" s="17">
        <v>42135.831273148149</v>
      </c>
    </row>
    <row r="9" spans="1:20" ht="285" x14ac:dyDescent="0.25">
      <c r="A9">
        <v>671</v>
      </c>
      <c r="B9" s="9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 s="7">
        <v>788.53</v>
      </c>
      <c r="Q9" s="12" t="s">
        <v>8317</v>
      </c>
      <c r="R9" t="s">
        <v>8319</v>
      </c>
      <c r="S9" s="17">
        <v>41984.692731481482</v>
      </c>
      <c r="T9" s="17">
        <v>42018.166666666672</v>
      </c>
    </row>
    <row r="10" spans="1:20" ht="300" x14ac:dyDescent="0.25">
      <c r="A10">
        <v>672</v>
      </c>
      <c r="B10" s="9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 s="7">
        <v>50.3</v>
      </c>
      <c r="Q10" s="12" t="s">
        <v>8317</v>
      </c>
      <c r="R10" t="s">
        <v>8319</v>
      </c>
      <c r="S10" s="17">
        <v>41974.219490740739</v>
      </c>
      <c r="T10" s="17">
        <v>42005.207638888889</v>
      </c>
    </row>
    <row r="11" spans="1:20" ht="270" x14ac:dyDescent="0.25">
      <c r="A11">
        <v>673</v>
      </c>
      <c r="B11" s="9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 s="7">
        <v>68.33</v>
      </c>
      <c r="Q11" s="12" t="s">
        <v>8317</v>
      </c>
      <c r="R11" t="s">
        <v>8319</v>
      </c>
      <c r="S11" s="17">
        <v>41838.840474537035</v>
      </c>
      <c r="T11" s="17">
        <v>41883.840474537035</v>
      </c>
    </row>
    <row r="12" spans="1:20" ht="180" x14ac:dyDescent="0.25">
      <c r="A12">
        <v>674</v>
      </c>
      <c r="B12" s="9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 s="7">
        <v>7.5</v>
      </c>
      <c r="Q12" s="12" t="s">
        <v>8317</v>
      </c>
      <c r="R12" t="s">
        <v>8319</v>
      </c>
      <c r="S12" s="17">
        <v>41803.116053240738</v>
      </c>
      <c r="T12" s="17">
        <v>41863.116053240738</v>
      </c>
    </row>
    <row r="13" spans="1:20" ht="270" x14ac:dyDescent="0.25">
      <c r="A13">
        <v>675</v>
      </c>
      <c r="B13" s="9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 s="7">
        <v>34.270000000000003</v>
      </c>
      <c r="Q13" s="12" t="s">
        <v>8317</v>
      </c>
      <c r="R13" t="s">
        <v>8319</v>
      </c>
      <c r="S13" s="17">
        <v>41975.930601851855</v>
      </c>
      <c r="T13" s="17">
        <v>42005.290972222225</v>
      </c>
    </row>
    <row r="14" spans="1:20" ht="285" x14ac:dyDescent="0.25">
      <c r="A14">
        <v>678</v>
      </c>
      <c r="B14" s="9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 s="7">
        <v>65.180000000000007</v>
      </c>
      <c r="Q14" s="12" t="s">
        <v>8317</v>
      </c>
      <c r="R14" t="s">
        <v>8319</v>
      </c>
      <c r="S14" s="17">
        <v>42481.376597222217</v>
      </c>
      <c r="T14" s="17">
        <v>42511.376597222217</v>
      </c>
    </row>
    <row r="15" spans="1:20" ht="270" x14ac:dyDescent="0.25">
      <c r="A15">
        <v>679</v>
      </c>
      <c r="B15" s="9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 s="7">
        <v>93.9</v>
      </c>
      <c r="Q15" s="12" t="s">
        <v>8317</v>
      </c>
      <c r="R15" t="s">
        <v>8319</v>
      </c>
      <c r="S15" s="17">
        <v>42556.695706018523</v>
      </c>
      <c r="T15" s="17">
        <v>42616.695706018523</v>
      </c>
    </row>
    <row r="16" spans="1:20" ht="285" x14ac:dyDescent="0.25">
      <c r="A16">
        <v>680</v>
      </c>
      <c r="B16" s="9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 s="7">
        <v>150.65</v>
      </c>
      <c r="Q16" s="12" t="s">
        <v>8317</v>
      </c>
      <c r="R16" t="s">
        <v>8319</v>
      </c>
      <c r="S16" s="17">
        <v>41864.501516203702</v>
      </c>
      <c r="T16" s="17">
        <v>41899.501516203702</v>
      </c>
    </row>
    <row r="17" spans="1:20" ht="270" x14ac:dyDescent="0.25">
      <c r="A17">
        <v>681</v>
      </c>
      <c r="B17" s="9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 s="7">
        <v>1</v>
      </c>
      <c r="Q17" s="12" t="s">
        <v>8317</v>
      </c>
      <c r="R17" t="s">
        <v>8319</v>
      </c>
      <c r="S17" s="17">
        <v>42639.805601851855</v>
      </c>
      <c r="T17" s="17">
        <v>42669.805601851855</v>
      </c>
    </row>
    <row r="18" spans="1:20" ht="255" x14ac:dyDescent="0.25">
      <c r="A18">
        <v>682</v>
      </c>
      <c r="B18" s="9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 s="7">
        <v>13.25</v>
      </c>
      <c r="Q18" s="12" t="s">
        <v>8317</v>
      </c>
      <c r="R18" t="s">
        <v>8319</v>
      </c>
      <c r="S18" s="17">
        <v>42778.765300925923</v>
      </c>
      <c r="T18" s="17">
        <v>42808.723634259266</v>
      </c>
    </row>
    <row r="19" spans="1:20" ht="285" x14ac:dyDescent="0.25">
      <c r="A19">
        <v>683</v>
      </c>
      <c r="B19" s="9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 s="7">
        <v>99.33</v>
      </c>
      <c r="Q19" s="12" t="s">
        <v>8317</v>
      </c>
      <c r="R19" t="s">
        <v>8319</v>
      </c>
      <c r="S19" s="17">
        <v>42634.900046296301</v>
      </c>
      <c r="T19" s="17">
        <v>42674.900046296301</v>
      </c>
    </row>
    <row r="20" spans="1:20" ht="105" x14ac:dyDescent="0.25">
      <c r="A20">
        <v>684</v>
      </c>
      <c r="B20" s="9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 s="7">
        <v>177.39</v>
      </c>
      <c r="Q20" s="12" t="s">
        <v>8317</v>
      </c>
      <c r="R20" t="s">
        <v>8319</v>
      </c>
      <c r="S20" s="17">
        <v>41809.473275462966</v>
      </c>
      <c r="T20" s="17">
        <v>41845.125</v>
      </c>
    </row>
    <row r="21" spans="1:20" ht="270" x14ac:dyDescent="0.25">
      <c r="A21">
        <v>685</v>
      </c>
      <c r="B21" s="9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 s="7">
        <v>55.3</v>
      </c>
      <c r="Q21" s="12" t="s">
        <v>8317</v>
      </c>
      <c r="R21" t="s">
        <v>8319</v>
      </c>
      <c r="S21" s="17">
        <v>41971.866574074069</v>
      </c>
      <c r="T21" s="17">
        <v>42016.866574074069</v>
      </c>
    </row>
    <row r="22" spans="1:20" ht="300" x14ac:dyDescent="0.25">
      <c r="A22">
        <v>688</v>
      </c>
      <c r="B22" s="9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 s="7">
        <v>405.5</v>
      </c>
      <c r="Q22" s="12" t="s">
        <v>8317</v>
      </c>
      <c r="R22" t="s">
        <v>8319</v>
      </c>
      <c r="S22" s="17">
        <v>42262.104780092588</v>
      </c>
      <c r="T22" s="17">
        <v>42292.104780092588</v>
      </c>
    </row>
    <row r="23" spans="1:20" ht="285" x14ac:dyDescent="0.25">
      <c r="A23">
        <v>689</v>
      </c>
      <c r="B23" s="9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 s="7">
        <v>343.15</v>
      </c>
      <c r="Q23" s="12" t="s">
        <v>8317</v>
      </c>
      <c r="R23" t="s">
        <v>8319</v>
      </c>
      <c r="S23" s="17">
        <v>42675.66778935185</v>
      </c>
      <c r="T23" s="17">
        <v>42712.207638888889</v>
      </c>
    </row>
    <row r="24" spans="1:20" ht="180" x14ac:dyDescent="0.25">
      <c r="A24">
        <v>690</v>
      </c>
      <c r="B24" s="9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 s="7">
        <v>72.59</v>
      </c>
      <c r="Q24" s="12" t="s">
        <v>8317</v>
      </c>
      <c r="R24" t="s">
        <v>8319</v>
      </c>
      <c r="S24" s="17">
        <v>42579.634733796294</v>
      </c>
      <c r="T24" s="17">
        <v>42622.25</v>
      </c>
    </row>
    <row r="25" spans="1:20" ht="285" x14ac:dyDescent="0.25">
      <c r="A25">
        <v>691</v>
      </c>
      <c r="B25" s="9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 s="7">
        <v>26</v>
      </c>
      <c r="Q25" s="12" t="s">
        <v>8317</v>
      </c>
      <c r="R25" t="s">
        <v>8319</v>
      </c>
      <c r="S25" s="17">
        <v>42158.028310185182</v>
      </c>
      <c r="T25" s="17">
        <v>42186.028310185182</v>
      </c>
    </row>
    <row r="26" spans="1:20" ht="225" x14ac:dyDescent="0.25">
      <c r="A26">
        <v>693</v>
      </c>
      <c r="B26" s="9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 s="7">
        <v>119.39</v>
      </c>
      <c r="Q26" s="12" t="s">
        <v>8317</v>
      </c>
      <c r="R26" t="s">
        <v>8319</v>
      </c>
      <c r="S26" s="17">
        <v>42094.808182870373</v>
      </c>
      <c r="T26" s="17">
        <v>42124.808182870373</v>
      </c>
    </row>
    <row r="27" spans="1:20" ht="315" x14ac:dyDescent="0.25">
      <c r="A27">
        <v>694</v>
      </c>
      <c r="B27" s="9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 s="7">
        <v>84.29</v>
      </c>
      <c r="Q27" s="12" t="s">
        <v>8317</v>
      </c>
      <c r="R27" t="s">
        <v>8319</v>
      </c>
      <c r="S27" s="17">
        <v>42737.663877314815</v>
      </c>
      <c r="T27" s="17">
        <v>42767.663877314815</v>
      </c>
    </row>
    <row r="28" spans="1:20" ht="285" x14ac:dyDescent="0.25">
      <c r="A28">
        <v>695</v>
      </c>
      <c r="B28" s="9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 s="7">
        <v>90.86</v>
      </c>
      <c r="Q28" s="12" t="s">
        <v>8317</v>
      </c>
      <c r="R28" t="s">
        <v>8319</v>
      </c>
      <c r="S28" s="17">
        <v>41913.521064814813</v>
      </c>
      <c r="T28" s="17">
        <v>41943.521064814813</v>
      </c>
    </row>
    <row r="29" spans="1:20" ht="285" x14ac:dyDescent="0.25">
      <c r="A29">
        <v>698</v>
      </c>
      <c r="B29" s="9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 s="7">
        <v>530.69000000000005</v>
      </c>
      <c r="Q29" s="12" t="s">
        <v>8317</v>
      </c>
      <c r="R29" t="s">
        <v>8319</v>
      </c>
      <c r="S29" s="17">
        <v>41866.931076388886</v>
      </c>
      <c r="T29" s="17">
        <v>41900.083333333336</v>
      </c>
    </row>
    <row r="30" spans="1:20" ht="285" x14ac:dyDescent="0.25">
      <c r="A30">
        <v>699</v>
      </c>
      <c r="B30" s="9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 s="7">
        <v>120.39</v>
      </c>
      <c r="Q30" s="12" t="s">
        <v>8317</v>
      </c>
      <c r="R30" t="s">
        <v>8319</v>
      </c>
      <c r="S30" s="17">
        <v>41563.485509259262</v>
      </c>
      <c r="T30" s="17">
        <v>41600.666666666664</v>
      </c>
    </row>
    <row r="31" spans="1:20" ht="270" x14ac:dyDescent="0.25">
      <c r="A31">
        <v>702</v>
      </c>
      <c r="B31" s="9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 s="7">
        <v>124.92</v>
      </c>
      <c r="Q31" s="12" t="s">
        <v>8317</v>
      </c>
      <c r="R31" t="s">
        <v>8319</v>
      </c>
      <c r="S31" s="17">
        <v>42668.726701388892</v>
      </c>
      <c r="T31" s="17">
        <v>42698.768368055549</v>
      </c>
    </row>
    <row r="32" spans="1:20" ht="270" x14ac:dyDescent="0.25">
      <c r="A32">
        <v>703</v>
      </c>
      <c r="B32" s="9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 s="7">
        <v>119.57</v>
      </c>
      <c r="Q32" s="12" t="s">
        <v>8317</v>
      </c>
      <c r="R32" t="s">
        <v>8319</v>
      </c>
      <c r="S32" s="17">
        <v>42711.950798611113</v>
      </c>
      <c r="T32" s="17">
        <v>42766.98055555555</v>
      </c>
    </row>
    <row r="33" spans="1:20" ht="165" x14ac:dyDescent="0.25">
      <c r="A33">
        <v>709</v>
      </c>
      <c r="B33" s="9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 s="7">
        <v>30.5</v>
      </c>
      <c r="Q33" s="12" t="s">
        <v>8317</v>
      </c>
      <c r="R33" t="s">
        <v>8319</v>
      </c>
      <c r="S33" s="17">
        <v>41948.041192129633</v>
      </c>
      <c r="T33" s="17">
        <v>41978.041192129633</v>
      </c>
    </row>
    <row r="34" spans="1:20" ht="240" x14ac:dyDescent="0.25">
      <c r="A34">
        <v>712</v>
      </c>
      <c r="B34" s="9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 s="7">
        <v>26.25</v>
      </c>
      <c r="Q34" s="12" t="s">
        <v>8317</v>
      </c>
      <c r="R34" t="s">
        <v>8319</v>
      </c>
      <c r="S34" s="17">
        <v>42384.680925925932</v>
      </c>
      <c r="T34" s="17">
        <v>42414.680925925932</v>
      </c>
    </row>
    <row r="35" spans="1:20" ht="225" x14ac:dyDescent="0.25">
      <c r="A35">
        <v>714</v>
      </c>
      <c r="B35" s="9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 s="7">
        <v>80.319999999999993</v>
      </c>
      <c r="Q35" s="12" t="s">
        <v>8317</v>
      </c>
      <c r="R35" t="s">
        <v>8319</v>
      </c>
      <c r="S35" s="17">
        <v>42734.787986111114</v>
      </c>
      <c r="T35" s="17">
        <v>42794.787986111114</v>
      </c>
    </row>
    <row r="36" spans="1:20" ht="285" x14ac:dyDescent="0.25">
      <c r="A36">
        <v>715</v>
      </c>
      <c r="B36" s="9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 s="7">
        <v>115.75</v>
      </c>
      <c r="Q36" s="12" t="s">
        <v>8317</v>
      </c>
      <c r="R36" t="s">
        <v>8319</v>
      </c>
      <c r="S36" s="17">
        <v>42273.090740740736</v>
      </c>
      <c r="T36" s="17">
        <v>42313.132407407407</v>
      </c>
    </row>
    <row r="37" spans="1:20" ht="240" x14ac:dyDescent="0.25">
      <c r="A37">
        <v>716</v>
      </c>
      <c r="B37" s="9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 s="7">
        <v>44.69</v>
      </c>
      <c r="Q37" s="12" t="s">
        <v>8317</v>
      </c>
      <c r="R37" t="s">
        <v>8319</v>
      </c>
      <c r="S37" s="17">
        <v>41940.658645833333</v>
      </c>
      <c r="T37" s="17">
        <v>41974</v>
      </c>
    </row>
    <row r="38" spans="1:20" ht="90" x14ac:dyDescent="0.25">
      <c r="A38">
        <v>717</v>
      </c>
      <c r="B38" s="9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 s="7">
        <v>76.25</v>
      </c>
      <c r="Q38" s="12" t="s">
        <v>8317</v>
      </c>
      <c r="R38" t="s">
        <v>8319</v>
      </c>
      <c r="S38" s="17">
        <v>41857.854189814818</v>
      </c>
      <c r="T38" s="17">
        <v>41887.854189814818</v>
      </c>
    </row>
    <row r="39" spans="1:20" ht="300" x14ac:dyDescent="0.25">
      <c r="A39">
        <v>718</v>
      </c>
      <c r="B39" s="9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 s="7">
        <v>22.5</v>
      </c>
      <c r="Q39" s="12" t="s">
        <v>8317</v>
      </c>
      <c r="R39" t="s">
        <v>8319</v>
      </c>
      <c r="S39" s="17">
        <v>42752.845451388886</v>
      </c>
      <c r="T39" s="17">
        <v>42784.249305555553</v>
      </c>
    </row>
    <row r="40" spans="1:20" ht="285" x14ac:dyDescent="0.25">
      <c r="A40">
        <v>719</v>
      </c>
      <c r="B40" s="9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 s="7">
        <v>19.399999999999999</v>
      </c>
      <c r="Q40" s="12" t="s">
        <v>8317</v>
      </c>
      <c r="R40" t="s">
        <v>8319</v>
      </c>
      <c r="S40" s="17">
        <v>42409.040231481486</v>
      </c>
      <c r="T40" s="17">
        <v>42423.040231481486</v>
      </c>
    </row>
    <row r="41" spans="1:20" ht="270" x14ac:dyDescent="0.25">
      <c r="A41">
        <v>940</v>
      </c>
      <c r="B41" s="9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 s="7">
        <v>110.29</v>
      </c>
      <c r="Q41" s="12" t="s">
        <v>8317</v>
      </c>
      <c r="R41" t="s">
        <v>8319</v>
      </c>
      <c r="S41" s="17">
        <v>42182.008402777778</v>
      </c>
      <c r="T41" s="17">
        <v>42227.008402777778</v>
      </c>
    </row>
    <row r="42" spans="1:20" ht="285" x14ac:dyDescent="0.25">
      <c r="A42">
        <v>941</v>
      </c>
      <c r="B42" s="9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 s="7">
        <v>37.450000000000003</v>
      </c>
      <c r="Q42" s="12" t="s">
        <v>8317</v>
      </c>
      <c r="R42" t="s">
        <v>8319</v>
      </c>
      <c r="S42" s="17">
        <v>42746.096585648149</v>
      </c>
      <c r="T42" s="17">
        <v>42776.096585648149</v>
      </c>
    </row>
    <row r="43" spans="1:20" ht="285" x14ac:dyDescent="0.25">
      <c r="A43">
        <v>942</v>
      </c>
      <c r="B43" s="9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 s="7">
        <v>41.75</v>
      </c>
      <c r="Q43" s="12" t="s">
        <v>8317</v>
      </c>
      <c r="R43" t="s">
        <v>8319</v>
      </c>
      <c r="S43" s="17">
        <v>42382.843287037031</v>
      </c>
      <c r="T43" s="17">
        <v>42418.843287037031</v>
      </c>
    </row>
    <row r="44" spans="1:20" ht="150" x14ac:dyDescent="0.25">
      <c r="A44">
        <v>943</v>
      </c>
      <c r="B44" s="9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 s="7">
        <v>24.08</v>
      </c>
      <c r="Q44" s="12" t="s">
        <v>8317</v>
      </c>
      <c r="R44" t="s">
        <v>8319</v>
      </c>
      <c r="S44" s="17">
        <v>42673.66788194445</v>
      </c>
      <c r="T44" s="17">
        <v>42703.709548611107</v>
      </c>
    </row>
    <row r="45" spans="1:20" ht="240" x14ac:dyDescent="0.25">
      <c r="A45">
        <v>944</v>
      </c>
      <c r="B45" s="9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 s="7">
        <v>69.41</v>
      </c>
      <c r="Q45" s="12" t="s">
        <v>8317</v>
      </c>
      <c r="R45" t="s">
        <v>8319</v>
      </c>
      <c r="S45" s="17">
        <v>42444.583912037036</v>
      </c>
      <c r="T45" s="17">
        <v>42478.583333333328</v>
      </c>
    </row>
    <row r="46" spans="1:20" ht="240" x14ac:dyDescent="0.25">
      <c r="A46">
        <v>946</v>
      </c>
      <c r="B46" s="9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 s="7">
        <v>57.2</v>
      </c>
      <c r="Q46" s="12" t="s">
        <v>8317</v>
      </c>
      <c r="R46" t="s">
        <v>8319</v>
      </c>
      <c r="S46" s="17">
        <v>42592.750555555554</v>
      </c>
      <c r="T46" s="17">
        <v>42622.750555555554</v>
      </c>
    </row>
    <row r="47" spans="1:20" ht="255" x14ac:dyDescent="0.25">
      <c r="A47">
        <v>947</v>
      </c>
      <c r="B47" s="9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 s="7">
        <v>0</v>
      </c>
      <c r="Q47" s="12" t="s">
        <v>8317</v>
      </c>
      <c r="R47" t="s">
        <v>8319</v>
      </c>
      <c r="S47" s="17">
        <v>42491.781319444446</v>
      </c>
      <c r="T47" s="17">
        <v>42551.781319444446</v>
      </c>
    </row>
    <row r="48" spans="1:20" ht="90" x14ac:dyDescent="0.25">
      <c r="A48">
        <v>951</v>
      </c>
      <c r="B48" s="9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 s="7">
        <v>158.63999999999999</v>
      </c>
      <c r="Q48" s="12" t="s">
        <v>8317</v>
      </c>
      <c r="R48" t="s">
        <v>8319</v>
      </c>
      <c r="S48" s="17">
        <v>42480.653611111105</v>
      </c>
      <c r="T48" s="17">
        <v>42525.653611111105</v>
      </c>
    </row>
    <row r="49" spans="1:20" ht="165" x14ac:dyDescent="0.25">
      <c r="A49">
        <v>952</v>
      </c>
      <c r="B49" s="9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 s="7">
        <v>99.86</v>
      </c>
      <c r="Q49" s="12" t="s">
        <v>8317</v>
      </c>
      <c r="R49" t="s">
        <v>8319</v>
      </c>
      <c r="S49" s="17">
        <v>42662.613564814819</v>
      </c>
      <c r="T49" s="17">
        <v>42692.655231481483</v>
      </c>
    </row>
    <row r="50" spans="1:20" ht="255" x14ac:dyDescent="0.25">
      <c r="A50">
        <v>953</v>
      </c>
      <c r="B50" s="9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 s="7">
        <v>25.2</v>
      </c>
      <c r="Q50" s="12" t="s">
        <v>8317</v>
      </c>
      <c r="R50" t="s">
        <v>8319</v>
      </c>
      <c r="S50" s="17">
        <v>41999.164340277777</v>
      </c>
      <c r="T50" s="17">
        <v>42029.164340277777</v>
      </c>
    </row>
    <row r="51" spans="1:20" ht="240" x14ac:dyDescent="0.25">
      <c r="A51">
        <v>954</v>
      </c>
      <c r="B51" s="9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 s="7">
        <v>89.19</v>
      </c>
      <c r="Q51" s="12" t="s">
        <v>8317</v>
      </c>
      <c r="R51" t="s">
        <v>8319</v>
      </c>
      <c r="S51" s="17">
        <v>42194.833784722221</v>
      </c>
      <c r="T51" s="17">
        <v>42236.833784722221</v>
      </c>
    </row>
    <row r="52" spans="1:20" ht="255" x14ac:dyDescent="0.25">
      <c r="A52">
        <v>955</v>
      </c>
      <c r="B52" s="9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 s="7">
        <v>182.62</v>
      </c>
      <c r="Q52" s="12" t="s">
        <v>8317</v>
      </c>
      <c r="R52" t="s">
        <v>8319</v>
      </c>
      <c r="S52" s="17">
        <v>42586.295138888891</v>
      </c>
      <c r="T52" s="17">
        <v>42626.295138888891</v>
      </c>
    </row>
    <row r="53" spans="1:20" ht="270" x14ac:dyDescent="0.25">
      <c r="A53">
        <v>956</v>
      </c>
      <c r="B53" s="9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 s="7">
        <v>50.65</v>
      </c>
      <c r="Q53" s="12" t="s">
        <v>8317</v>
      </c>
      <c r="R53" t="s">
        <v>8319</v>
      </c>
      <c r="S53" s="17">
        <v>42060.913877314815</v>
      </c>
      <c r="T53" s="17">
        <v>42120.872210648144</v>
      </c>
    </row>
    <row r="54" spans="1:20" ht="180" x14ac:dyDescent="0.25">
      <c r="A54">
        <v>957</v>
      </c>
      <c r="B54" s="9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 s="7">
        <v>33.29</v>
      </c>
      <c r="Q54" s="12" t="s">
        <v>8317</v>
      </c>
      <c r="R54" t="s">
        <v>8319</v>
      </c>
      <c r="S54" s="17">
        <v>42660.552465277782</v>
      </c>
      <c r="T54" s="17">
        <v>42691.594131944439</v>
      </c>
    </row>
    <row r="55" spans="1:20" ht="315" x14ac:dyDescent="0.25">
      <c r="A55">
        <v>958</v>
      </c>
      <c r="B55" s="9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 s="7">
        <v>51.82</v>
      </c>
      <c r="Q55" s="12" t="s">
        <v>8317</v>
      </c>
      <c r="R55" t="s">
        <v>8319</v>
      </c>
      <c r="S55" s="17">
        <v>42082.802812499998</v>
      </c>
      <c r="T55" s="17">
        <v>42104.207638888889</v>
      </c>
    </row>
    <row r="56" spans="1:20" ht="270" x14ac:dyDescent="0.25">
      <c r="A56">
        <v>959</v>
      </c>
      <c r="B56" s="9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 s="7">
        <v>113.63</v>
      </c>
      <c r="Q56" s="12" t="s">
        <v>8317</v>
      </c>
      <c r="R56" t="s">
        <v>8319</v>
      </c>
      <c r="S56" s="17">
        <v>41993.174363425926</v>
      </c>
      <c r="T56" s="17">
        <v>42023.174363425926</v>
      </c>
    </row>
    <row r="57" spans="1:20" ht="255" x14ac:dyDescent="0.25">
      <c r="A57">
        <v>960</v>
      </c>
      <c r="B57" s="9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 s="7">
        <v>136.46</v>
      </c>
      <c r="Q57" s="12" t="s">
        <v>8317</v>
      </c>
      <c r="R57" t="s">
        <v>8319</v>
      </c>
      <c r="S57" s="17">
        <v>42766.626793981486</v>
      </c>
      <c r="T57" s="17">
        <v>42808.585127314815</v>
      </c>
    </row>
    <row r="58" spans="1:20" ht="180" x14ac:dyDescent="0.25">
      <c r="A58">
        <v>961</v>
      </c>
      <c r="B58" s="9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 s="7">
        <v>364.35</v>
      </c>
      <c r="Q58" s="12" t="s">
        <v>8317</v>
      </c>
      <c r="R58" t="s">
        <v>8319</v>
      </c>
      <c r="S58" s="17">
        <v>42740.693692129629</v>
      </c>
      <c r="T58" s="17">
        <v>42786.791666666672</v>
      </c>
    </row>
    <row r="59" spans="1:20" ht="285" x14ac:dyDescent="0.25">
      <c r="A59">
        <v>962</v>
      </c>
      <c r="B59" s="9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 s="7">
        <v>19.239999999999998</v>
      </c>
      <c r="Q59" s="12" t="s">
        <v>8317</v>
      </c>
      <c r="R59" t="s">
        <v>8319</v>
      </c>
      <c r="S59" s="17">
        <v>42373.712418981479</v>
      </c>
      <c r="T59" s="17">
        <v>42411.712418981479</v>
      </c>
    </row>
    <row r="60" spans="1:20" ht="150" x14ac:dyDescent="0.25">
      <c r="A60">
        <v>963</v>
      </c>
      <c r="B60" s="9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 s="7">
        <v>41.89</v>
      </c>
      <c r="Q60" s="12" t="s">
        <v>8317</v>
      </c>
      <c r="R60" t="s">
        <v>8319</v>
      </c>
      <c r="S60" s="17">
        <v>42625.635636574079</v>
      </c>
      <c r="T60" s="17">
        <v>42660.635636574079</v>
      </c>
    </row>
    <row r="61" spans="1:20" ht="300" x14ac:dyDescent="0.25">
      <c r="A61">
        <v>965</v>
      </c>
      <c r="B61" s="9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 s="7">
        <v>49.67</v>
      </c>
      <c r="Q61" s="12" t="s">
        <v>8317</v>
      </c>
      <c r="R61" t="s">
        <v>8319</v>
      </c>
      <c r="S61" s="17">
        <v>42637.016736111109</v>
      </c>
      <c r="T61" s="17">
        <v>42669.165972222225</v>
      </c>
    </row>
    <row r="62" spans="1:20" ht="240" x14ac:dyDescent="0.25">
      <c r="A62">
        <v>966</v>
      </c>
      <c r="B62" s="9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 s="7">
        <v>59.2</v>
      </c>
      <c r="Q62" s="12" t="s">
        <v>8317</v>
      </c>
      <c r="R62" t="s">
        <v>8319</v>
      </c>
      <c r="S62" s="17">
        <v>42619.635787037041</v>
      </c>
      <c r="T62" s="17">
        <v>42649.635787037041</v>
      </c>
    </row>
    <row r="63" spans="1:20" ht="225" x14ac:dyDescent="0.25">
      <c r="A63">
        <v>967</v>
      </c>
      <c r="B63" s="9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 s="7">
        <v>43.98</v>
      </c>
      <c r="Q63" s="12" t="s">
        <v>8317</v>
      </c>
      <c r="R63" t="s">
        <v>8319</v>
      </c>
      <c r="S63" s="17">
        <v>42422.254328703704</v>
      </c>
      <c r="T63" s="17">
        <v>42482.21266203704</v>
      </c>
    </row>
    <row r="64" spans="1:20" ht="285" x14ac:dyDescent="0.25">
      <c r="A64">
        <v>968</v>
      </c>
      <c r="B64" s="9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 s="7">
        <v>26.5</v>
      </c>
      <c r="Q64" s="12" t="s">
        <v>8317</v>
      </c>
      <c r="R64" t="s">
        <v>8319</v>
      </c>
      <c r="S64" s="17">
        <v>41836.847615740742</v>
      </c>
      <c r="T64" s="17">
        <v>41866.847615740742</v>
      </c>
    </row>
    <row r="65" spans="1:20" ht="270" x14ac:dyDescent="0.25">
      <c r="A65">
        <v>971</v>
      </c>
      <c r="B65" s="9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 s="7">
        <v>45.2</v>
      </c>
      <c r="Q65" s="12" t="s">
        <v>8317</v>
      </c>
      <c r="R65" t="s">
        <v>8319</v>
      </c>
      <c r="S65" s="17">
        <v>42111.709027777775</v>
      </c>
      <c r="T65" s="17">
        <v>42156.709027777775</v>
      </c>
    </row>
    <row r="66" spans="1:20" ht="240" x14ac:dyDescent="0.25">
      <c r="A66">
        <v>972</v>
      </c>
      <c r="B66" s="9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 s="7">
        <v>153.88999999999999</v>
      </c>
      <c r="Q66" s="12" t="s">
        <v>8317</v>
      </c>
      <c r="R66" t="s">
        <v>8319</v>
      </c>
      <c r="S66" s="17">
        <v>41856.865717592591</v>
      </c>
      <c r="T66" s="17">
        <v>41886.290972222225</v>
      </c>
    </row>
    <row r="67" spans="1:20" ht="270" x14ac:dyDescent="0.25">
      <c r="A67">
        <v>973</v>
      </c>
      <c r="B67" s="9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 s="7">
        <v>51.38</v>
      </c>
      <c r="Q67" s="12" t="s">
        <v>8317</v>
      </c>
      <c r="R67" t="s">
        <v>8319</v>
      </c>
      <c r="S67" s="17">
        <v>42257.014965277776</v>
      </c>
      <c r="T67" s="17">
        <v>42317.056631944448</v>
      </c>
    </row>
    <row r="68" spans="1:20" ht="255" x14ac:dyDescent="0.25">
      <c r="A68">
        <v>974</v>
      </c>
      <c r="B68" s="9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 s="7">
        <v>93.33</v>
      </c>
      <c r="Q68" s="12" t="s">
        <v>8317</v>
      </c>
      <c r="R68" t="s">
        <v>8319</v>
      </c>
      <c r="S68" s="17">
        <v>42424.749490740738</v>
      </c>
      <c r="T68" s="17">
        <v>42454.707824074074</v>
      </c>
    </row>
    <row r="69" spans="1:20" ht="285" x14ac:dyDescent="0.25">
      <c r="A69">
        <v>975</v>
      </c>
      <c r="B69" s="9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 s="7">
        <v>108.63</v>
      </c>
      <c r="Q69" s="12" t="s">
        <v>8317</v>
      </c>
      <c r="R69" t="s">
        <v>8319</v>
      </c>
      <c r="S69" s="17">
        <v>42489.696585648147</v>
      </c>
      <c r="T69" s="17">
        <v>42549.696585648147</v>
      </c>
    </row>
    <row r="70" spans="1:20" ht="285" x14ac:dyDescent="0.25">
      <c r="A70">
        <v>979</v>
      </c>
      <c r="B70" s="9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 s="7">
        <v>301.94</v>
      </c>
      <c r="Q70" s="12" t="s">
        <v>8317</v>
      </c>
      <c r="R70" t="s">
        <v>8319</v>
      </c>
      <c r="S70" s="17">
        <v>42506.416990740734</v>
      </c>
      <c r="T70" s="17">
        <v>42541.790972222225</v>
      </c>
    </row>
    <row r="71" spans="1:20" ht="300" x14ac:dyDescent="0.25">
      <c r="A71">
        <v>980</v>
      </c>
      <c r="B71" s="9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 s="7">
        <v>47.94</v>
      </c>
      <c r="Q71" s="12" t="s">
        <v>8317</v>
      </c>
      <c r="R71" t="s">
        <v>8319</v>
      </c>
      <c r="S71" s="17">
        <v>41928.904189814813</v>
      </c>
      <c r="T71" s="17">
        <v>41973.945856481485</v>
      </c>
    </row>
    <row r="72" spans="1:20" ht="330" x14ac:dyDescent="0.25">
      <c r="A72">
        <v>981</v>
      </c>
      <c r="B72" s="9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 s="7">
        <v>2.75</v>
      </c>
      <c r="Q72" s="12" t="s">
        <v>8317</v>
      </c>
      <c r="R72" t="s">
        <v>8319</v>
      </c>
      <c r="S72" s="17">
        <v>41830.947013888886</v>
      </c>
      <c r="T72" s="17">
        <v>41860.947013888886</v>
      </c>
    </row>
    <row r="73" spans="1:20" ht="180" x14ac:dyDescent="0.25">
      <c r="A73">
        <v>982</v>
      </c>
      <c r="B73" s="9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 s="7">
        <v>1</v>
      </c>
      <c r="Q73" s="12" t="s">
        <v>8317</v>
      </c>
      <c r="R73" t="s">
        <v>8319</v>
      </c>
      <c r="S73" s="17">
        <v>42615.753310185188</v>
      </c>
      <c r="T73" s="17">
        <v>42645.753310185188</v>
      </c>
    </row>
    <row r="74" spans="1:20" ht="300" x14ac:dyDescent="0.25">
      <c r="A74">
        <v>984</v>
      </c>
      <c r="B74" s="9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 s="7">
        <v>35.33</v>
      </c>
      <c r="Q74" s="12" t="s">
        <v>8317</v>
      </c>
      <c r="R74" t="s">
        <v>8319</v>
      </c>
      <c r="S74" s="17">
        <v>42061.11583333333</v>
      </c>
      <c r="T74" s="17">
        <v>42091.074166666673</v>
      </c>
    </row>
    <row r="75" spans="1:20" ht="90" x14ac:dyDescent="0.25">
      <c r="A75">
        <v>989</v>
      </c>
      <c r="B75" s="9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 s="7">
        <v>52.41</v>
      </c>
      <c r="Q75" s="12" t="s">
        <v>8317</v>
      </c>
      <c r="R75" t="s">
        <v>8319</v>
      </c>
      <c r="S75" s="17">
        <v>42611.933969907404</v>
      </c>
      <c r="T75" s="17">
        <v>42641.933969907404</v>
      </c>
    </row>
    <row r="76" spans="1:20" ht="285" x14ac:dyDescent="0.25">
      <c r="A76">
        <v>990</v>
      </c>
      <c r="B76" s="9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 s="7">
        <v>13</v>
      </c>
      <c r="Q76" s="12" t="s">
        <v>8317</v>
      </c>
      <c r="R76" t="s">
        <v>8319</v>
      </c>
      <c r="S76" s="17">
        <v>41855.784305555557</v>
      </c>
      <c r="T76" s="17">
        <v>41885.784305555557</v>
      </c>
    </row>
    <row r="77" spans="1:20" ht="210" x14ac:dyDescent="0.25">
      <c r="A77">
        <v>992</v>
      </c>
      <c r="B77" s="9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 s="7">
        <v>116.75</v>
      </c>
      <c r="Q77" s="12" t="s">
        <v>8317</v>
      </c>
      <c r="R77" t="s">
        <v>8319</v>
      </c>
      <c r="S77" s="17">
        <v>42437.924988425926</v>
      </c>
      <c r="T77" s="17">
        <v>42497.883321759262</v>
      </c>
    </row>
    <row r="78" spans="1:20" ht="240" x14ac:dyDescent="0.25">
      <c r="A78">
        <v>993</v>
      </c>
      <c r="B78" s="9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 s="7">
        <v>89.6</v>
      </c>
      <c r="Q78" s="12" t="s">
        <v>8317</v>
      </c>
      <c r="R78" t="s">
        <v>8319</v>
      </c>
      <c r="S78" s="17">
        <v>42652.964907407411</v>
      </c>
      <c r="T78" s="17">
        <v>42686.208333333328</v>
      </c>
    </row>
    <row r="79" spans="1:20" ht="315" x14ac:dyDescent="0.25">
      <c r="A79">
        <v>994</v>
      </c>
      <c r="B79" s="9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 s="7">
        <v>424.45</v>
      </c>
      <c r="Q79" s="12" t="s">
        <v>8317</v>
      </c>
      <c r="R79" t="s">
        <v>8319</v>
      </c>
      <c r="S79" s="17">
        <v>41921.263078703705</v>
      </c>
      <c r="T79" s="17">
        <v>41973.957638888889</v>
      </c>
    </row>
    <row r="80" spans="1:20" ht="240" x14ac:dyDescent="0.25">
      <c r="A80">
        <v>995</v>
      </c>
      <c r="B80" s="9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 s="7">
        <v>80.67</v>
      </c>
      <c r="Q80" s="12" t="s">
        <v>8317</v>
      </c>
      <c r="R80" t="s">
        <v>8319</v>
      </c>
      <c r="S80" s="17">
        <v>41947.940740740742</v>
      </c>
      <c r="T80" s="17">
        <v>41972.666666666672</v>
      </c>
    </row>
    <row r="81" spans="1:20" ht="210" x14ac:dyDescent="0.25">
      <c r="A81">
        <v>996</v>
      </c>
      <c r="B81" s="9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 s="7">
        <v>13</v>
      </c>
      <c r="Q81" s="12" t="s">
        <v>8317</v>
      </c>
      <c r="R81" t="s">
        <v>8319</v>
      </c>
      <c r="S81" s="17">
        <v>41817.866435185184</v>
      </c>
      <c r="T81" s="17">
        <v>41847.643750000003</v>
      </c>
    </row>
    <row r="82" spans="1:20" ht="180" x14ac:dyDescent="0.25">
      <c r="A82">
        <v>997</v>
      </c>
      <c r="B82" s="9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 s="7">
        <v>8.1300000000000008</v>
      </c>
      <c r="Q82" s="12" t="s">
        <v>8317</v>
      </c>
      <c r="R82" t="s">
        <v>8319</v>
      </c>
      <c r="S82" s="17">
        <v>41941.10297453704</v>
      </c>
      <c r="T82" s="17">
        <v>41971.144641203704</v>
      </c>
    </row>
  </sheetData>
  <conditionalFormatting sqref="F1:F82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82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FAD6E-4B87-4289-9B39-2FE6FEFF73C2}">
  <dimension ref="A1:T251"/>
  <sheetViews>
    <sheetView workbookViewId="0">
      <selection activeCell="A2" sqref="A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15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 s="15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 s="15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 s="1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 s="15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 s="15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 s="15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 s="15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 s="15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 s="15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 s="15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 s="15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 s="15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 s="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 s="15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 s="15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 s="15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 s="15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 s="15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15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 s="15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 s="15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 s="15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 s="1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 s="15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 s="15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 s="15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 s="15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 s="15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 s="15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 s="15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 s="15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 s="15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 s="1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 s="15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 s="15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 s="15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 s="15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 s="15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 s="15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 s="15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 s="15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 s="15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 s="1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 s="15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 s="15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 s="15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 s="15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 s="15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 s="15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5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 s="15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 s="15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 s="1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 s="15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 s="15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 s="15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 s="15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 s="15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 s="15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 s="15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 s="15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 s="15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 s="1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 s="15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 s="15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 s="15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 s="15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 s="15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 s="15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 s="15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 s="15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 s="15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 s="1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 s="15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 s="15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 s="15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 s="15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 s="15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 s="15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 s="15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 s="15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 s="15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 s="1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 s="15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 s="15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 s="15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 s="15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 s="15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 s="15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 s="15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 s="15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 s="15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1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 s="15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 s="15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 s="15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 s="15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15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 s="15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 s="15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15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 s="15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 s="1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 s="15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 s="15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 s="15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 s="15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 s="15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 s="15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 s="15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 s="15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 s="15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 s="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 s="15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 s="15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15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 s="15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15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 s="15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 s="15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 s="15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 s="15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 s="1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 s="15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 s="15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 s="15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5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 s="15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 s="15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 s="15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 s="15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 s="15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 s="1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 s="15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 s="15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 s="15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 s="15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 s="15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 s="15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 s="15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 s="15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 s="15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 s="1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 s="15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 s="15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 s="15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 s="15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 s="15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 s="15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 s="15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 s="15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 s="15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 s="1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 s="15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 s="15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 s="15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 s="15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15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 s="15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 s="15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15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15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 s="1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 s="15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 s="15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 s="15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 s="15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 s="15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 s="15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 s="15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 s="15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 s="15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 s="1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 s="15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 s="15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 s="15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 s="15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 s="15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15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 s="15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 s="15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 s="15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 s="1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 s="15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 s="15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 s="15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 s="15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15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 s="15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 s="15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 s="15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 s="15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 s="1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 s="15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 s="15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 s="15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 s="15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 s="15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15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 s="15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 s="15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 s="15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 s="1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 s="15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 s="15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 s="15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 s="15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 s="15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 s="15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5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 s="15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 s="15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 s="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 s="15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 s="15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 s="15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 s="15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 s="15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 s="15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 s="15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15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 s="15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 s="1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 s="15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15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 s="15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 s="15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 s="15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 s="15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 s="15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 s="15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 s="15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 s="1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 s="15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 s="15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 s="15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 s="15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 s="15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 s="15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 s="15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 s="15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 s="15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1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 s="15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 s="15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 s="15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 s="15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 s="15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5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7779E-7056-4506-805C-5D5CA41B26CE}">
  <dimension ref="A1:C44"/>
  <sheetViews>
    <sheetView zoomScale="110" zoomScaleNormal="110"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style="22" bestFit="1" customWidth="1"/>
    <col min="3" max="3" width="11.5703125" style="22" bestFit="1" customWidth="1"/>
    <col min="6" max="6" width="84.7109375" bestFit="1" customWidth="1"/>
  </cols>
  <sheetData>
    <row r="1" spans="1:3" x14ac:dyDescent="0.25">
      <c r="A1" s="10" t="s">
        <v>8390</v>
      </c>
      <c r="B1" s="22" t="s">
        <v>8384</v>
      </c>
      <c r="C1" s="22" t="s">
        <v>8385</v>
      </c>
    </row>
    <row r="2" spans="1:3" x14ac:dyDescent="0.25">
      <c r="A2" t="s">
        <v>8386</v>
      </c>
      <c r="B2" s="22">
        <f>ROUND(AVERAGE('Successful US Kickstarters'!D:D),0)</f>
        <v>5049</v>
      </c>
      <c r="C2" s="22">
        <f>ROUND(AVERAGE('Failed US Kickstarters'!D:D),0)</f>
        <v>10554</v>
      </c>
    </row>
    <row r="3" spans="1:3" x14ac:dyDescent="0.25">
      <c r="A3" t="s">
        <v>8387</v>
      </c>
      <c r="B3" s="22">
        <f>ROUND(MEDIAN('Successful US Kickstarters'!D:D),0)</f>
        <v>3000</v>
      </c>
      <c r="C3" s="22">
        <f>ROUND(MEDIAN('Failed US Kickstarters'!D:D),0)</f>
        <v>5000</v>
      </c>
    </row>
    <row r="4" spans="1:3" x14ac:dyDescent="0.25">
      <c r="A4" t="s">
        <v>8393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8394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5">
      <c r="A6" t="s">
        <v>8395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5">
      <c r="A7" t="s">
        <v>8396</v>
      </c>
      <c r="B7" s="22">
        <f>B5-B6</f>
        <v>3500</v>
      </c>
      <c r="C7" s="22">
        <f>C5-C6</f>
        <v>8000</v>
      </c>
    </row>
    <row r="9" spans="1:3" x14ac:dyDescent="0.25">
      <c r="A9" t="s">
        <v>8388</v>
      </c>
      <c r="B9" s="22">
        <f>ROUND(AVERAGE('Successful US Kickstarters'!E:E),0)</f>
        <v>5602</v>
      </c>
      <c r="C9" s="22">
        <f>ROUND(AVERAGE('Failed US Kickstarters'!E:E),0)</f>
        <v>559</v>
      </c>
    </row>
    <row r="10" spans="1:3" x14ac:dyDescent="0.25">
      <c r="A10" t="s">
        <v>8389</v>
      </c>
      <c r="B10" s="22">
        <f>ROUND(MEDIAN('Successful US Kickstarters'!E:E),0)</f>
        <v>3168</v>
      </c>
      <c r="C10" s="22">
        <f>ROUND(MEDIAN('Failed US Kickstarters'!E:E),0)</f>
        <v>103</v>
      </c>
    </row>
    <row r="11" spans="1:3" x14ac:dyDescent="0.25">
      <c r="A11" t="s">
        <v>8397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t="s">
        <v>8398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25">
      <c r="A13" t="s">
        <v>8399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25">
      <c r="A14" t="s">
        <v>8400</v>
      </c>
      <c r="B14" s="22">
        <f>B12-B13</f>
        <v>3982.4925000000003</v>
      </c>
      <c r="C14" s="22">
        <f>C12-C13</f>
        <v>491.75</v>
      </c>
    </row>
    <row r="16" spans="1:3" x14ac:dyDescent="0.25">
      <c r="A16" s="10" t="s">
        <v>8391</v>
      </c>
      <c r="B16" s="22" t="s">
        <v>8384</v>
      </c>
      <c r="C16" s="22" t="s">
        <v>8385</v>
      </c>
    </row>
    <row r="17" spans="1:3" x14ac:dyDescent="0.25">
      <c r="A17" t="s">
        <v>8386</v>
      </c>
      <c r="B17" s="22">
        <f>ROUND(AVERAGE('US SE Success'!D:D),0)</f>
        <v>11253</v>
      </c>
      <c r="C17" s="22">
        <f>ROUND(AVERAGE('US SE Fail'!D:D),0)</f>
        <v>1500</v>
      </c>
    </row>
    <row r="18" spans="1:3" x14ac:dyDescent="0.25">
      <c r="A18" t="s">
        <v>8387</v>
      </c>
      <c r="B18" s="22">
        <f>ROUND(MEDIAN('US SE Success'!D:D),0)</f>
        <v>7500</v>
      </c>
      <c r="C18" s="22">
        <f>ROUND(MEDIAN('US SE Fail'!D:D),0)</f>
        <v>1500</v>
      </c>
    </row>
    <row r="19" spans="1:3" x14ac:dyDescent="0.25">
      <c r="A19" t="s">
        <v>8393</v>
      </c>
    </row>
    <row r="20" spans="1:3" x14ac:dyDescent="0.25">
      <c r="A20" t="s">
        <v>8394</v>
      </c>
    </row>
    <row r="21" spans="1:3" x14ac:dyDescent="0.25">
      <c r="A21" t="s">
        <v>8395</v>
      </c>
    </row>
    <row r="22" spans="1:3" x14ac:dyDescent="0.25">
      <c r="A22" t="s">
        <v>8396</v>
      </c>
    </row>
    <row r="24" spans="1:3" x14ac:dyDescent="0.25">
      <c r="A24" t="s">
        <v>8388</v>
      </c>
      <c r="B24" s="22">
        <f>ROUND(AVERAGE('US SE Success'!E:E),0)</f>
        <v>20914</v>
      </c>
      <c r="C24" s="22">
        <f>ROUND(AVERAGE('US SE Fail'!E:E),0)</f>
        <v>15</v>
      </c>
    </row>
    <row r="25" spans="1:3" x14ac:dyDescent="0.25">
      <c r="A25" t="s">
        <v>8389</v>
      </c>
      <c r="B25" s="22">
        <f>ROUND(MEDIAN('US SE Success'!E:E),0)</f>
        <v>10710</v>
      </c>
      <c r="C25" s="22">
        <f>ROUND(MEDIAN('US SE Fail'!E:E),0)</f>
        <v>15</v>
      </c>
    </row>
    <row r="26" spans="1:3" x14ac:dyDescent="0.25">
      <c r="A26" t="s">
        <v>8397</v>
      </c>
    </row>
    <row r="27" spans="1:3" x14ac:dyDescent="0.25">
      <c r="A27" t="s">
        <v>8398</v>
      </c>
    </row>
    <row r="28" spans="1:3" x14ac:dyDescent="0.25">
      <c r="A28" t="s">
        <v>8399</v>
      </c>
    </row>
    <row r="29" spans="1:3" x14ac:dyDescent="0.25">
      <c r="A29" t="s">
        <v>8400</v>
      </c>
    </row>
    <row r="31" spans="1:3" x14ac:dyDescent="0.25">
      <c r="A31" s="10" t="s">
        <v>8392</v>
      </c>
      <c r="B31" s="22" t="s">
        <v>8384</v>
      </c>
      <c r="C31" s="22" t="s">
        <v>8385</v>
      </c>
    </row>
    <row r="32" spans="1:3" x14ac:dyDescent="0.25">
      <c r="A32" t="s">
        <v>8386</v>
      </c>
      <c r="B32" s="22">
        <f>ROUND(AVERAGE('Wearables US Success'!D:D),0)</f>
        <v>18040</v>
      </c>
      <c r="C32" s="22">
        <f>ROUND(AVERAGE('Wearables US Fail'!D:D),0)</f>
        <v>50064</v>
      </c>
    </row>
    <row r="33" spans="1:3" x14ac:dyDescent="0.25">
      <c r="A33" t="s">
        <v>8387</v>
      </c>
      <c r="B33" s="22">
        <f>ROUND(MEDIAN('Wearables US Success'!D:D),0)</f>
        <v>12000</v>
      </c>
      <c r="C33" s="22">
        <f>ROUND(MEDIAN('Wearables US Fail'!D:D),0)</f>
        <v>27500</v>
      </c>
    </row>
    <row r="34" spans="1:3" x14ac:dyDescent="0.25">
      <c r="A34" t="s">
        <v>8393</v>
      </c>
    </row>
    <row r="35" spans="1:3" x14ac:dyDescent="0.25">
      <c r="A35" t="s">
        <v>8394</v>
      </c>
    </row>
    <row r="36" spans="1:3" x14ac:dyDescent="0.25">
      <c r="A36" t="s">
        <v>8395</v>
      </c>
    </row>
    <row r="37" spans="1:3" x14ac:dyDescent="0.25">
      <c r="A37" t="s">
        <v>8396</v>
      </c>
    </row>
    <row r="39" spans="1:3" x14ac:dyDescent="0.25">
      <c r="A39" t="s">
        <v>8388</v>
      </c>
      <c r="B39" s="22">
        <f>ROUND(AVERAGE('Wearables US Success'!E:E),0)</f>
        <v>26243</v>
      </c>
      <c r="C39" s="22">
        <f>ROUND(AVERAGE('Wearables US Fail'!E:E),0)</f>
        <v>7639</v>
      </c>
    </row>
    <row r="40" spans="1:3" x14ac:dyDescent="0.25">
      <c r="A40" t="s">
        <v>8389</v>
      </c>
      <c r="B40" s="22">
        <f>ROUND(MEDIAN('Wearables US Success'!E:E),0)</f>
        <v>18855</v>
      </c>
      <c r="C40" s="22">
        <f>ROUND(MEDIAN('Wearables US Fail'!E:E),0)</f>
        <v>837</v>
      </c>
    </row>
    <row r="41" spans="1:3" x14ac:dyDescent="0.25">
      <c r="A41" t="s">
        <v>8397</v>
      </c>
    </row>
    <row r="42" spans="1:3" x14ac:dyDescent="0.25">
      <c r="A42" t="s">
        <v>8398</v>
      </c>
    </row>
    <row r="43" spans="1:3" x14ac:dyDescent="0.25">
      <c r="A43" t="s">
        <v>8399</v>
      </c>
    </row>
    <row r="44" spans="1:3" x14ac:dyDescent="0.25">
      <c r="A44" t="s">
        <v>8400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6E347-E20B-42A0-BE1B-DC45A75DFF17}">
  <dimension ref="A1:T413"/>
  <sheetViews>
    <sheetView workbookViewId="0">
      <selection activeCell="A2" sqref="A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15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 s="15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 s="15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 s="1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 s="15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 s="15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 s="15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 s="15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 s="15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 s="15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 s="15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 s="15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 s="15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 s="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 s="15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 s="15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 s="15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 s="15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 s="15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 s="15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 s="15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 s="15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 s="15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 s="1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 s="15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 s="15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 s="15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 s="15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5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 s="15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 s="15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 s="15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 s="15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 s="1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 s="15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 s="15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 s="15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 s="15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 s="15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 s="15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 s="15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 s="15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 s="15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 s="1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 s="15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 s="15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 s="15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 s="15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 s="15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 s="15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 s="15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 s="15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 s="15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1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 s="15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 s="15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 s="15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 s="15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 s="15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 s="15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 s="15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 s="15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 s="15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 s="1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 s="15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 s="15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 s="15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 s="15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 s="15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 s="15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 s="15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 s="15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 s="15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 s="1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15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 s="15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 s="15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 s="15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 s="15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 s="15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 s="15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 s="15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 s="15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 s="1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 s="15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 s="15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 s="15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 s="15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 s="15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 s="15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 s="15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 s="15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 s="15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 s="1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 s="15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 s="15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 s="15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 s="15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 s="15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15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 s="15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15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 s="15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1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 s="15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15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 s="15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15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15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 s="15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 s="15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15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 s="15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 s="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15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 s="15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 s="15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 s="15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 s="15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15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15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15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 s="15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1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 s="15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15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15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15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 s="15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15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 s="15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15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15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 s="1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15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 s="15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 s="15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15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15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 s="15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 s="15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15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 s="15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1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 s="15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15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 s="15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 s="15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 s="15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 s="15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15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 s="15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 s="15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1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 s="15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15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 s="15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 s="15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 s="15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 s="15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15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 s="15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 s="15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1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 s="15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 s="15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 s="15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 s="15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 s="15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15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 s="15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 s="15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 s="15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 s="1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 s="15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 s="15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 s="15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 s="15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 s="15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 s="15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15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15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 s="15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 s="1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 s="15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 s="15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 s="15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 s="15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 s="15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 s="15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15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 s="15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 s="15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 s="1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 s="15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 s="15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 s="15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 s="15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 s="15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 s="15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 s="15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 s="15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 s="15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 s="1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 s="15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15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 s="15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 s="15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 s="15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15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 s="15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 s="15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 s="15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 s="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 s="15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15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15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 s="15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15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 s="15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 s="15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15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 s="15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 s="1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 s="15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15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 s="15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15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 s="15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 s="15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15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 s="15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 s="15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 s="1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 s="15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15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 s="15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 s="15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 s="15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15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15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 s="15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 s="15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 s="1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 s="15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 s="15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 s="15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 s="15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 s="15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15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 s="15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 s="15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 s="15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 s="1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 s="15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15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 s="15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 s="15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15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 s="15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 s="15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 s="15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 s="15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 s="1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 s="15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5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 s="15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 s="15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 s="15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 s="15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 s="15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 s="15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 s="15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 s="1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15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 s="15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 s="15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 s="15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 s="15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 s="15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 s="15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 s="15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 s="15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 s="1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 s="15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15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 s="15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 s="15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 s="15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 s="15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 s="15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 s="15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15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 s="1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15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 s="15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 s="15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 s="15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 s="15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 s="15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 s="15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 s="15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 s="15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 s="1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 s="15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 s="15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 s="15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 s="15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15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 s="15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15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 s="15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15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 s="15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 s="15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 s="15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 s="15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 s="15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 s="15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15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 s="15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 s="15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 s="1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 s="15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 s="15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 s="15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 s="15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 s="15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 s="15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 s="15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 s="15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 s="15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 s="1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 s="15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 s="15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 s="15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 s="15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 s="15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 s="15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 s="15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 s="15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 s="15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 s="1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15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 s="15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15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 s="15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 s="15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 s="15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15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 s="15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 s="15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 s="1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 s="15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 s="15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 s="15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 s="15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 s="15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 s="15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 s="15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15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 s="15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 s="1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 s="15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 s="15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 s="15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15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 s="15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 s="15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15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 s="15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 s="15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1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 s="15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 s="15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 s="15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 s="15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 s="15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 s="15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 s="15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 s="15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 s="15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 s="1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 s="15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 s="15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 s="15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15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 s="15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15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 s="15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 s="15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 s="15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 s="1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 s="15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 s="15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15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 s="15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15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 s="15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 s="15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 s="15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 s="15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 s="1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 s="15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 s="15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 s="15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 s="15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15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 s="15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 s="15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 s="15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6E326-ECED-4371-B342-16816D8BBE0A}">
  <dimension ref="A1:F6"/>
  <sheetViews>
    <sheetView workbookViewId="0">
      <selection activeCell="E9" sqref="E9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0.5703125" style="5" bestFit="1" customWidth="1"/>
    <col min="4" max="4" width="9.140625" style="7"/>
    <col min="5" max="5" width="17" style="7" bestFit="1" customWidth="1"/>
    <col min="6" max="6" width="18" bestFit="1" customWidth="1"/>
  </cols>
  <sheetData>
    <row r="1" spans="1:6" x14ac:dyDescent="0.25">
      <c r="A1" s="10" t="s">
        <v>8380</v>
      </c>
      <c r="B1" s="10" t="s">
        <v>4110</v>
      </c>
      <c r="C1" s="20" t="s">
        <v>8381</v>
      </c>
      <c r="D1" s="21" t="s">
        <v>8382</v>
      </c>
      <c r="E1" s="21" t="s">
        <v>8307</v>
      </c>
      <c r="F1" s="10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7">
        <f>VLOOKUP(A2, Kickstarter!B:E, 4, FALSE)</f>
        <v>2020</v>
      </c>
      <c r="E2" s="7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7">
        <f>VLOOKUP(A3, Kickstarter!B:E, 4, FALSE)</f>
        <v>2020</v>
      </c>
      <c r="E3" s="7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7">
        <f>VLOOKUP(A4, Kickstarter!B:E, 4, FALSE)</f>
        <v>2576</v>
      </c>
      <c r="E4" s="7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7">
        <f>VLOOKUP(A5, Kickstarter!B:E, 4, FALSE)</f>
        <v>1168</v>
      </c>
      <c r="E5" s="7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7">
        <f>VLOOKUP(A6, Kickstarter!B:E, 4, FALSE)</f>
        <v>4137</v>
      </c>
      <c r="E6" s="7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29B3-1D0B-4B7C-B7B8-EC9F66E6E483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 Statistics</vt:lpstr>
      <vt:lpstr>Outcomes Based on Launch Date</vt:lpstr>
      <vt:lpstr>Kickstarter</vt:lpstr>
      <vt:lpstr>US SE Success</vt:lpstr>
      <vt:lpstr>US SE Fail</vt:lpstr>
      <vt:lpstr>Wearables US Success</vt:lpstr>
      <vt:lpstr>Wearables US Fail</vt:lpstr>
      <vt:lpstr>Failed US Kickstarters</vt:lpstr>
      <vt:lpstr>Descriptive Statistics</vt:lpstr>
      <vt:lpstr>Successful US Kickstarters</vt:lpstr>
      <vt:lpstr>Edinburgh Research</vt:lpstr>
      <vt:lpstr>Subcategory Statistics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Ryann</cp:lastModifiedBy>
  <dcterms:created xsi:type="dcterms:W3CDTF">2017-04-20T15:17:24Z</dcterms:created>
  <dcterms:modified xsi:type="dcterms:W3CDTF">2021-12-22T16:57:56Z</dcterms:modified>
</cp:coreProperties>
</file>