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1AE9C1A9-20CB-473E-A80F-2D7D4665AC88}" xr6:coauthVersionLast="36" xr6:coauthVersionMax="36" xr10:uidLastSave="{00000000-0000-0000-0000-000000000000}"/>
  <bookViews>
    <workbookView xWindow="0" yWindow="0" windowWidth="23040" windowHeight="9060" xr2:uid="{00000000-000D-0000-FFFF-FFFF00000000}"/>
  </bookViews>
  <sheets>
    <sheet name="Verification - Summary" sheetId="1" r:id="rId1"/>
    <sheet name="Base Platform - E2E Scenarios" sheetId="2" r:id="rId2"/>
    <sheet name="Base Platform - API Testing" sheetId="3" r:id="rId3"/>
    <sheet name="eSignet API - Test Cases" sheetId="4" r:id="rId4"/>
    <sheet name="eSignet UI - Test Cases" sheetId="5" r:id="rId5"/>
    <sheet name="eSignet APIs - Test cases - Aut" sheetId="6" r:id="rId6"/>
    <sheet name="known bugs list" sheetId="7" r:id="rId7"/>
    <sheet name="Feature Health" sheetId="8" r:id="rId8"/>
  </sheets>
  <definedNames>
    <definedName name="_xlnm._FilterDatabase" localSheetId="3" hidden="1">'eSignet API - Test Cases'!$K$1:$L$1843</definedName>
    <definedName name="_xlnm._FilterDatabase" localSheetId="4" hidden="1">'eSignet UI - Test Cases'!$A$1:$A$943</definedName>
    <definedName name="Z_42D8319F_213F_4CAC_BF31_F2A184C6B4A8_.wvu.FilterData" localSheetId="4" hidden="1">'eSignet UI - Test Cases'!$I$1:$I$943</definedName>
    <definedName name="Z_B8EA7EF5_95F9_4C9F_8828_0C2DB0A002E4_.wvu.FilterData" localSheetId="1" hidden="1">'Base Platform - E2E Scenarios'!$C$1:$C$1019</definedName>
    <definedName name="Z_B8EA7EF5_95F9_4C9F_8828_0C2DB0A002E4_.wvu.FilterData" localSheetId="5" hidden="1">'eSignet APIs - Test cases - Aut'!$A$1</definedName>
    <definedName name="Z_B8EA7EF5_95F9_4C9F_8828_0C2DB0A002E4_.wvu.FilterData" localSheetId="4" hidden="1">'eSignet UI - Test Cases'!$I$1:$I$943</definedName>
  </definedNames>
  <calcPr calcId="191029"/>
  <customWorkbookViews>
    <customWorkbookView name="Filter 2" guid="{42D8319F-213F-4CAC-BF31-F2A184C6B4A8}" maximized="1" windowWidth="0" windowHeight="0" activeSheetId="0"/>
    <customWorkbookView name="Filter 1" guid="{B8EA7EF5-95F9-4C9F-8828-0C2DB0A002E4}" maximized="1" windowWidth="0" windowHeight="0" activeSheetId="0"/>
  </customWorkbookViews>
  <extLst>
    <ext uri="GoogleSheetsCustomDataVersion1">
      <go:sheetsCustomData xmlns:go="http://customooxmlschemas.google.com/" r:id="rId12" roundtripDataSignature="AMtx7mgvXvCGHm5H1WN+z+gnqGuQx4QqHw=="/>
    </ext>
  </extLst>
</workbook>
</file>

<file path=xl/calcChain.xml><?xml version="1.0" encoding="utf-8"?>
<calcChain xmlns="http://schemas.openxmlformats.org/spreadsheetml/2006/main">
  <c r="D7" i="6" l="1"/>
  <c r="E7" i="6" s="1"/>
  <c r="D6" i="6"/>
  <c r="E6" i="6" s="1"/>
  <c r="D5" i="6"/>
  <c r="E5" i="6" s="1"/>
  <c r="D4" i="6"/>
  <c r="E4" i="6" s="1"/>
  <c r="D3" i="6"/>
  <c r="E15" i="3"/>
  <c r="D15" i="3"/>
  <c r="F13" i="3"/>
  <c r="F12" i="3"/>
  <c r="F11" i="3"/>
  <c r="F10" i="3"/>
  <c r="F9" i="3"/>
  <c r="F8" i="3"/>
  <c r="F7" i="3"/>
  <c r="F6" i="3"/>
  <c r="F5" i="3"/>
  <c r="F4" i="3"/>
  <c r="E15" i="1"/>
  <c r="F15" i="1" s="1"/>
  <c r="D15" i="1"/>
  <c r="B16" i="1" s="1"/>
  <c r="C15" i="1"/>
  <c r="P13" i="1"/>
  <c r="Q13" i="1" s="1"/>
  <c r="P12" i="1"/>
  <c r="S12" i="1" s="1"/>
  <c r="K12" i="1"/>
  <c r="N12" i="1" s="1"/>
  <c r="P11" i="1"/>
  <c r="Q11" i="1" s="1"/>
  <c r="K11" i="1"/>
  <c r="N11" i="1" s="1"/>
  <c r="P10" i="1"/>
  <c r="Q10" i="1" s="1"/>
  <c r="K10" i="1"/>
  <c r="L10" i="1" s="1"/>
  <c r="P9" i="1"/>
  <c r="Q9" i="1" s="1"/>
  <c r="K9" i="1"/>
  <c r="L9" i="1" s="1"/>
  <c r="P8" i="1"/>
  <c r="Q8" i="1" s="1"/>
  <c r="K8" i="1"/>
  <c r="L8" i="1" s="1"/>
  <c r="P7" i="1"/>
  <c r="S7" i="1" s="1"/>
  <c r="K7" i="1"/>
  <c r="M7" i="1" s="1"/>
  <c r="P6" i="1"/>
  <c r="S6" i="1" s="1"/>
  <c r="K6" i="1"/>
  <c r="N6" i="1" s="1"/>
  <c r="P5" i="1"/>
  <c r="R5" i="1" s="1"/>
  <c r="K5" i="1"/>
  <c r="M5" i="1" s="1"/>
  <c r="H5" i="1"/>
  <c r="I5" i="1" s="1"/>
  <c r="G5" i="1"/>
  <c r="D5" i="1"/>
  <c r="C5" i="1"/>
  <c r="B5" i="1"/>
  <c r="P4" i="1"/>
  <c r="R4" i="1" s="1"/>
  <c r="K4" i="1"/>
  <c r="N4" i="1" s="1"/>
  <c r="H4" i="1"/>
  <c r="H7" i="1" s="1"/>
  <c r="G4" i="1"/>
  <c r="G7" i="1" s="1"/>
  <c r="D4" i="1"/>
  <c r="C4" i="1"/>
  <c r="B4" i="1"/>
  <c r="F15" i="3" l="1"/>
  <c r="B19" i="1" s="1"/>
  <c r="C7" i="1"/>
  <c r="B10" i="1" s="1"/>
  <c r="R9" i="1"/>
  <c r="S9" i="1"/>
  <c r="S5" i="1"/>
  <c r="M8" i="1"/>
  <c r="S4" i="1"/>
  <c r="Q5" i="1"/>
  <c r="L11" i="1"/>
  <c r="M11" i="1"/>
  <c r="Q12" i="1"/>
  <c r="N8" i="1"/>
  <c r="R12" i="1"/>
  <c r="N7" i="1"/>
  <c r="N5" i="1"/>
  <c r="L6" i="1"/>
  <c r="Q4" i="1"/>
  <c r="M6" i="1"/>
  <c r="L7" i="1"/>
  <c r="R8" i="1"/>
  <c r="M10" i="1"/>
  <c r="R11" i="1"/>
  <c r="R13" i="1"/>
  <c r="B17" i="1"/>
  <c r="I4" i="1"/>
  <c r="I7" i="1" s="1"/>
  <c r="D7" i="1"/>
  <c r="B11" i="1" s="1"/>
  <c r="S8" i="1"/>
  <c r="N10" i="1"/>
  <c r="S11" i="1"/>
  <c r="S13" i="1"/>
  <c r="M4" i="1"/>
  <c r="Q6" i="1"/>
  <c r="L4" i="1"/>
  <c r="L5" i="1"/>
  <c r="R6" i="1"/>
  <c r="Q7" i="1"/>
  <c r="M9" i="1"/>
  <c r="R10" i="1"/>
  <c r="L12" i="1"/>
  <c r="R7" i="1"/>
  <c r="N9" i="1"/>
  <c r="S10" i="1"/>
  <c r="M12" i="1"/>
  <c r="T9" i="1" l="1"/>
  <c r="T5" i="1"/>
  <c r="T12" i="1"/>
  <c r="O11" i="1"/>
  <c r="O8" i="1"/>
  <c r="T10" i="1"/>
  <c r="T11" i="1"/>
  <c r="T8" i="1"/>
  <c r="O9" i="1"/>
  <c r="O10" i="1"/>
  <c r="O7" i="1"/>
  <c r="T6" i="1"/>
  <c r="O6" i="1"/>
  <c r="T13" i="1"/>
  <c r="O12" i="1"/>
  <c r="T7" i="1"/>
  <c r="O5" i="1"/>
  <c r="O4" i="1"/>
  <c r="E4" i="1"/>
  <c r="T4" i="1"/>
  <c r="E5" i="1"/>
  <c r="F5" i="1" s="1"/>
  <c r="B12" i="1"/>
  <c r="E7" i="1" l="1"/>
  <c r="F4" i="1"/>
  <c r="F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4" authorId="0" shapeId="0" xr:uid="{00000000-0006-0000-0200-000001000000}">
      <text>
        <r>
          <rPr>
            <sz val="11"/>
            <color theme="1"/>
            <rFont val="Calibri"/>
            <family val="2"/>
            <scheme val="minor"/>
          </rPr>
          <t>6 Automation
======</t>
        </r>
      </text>
    </comment>
    <comment ref="E5" authorId="0" shapeId="0" xr:uid="{00000000-0006-0000-0200-000002000000}">
      <text>
        <r>
          <rPr>
            <sz val="11"/>
            <color theme="1"/>
            <rFont val="Calibri"/>
            <family val="2"/>
            <scheme val="minor"/>
          </rPr>
          <t>2 automation end
======</t>
        </r>
      </text>
    </comment>
    <comment ref="E6" authorId="0" shapeId="0" xr:uid="{00000000-0006-0000-0200-000003000000}">
      <text>
        <r>
          <rPr>
            <sz val="11"/>
            <color theme="1"/>
            <rFont val="Calibri"/>
            <family val="2"/>
            <scheme val="minor"/>
          </rPr>
          <t>automation - 15, server side - 47
======</t>
        </r>
      </text>
    </comment>
    <comment ref="E7" authorId="0" shapeId="0" xr:uid="{00000000-0006-0000-0200-000004000000}">
      <text>
        <r>
          <rPr>
            <sz val="11"/>
            <color theme="1"/>
            <rFont val="Calibri"/>
            <family val="2"/>
            <scheme val="minor"/>
          </rPr>
          <t>2 server side
======</t>
        </r>
      </text>
    </comment>
    <comment ref="E8" authorId="0" shapeId="0" xr:uid="{00000000-0006-0000-0200-000005000000}">
      <text>
        <r>
          <rPr>
            <sz val="11"/>
            <color theme="1"/>
            <rFont val="Calibri"/>
            <family val="2"/>
            <scheme val="minor"/>
          </rPr>
          <t>2 server side
======</t>
        </r>
      </text>
    </comment>
    <comment ref="E9" authorId="0" shapeId="0" xr:uid="{00000000-0006-0000-0200-000006000000}">
      <text>
        <r>
          <rPr>
            <sz val="11"/>
            <color theme="1"/>
            <rFont val="Calibri"/>
            <family val="2"/>
            <scheme val="minor"/>
          </rPr>
          <t>58 server side
======</t>
        </r>
      </text>
    </comment>
    <comment ref="E10" authorId="0" shapeId="0" xr:uid="{00000000-0006-0000-0200-000007000000}">
      <text>
        <r>
          <rPr>
            <sz val="11"/>
            <color theme="1"/>
            <rFont val="Calibri"/>
            <family val="2"/>
            <scheme val="minor"/>
          </rPr>
          <t>22 Server
======</t>
        </r>
      </text>
    </comment>
    <comment ref="E11" authorId="0" shapeId="0" xr:uid="{00000000-0006-0000-0200-000008000000}">
      <text>
        <r>
          <rPr>
            <sz val="11"/>
            <color theme="1"/>
            <rFont val="Calibri"/>
            <family val="2"/>
            <scheme val="minor"/>
          </rPr>
          <t>1 server
======</t>
        </r>
      </text>
    </comment>
    <comment ref="E12" authorId="0" shapeId="0" xr:uid="{00000000-0006-0000-0200-000009000000}">
      <text>
        <r>
          <rPr>
            <sz val="11"/>
            <color theme="1"/>
            <rFont val="Calibri"/>
            <family val="2"/>
            <scheme val="minor"/>
          </rPr>
          <t>2 Automation 3 server
======</t>
        </r>
      </text>
    </comment>
    <comment ref="E13" authorId="0" shapeId="0" xr:uid="{00000000-0006-0000-0200-00000A000000}">
      <text>
        <r>
          <rPr>
            <sz val="11"/>
            <color theme="1"/>
            <rFont val="Calibri"/>
            <family val="2"/>
            <scheme val="minor"/>
          </rPr>
          <t>1 server
======</t>
        </r>
      </text>
    </comment>
  </commentList>
</comments>
</file>

<file path=xl/sharedStrings.xml><?xml version="1.0" encoding="utf-8"?>
<sst xmlns="http://schemas.openxmlformats.org/spreadsheetml/2006/main" count="7642" uniqueCount="2024">
  <si>
    <t>Details</t>
  </si>
  <si>
    <t>Stories 
Tested</t>
  </si>
  <si>
    <t>Test Cases</t>
  </si>
  <si>
    <t>API Based Testing</t>
  </si>
  <si>
    <t>UI Based Testing</t>
  </si>
  <si>
    <t>Devices Used For Testing</t>
  </si>
  <si>
    <t>Tested with Components</t>
  </si>
  <si>
    <t>Total</t>
  </si>
  <si>
    <t>With Stories</t>
  </si>
  <si>
    <t>w/o Stories</t>
  </si>
  <si>
    <t>Story</t>
  </si>
  <si>
    <t>Test Results</t>
  </si>
  <si>
    <t>Redmi 6A with Android 9 BLE 4.2</t>
  </si>
  <si>
    <t>mosip-file-server:release-1.2.0.1</t>
  </si>
  <si>
    <t>redmi 7A with Android 10 BLE 4.2</t>
  </si>
  <si>
    <t>admin-service:1.2.0.1-B1</t>
  </si>
  <si>
    <t>Redmi note 10 lite with Android 10 BLE 5.0</t>
  </si>
  <si>
    <t>admin-ui:1.2.0.1-B1</t>
  </si>
  <si>
    <t>Vivo Y73 with Android 12 BLE 5.0</t>
  </si>
  <si>
    <t>commons-packet-service:1.2.0.1-B1</t>
  </si>
  <si>
    <t>SS Galaxy A03 core with Android 11 BLE 4.2</t>
  </si>
  <si>
    <t>config-server:1.1.2</t>
  </si>
  <si>
    <t>Redmi K20 pro with Android 11 BLE 5.0</t>
  </si>
  <si>
    <t>consolidator-websub-service:1.2.0.1-B1</t>
  </si>
  <si>
    <t>iPhone 11 with iPhone 15 BLE 5.0</t>
  </si>
  <si>
    <t>credential-request-generator:1.2.0.1-B1</t>
  </si>
  <si>
    <t>iPhone 8 with iphone 16 BLE 5.0</t>
  </si>
  <si>
    <t>credential-service:1.2.0.1-B1</t>
  </si>
  <si>
    <t>iPhone 7 with iphone 15.6 BLE 4.2</t>
  </si>
  <si>
    <t>data-share-service:1.2.0.1-B1</t>
  </si>
  <si>
    <t>hotlist-service:1.2.0.1-B1</t>
  </si>
  <si>
    <t>id-repository-identity-service:1.2.0.1-B1</t>
  </si>
  <si>
    <t>id-repository-vid-service:1.2.0.1-B1</t>
  </si>
  <si>
    <t>kernel-auditmanager-service:1.2.0.1-B1</t>
  </si>
  <si>
    <t>kernel-auth-service:1.2.0.1-B2</t>
  </si>
  <si>
    <t>kernel-idgenerator-service:1.2.0.1-B1</t>
  </si>
  <si>
    <t>kernel-keymanager-service:1.2.0.1-B2</t>
  </si>
  <si>
    <t>kernel-masterdata-service:1.2.0.1-B1</t>
  </si>
  <si>
    <t>kernel-notification-service:1.2.0.1-B1</t>
  </si>
  <si>
    <t>kernel-otpmanager-service:1.2.0.1-B1</t>
  </si>
  <si>
    <t>kernel-pridgenerator-service:1.2.0.1-B1</t>
  </si>
  <si>
    <t>kernel-ridgenerator-service:1.2.0.1-B1</t>
  </si>
  <si>
    <t>kernel-salt-generator:1.2.0.1-B1</t>
  </si>
  <si>
    <t>kernel-syncdata-service:1.2.0.1-B1</t>
  </si>
  <si>
    <t>keycloak-init:1.2.0.1-B2</t>
  </si>
  <si>
    <t>keys-generator:1.2.0.1-B1</t>
  </si>
  <si>
    <t>mock-smtp:0.0.1</t>
  </si>
  <si>
    <t>mosip-keycloak:16.1.1-debian-10-r85</t>
  </si>
  <si>
    <t>partner-onboarder:1.2.0.1-B2</t>
  </si>
  <si>
    <t>pmp-ui:1.2.0.1-B1</t>
  </si>
  <si>
    <t>postgres-init:1.2.0.1-B2</t>
  </si>
  <si>
    <t>pre-registration-application-service:1.2.0.1-B1</t>
  </si>
  <si>
    <t>pre-registration-batchjob:1.2.0.1-B1</t>
  </si>
  <si>
    <t>pre-registration-booking-service:1.2.0.1-B1</t>
  </si>
  <si>
    <t>pre-registration-captcha-service:1.2.0.1-B1</t>
  </si>
  <si>
    <t>pre-registration-datasync-service:1.2.0.1-B1</t>
  </si>
  <si>
    <t>pre-registration-ui:1.2.0.1-B1</t>
  </si>
  <si>
    <t>print:1.2.0.1-B1</t>
  </si>
  <si>
    <t>registration-client:1.2.0.1-B1</t>
  </si>
  <si>
    <t>registration-processor-common-camel-bridge:1.2.0.1-B1</t>
  </si>
  <si>
    <t>registration-processor-dmz-packet-server:1.2.0.1-B1</t>
  </si>
  <si>
    <t>registration-processor-notification-service:1.2.0.1-B1</t>
  </si>
  <si>
    <t>registration-processor-registration-status-service:1.2.0.1-B1</t>
  </si>
  <si>
    <t>registration-processor-registration-transaction-service:1.2.0.1-B1</t>
  </si>
  <si>
    <t>registration-processor-reprocessor:1.2.0.1-B1</t>
  </si>
  <si>
    <t>registration-processor-stage-group-1:1.2.0.1-B1</t>
  </si>
  <si>
    <t>registration-processor-stage-group-2:1.2.0.1-B1</t>
  </si>
  <si>
    <t>registration-processor-stage-group-3:1.2.0.1-B2</t>
  </si>
  <si>
    <t>registration-processor-stage-group-4:1.2.0.1-B1</t>
  </si>
  <si>
    <t>registration-processor-stage-group-5:1.2.0.1-B1</t>
  </si>
  <si>
    <t>registration-processor-stage-group-6:1.2.0.1-B1</t>
  </si>
  <si>
    <t>registration-processor-stage-group-7:1.2.0.1-B1</t>
  </si>
  <si>
    <t>registration-processor-workflow-manager-service:1.2.0.1-B1</t>
  </si>
  <si>
    <t>softhsm:v2</t>
  </si>
  <si>
    <t>websub-service:1.2.0.1-B1</t>
  </si>
  <si>
    <t>activemq-artemis:1.1.5</t>
  </si>
  <si>
    <t>artifactory-server:1.2.0.1</t>
  </si>
  <si>
    <t>authentication-internal-service:1.2.0.1</t>
  </si>
  <si>
    <t>authentication-otp-service:1.2.0.1</t>
  </si>
  <si>
    <t>authentication-service:1.2.0.1</t>
  </si>
  <si>
    <t>biosdk-server:1.2.0.1</t>
  </si>
  <si>
    <t>esignet:1.0.0</t>
  </si>
  <si>
    <t>mimoto:0.9</t>
  </si>
  <si>
    <t>mock-abis:1.2.0.1</t>
  </si>
  <si>
    <t>mock-identity-system:0.9.0</t>
  </si>
  <si>
    <t>mock-mv:1.2.0.1</t>
  </si>
  <si>
    <t>mock-relying-party-service:0.9.0</t>
  </si>
  <si>
    <t>mock-relying-party-ui:0.9.0</t>
  </si>
  <si>
    <t>oidc-ui:1.0.0</t>
  </si>
  <si>
    <t>partner-management-service:1.2.0.1</t>
  </si>
  <si>
    <t>policy-management-service:1.2.0.1</t>
  </si>
  <si>
    <t>postgres-init:1.2.0.1</t>
  </si>
  <si>
    <t>resident-service:1.2.0.1</t>
  </si>
  <si>
    <t>Scenario</t>
  </si>
  <si>
    <t>Scenario Description</t>
  </si>
  <si>
    <t>Test result</t>
  </si>
  <si>
    <t>Remarks</t>
  </si>
  <si>
    <t>Scenario_0:</t>
  </si>
  <si>
    <t>Before Suite setup</t>
  </si>
  <si>
    <t>Pass</t>
  </si>
  <si>
    <t>Scenario_1:</t>
  </si>
  <si>
    <t>Resident has pre-registered with document have appointment and gets UIN card</t>
  </si>
  <si>
    <t>Scenario_2:</t>
  </si>
  <si>
    <t>Resident walkins to reg-client to get UIN card</t>
  </si>
  <si>
    <t>Scenario_3:</t>
  </si>
  <si>
    <t>Resident lost UIN and walks in to center to retrieve the UIN</t>
  </si>
  <si>
    <t>Scenario_4:</t>
  </si>
  <si>
    <t>Resident updated biometrics and then downloads the UIN card</t>
  </si>
  <si>
    <t>Scenario_5:</t>
  </si>
  <si>
    <t>Resident Child want to get UIN without Guardian Details</t>
  </si>
  <si>
    <t>Scenario_6:</t>
  </si>
  <si>
    <t>Resident Child want to get UIN with Guardian having RID</t>
  </si>
  <si>
    <t>Scenario_7:</t>
  </si>
  <si>
    <t>A differently abled resident walks in to a center gets UIN card</t>
  </si>
  <si>
    <t>Scenario_8:</t>
  </si>
  <si>
    <t>A differently abled resident walks update his iris and download UIN card</t>
  </si>
  <si>
    <t>Scenario_9:</t>
  </si>
  <si>
    <t>A resident wants to register his child with his RID but his packet gets rejected later the child packet will also be on hold</t>
  </si>
  <si>
    <t>Scenario_10:</t>
  </si>
  <si>
    <t>Resident already has UIN wants to get new UIN again</t>
  </si>
  <si>
    <t>Fail</t>
  </si>
  <si>
    <t>Scenario_11:</t>
  </si>
  <si>
    <t>Resident already has UIN wants to get new UIN again with bio exception</t>
  </si>
  <si>
    <t>Scenario_12:</t>
  </si>
  <si>
    <t>Resident gives demo details of already registred UIN but different biometric of Finger IRIS Face New registration</t>
  </si>
  <si>
    <t>Scenario_13:</t>
  </si>
  <si>
    <t>Resident registers for UIN with different demo details but same biometrics who already has UIN</t>
  </si>
  <si>
    <t>Scenario_14:</t>
  </si>
  <si>
    <t>Resident walks in to registration center tries to get UIN without giving Biometric</t>
  </si>
  <si>
    <t>Scenario_15:</t>
  </si>
  <si>
    <t>Resident updates demo details in registration center and post successful processing downloads the EUIN using resident Portal</t>
  </si>
  <si>
    <t>Scenario_16:</t>
  </si>
  <si>
    <t>Resident without UIN walks in to center to retrieve the UIN he is not register</t>
  </si>
  <si>
    <t>Scenario_17:</t>
  </si>
  <si>
    <t>A resident wants to generate the UIN without documents upload</t>
  </si>
  <si>
    <t>Scenario_18:</t>
  </si>
  <si>
    <t>A resident wants to generate the UIN without biometric upload</t>
  </si>
  <si>
    <t>Scenario_19:</t>
  </si>
  <si>
    <t>A resident wants to get Lost UIN without biometric upload</t>
  </si>
  <si>
    <t>Scenario_20:</t>
  </si>
  <si>
    <t>A non-resident person want to get the UIN for him and his family</t>
  </si>
  <si>
    <t>Scenario_21:</t>
  </si>
  <si>
    <t>Resident Child with Guardian having RID BulkUpload both the packet</t>
  </si>
  <si>
    <t>Scenario_22:</t>
  </si>
  <si>
    <t>Resident has preregistered have appointment and gets UIN Later bio authentication done using face</t>
  </si>
  <si>
    <t>Scenario_23:</t>
  </si>
  <si>
    <t>A blind resident walks to get UIN and further does Auth using Finger</t>
  </si>
  <si>
    <t>Scenario_24:</t>
  </si>
  <si>
    <t>Resident with UIN does right finger bio auth</t>
  </si>
  <si>
    <t>Scenario_25:</t>
  </si>
  <si>
    <t>Resident has UIN updates biometric and does eKYC using Face biometric</t>
  </si>
  <si>
    <t>Scenario_26:</t>
  </si>
  <si>
    <t>Resident has UIN updates biometric and does eKYC using leftIrisDevice biometric</t>
  </si>
  <si>
    <t>Scenario_27:</t>
  </si>
  <si>
    <t>Resident has UIN updates biometric and does eKYC using leftRingDevice biometric</t>
  </si>
  <si>
    <t>Scenario_28:</t>
  </si>
  <si>
    <t>Resident update his phone number and further does EKYC using OTP</t>
  </si>
  <si>
    <t>Scenario_29:</t>
  </si>
  <si>
    <t>Resident update his email address in registration center and further does Auth using OTP</t>
  </si>
  <si>
    <t>Scenario_30:</t>
  </si>
  <si>
    <t>Resident has UIN wants to do Auth using LeftIris as Bio and Phone Number as demo and OTP from persona</t>
  </si>
  <si>
    <t>Scenario_31:</t>
  </si>
  <si>
    <t>Resident has UIN wants to do Auth using LeftRingFinger as Bio and dob as demo and OTP from persona</t>
  </si>
  <si>
    <t>Scenario_32:</t>
  </si>
  <si>
    <t>Resident has UIN updates address and does demographic authentication and download EUIN using resident Portal</t>
  </si>
  <si>
    <t>Scenario_33:</t>
  </si>
  <si>
    <t>Resident update email in resident portal and Perform OTP auth from IDA</t>
  </si>
  <si>
    <t>Scenario_34:</t>
  </si>
  <si>
    <t>Resident child walkin to regcenter to update his Full name and perform demo Auth</t>
  </si>
  <si>
    <t>Scenario_35:</t>
  </si>
  <si>
    <t>Resident updated biometrics and gets ekyc done using VID with Biometric</t>
  </si>
  <si>
    <t>Scenario_36:</t>
  </si>
  <si>
    <t>A differently abled resident walks in to a center gets UIN and get ekyc done with his VID</t>
  </si>
  <si>
    <t>Scenario_37:</t>
  </si>
  <si>
    <t>Resident has pre-registered have appointment and gets UIN after previous UIN application is rejected with different center</t>
  </si>
  <si>
    <t>Scenario_38:</t>
  </si>
  <si>
    <t>Resident has pre-registered have appointment and gets UIN after previous UIN application is in progress with different center</t>
  </si>
  <si>
    <t>Scenario_39:</t>
  </si>
  <si>
    <t>Resident has previously registered but the application was rejected now have appointment and gets UIN with the same center</t>
  </si>
  <si>
    <t>Scenario_40:</t>
  </si>
  <si>
    <t>Resident registers and gets UIN Later gets eKYC done with perpetual VID and face auth</t>
  </si>
  <si>
    <t>Scenario_41:</t>
  </si>
  <si>
    <t>Resident registers and gets UIN Later gets eKYC done with perpetual VID and right ring finger auth</t>
  </si>
  <si>
    <t>Scenario_42:</t>
  </si>
  <si>
    <t>Resident registers and gets UIN Later gets eKYC done with perpetual VID and right iris auth</t>
  </si>
  <si>
    <t>Scenario_43:</t>
  </si>
  <si>
    <t>Differently abled Resident registers and gets UIN Later gets eKYC done with perpetual VID</t>
  </si>
  <si>
    <t>Scenario_44:</t>
  </si>
  <si>
    <t>Resident registers and gets UIN Later gets eKYC done with temporary VID and face auth</t>
  </si>
  <si>
    <t>Scenario_45:</t>
  </si>
  <si>
    <t>Resident registers and gets UIN Later gets eKYC done with temporary VID and right ring finger auth</t>
  </si>
  <si>
    <t>Scenario_46:</t>
  </si>
  <si>
    <t>Resident registers and gets UIN Later gets eKYC done with temporary VID and right iris auth</t>
  </si>
  <si>
    <t>Scenario_47:</t>
  </si>
  <si>
    <t>Differently abled Resident registers and gets UIN Later gets eKYC done with Temporary VID</t>
  </si>
  <si>
    <t>Scenario_48:</t>
  </si>
  <si>
    <t>Upload corrupted packet</t>
  </si>
  <si>
    <t>Scenario_49:</t>
  </si>
  <si>
    <t>Same minor with different Guardian</t>
  </si>
  <si>
    <t>Scenario_50:</t>
  </si>
  <si>
    <t>Same minor with same Guardian registering multiple times</t>
  </si>
  <si>
    <t>Scenario_51:</t>
  </si>
  <si>
    <t>Correction packet</t>
  </si>
  <si>
    <t>Scenario_52:</t>
  </si>
  <si>
    <t>Check Syncdata response with upper key index and user with valid roles</t>
  </si>
  <si>
    <t>Scenario_53:</t>
  </si>
  <si>
    <t>Update machine from centerA to centerB and verify syncdata client settings with centerA</t>
  </si>
  <si>
    <t>Scenario_54:</t>
  </si>
  <si>
    <t>Inactive machine and verify syncdata client settings calls</t>
  </si>
  <si>
    <t>Scenario_55:</t>
  </si>
  <si>
    <t>Decommission machine and verify syncdata client settings calls</t>
  </si>
  <si>
    <t>Scenario_56:</t>
  </si>
  <si>
    <t>Decommission center and verify USER_DETAILS syncdata calls</t>
  </si>
  <si>
    <t>Scenario_57:</t>
  </si>
  <si>
    <t>Deactivate center and verify CLIENT_SETTINGS syncdata client settings calls</t>
  </si>
  <si>
    <t>Scenario_58:</t>
  </si>
  <si>
    <t>Upload Packet with Invalid hash</t>
  </si>
  <si>
    <t>Scenario_59:</t>
  </si>
  <si>
    <t>Resident Child with Guardian having RID BulkUpload both the packet and Introducer is not valid in infant packet</t>
  </si>
  <si>
    <t>Scenario_60:</t>
  </si>
  <si>
    <t>Resident has preregistered without document upload trying to update prereg status</t>
  </si>
  <si>
    <t>Scenario_61:</t>
  </si>
  <si>
    <t>To get synced packet with upload when supervisor rejects packet</t>
  </si>
  <si>
    <t>Scenario_62:</t>
  </si>
  <si>
    <t>Resident walkins to get UIN card and same resident again try to get UIN second time with same demo and different biometric details</t>
  </si>
  <si>
    <t>Scenario_63:</t>
  </si>
  <si>
    <t>Resident registration goes to manual adjudication</t>
  </si>
  <si>
    <t>Scenario_64:</t>
  </si>
  <si>
    <t>Resident gets the UIN and tries to get another UIN with change in name</t>
  </si>
  <si>
    <t>Scenario_65:</t>
  </si>
  <si>
    <t>Resident walkins to get UIN card and same resident again try to get UIN second time with same demo details and same bio</t>
  </si>
  <si>
    <t>Scenario_66:</t>
  </si>
  <si>
    <t>Resident tries to get another UIN by providing different demo details and same bio</t>
  </si>
  <si>
    <t>Scenario_67:</t>
  </si>
  <si>
    <t>create packet with Null-supervisorId Null-supervisorPassword and valid operator details</t>
  </si>
  <si>
    <t>Scenario_68:</t>
  </si>
  <si>
    <t>create packet with Invalid-supervisorId Valid-supervisorPassword and valid operator details</t>
  </si>
  <si>
    <t>Scenario_69:</t>
  </si>
  <si>
    <t>create packet with Valid-supervisorId Invalid-supervisorPassword and valid operator details</t>
  </si>
  <si>
    <t>Scenario_70:</t>
  </si>
  <si>
    <t>create packet with Null-operatorId Null-operatorPassword and valid supervisor details</t>
  </si>
  <si>
    <t>Scenario_71:</t>
  </si>
  <si>
    <t>create packet with Invalid-operatorId Valid-operatorPassword and valid supervisor details</t>
  </si>
  <si>
    <t>Scenario_72:</t>
  </si>
  <si>
    <t>create packet with Valid-operatorId Invalid-operatorPassword and valid supervisor details</t>
  </si>
  <si>
    <t>Scenario_73:</t>
  </si>
  <si>
    <t>Create packet with supervisor and operator cbeff file and without password auth</t>
  </si>
  <si>
    <t>Scenario_74:</t>
  </si>
  <si>
    <t>Create packet without supervisor and operator cbeff file and without password auth</t>
  </si>
  <si>
    <t>Scenario_75:</t>
  </si>
  <si>
    <t>Packet uploaded with supervisor and operator biometrics</t>
  </si>
  <si>
    <t>Scenario_76:</t>
  </si>
  <si>
    <t>Packet uploaded with supervisor biometric and without operator biometrics</t>
  </si>
  <si>
    <t>Scenario_77:</t>
  </si>
  <si>
    <t>Packet uploaded with operator and without supervisor biometrics</t>
  </si>
  <si>
    <t>Scenario_78:</t>
  </si>
  <si>
    <t>Resident has pre-registered with document and cancels booked appointment change the slot and gets UIN card</t>
  </si>
  <si>
    <t>Scenario_79:</t>
  </si>
  <si>
    <t>Resident has pre-registered with document and change the appointment slot and gets UIN card</t>
  </si>
  <si>
    <t>Scenario_80:</t>
  </si>
  <si>
    <t>Resident walks in with consumed PRID to gets UIN</t>
  </si>
  <si>
    <t>Scenario_81:</t>
  </si>
  <si>
    <t>Resident walkins to reg-client to get UIN card Packets gets reprocessed before Abis returns for success check</t>
  </si>
  <si>
    <t>Scenario_82:</t>
  </si>
  <si>
    <t>Resident walkins to reg-client to get UIN card Packets gets reprocessed before Abis returns for fail check</t>
  </si>
  <si>
    <t>AFTER_SUITE:</t>
  </si>
  <si>
    <t>After Suite Setup</t>
  </si>
  <si>
    <t>Module</t>
  </si>
  <si>
    <t># Test Cases</t>
  </si>
  <si>
    <t>Failed</t>
  </si>
  <si>
    <t>Passed</t>
  </si>
  <si>
    <t>Id Repo</t>
  </si>
  <si>
    <t>Pre-Reg</t>
  </si>
  <si>
    <t>Resident</t>
  </si>
  <si>
    <t>MasterData - Eng</t>
  </si>
  <si>
    <t>MasterData - Ara</t>
  </si>
  <si>
    <t>MasterData - Kan</t>
  </si>
  <si>
    <t>IDA</t>
  </si>
  <si>
    <t>PMS</t>
  </si>
  <si>
    <t>eSignet</t>
  </si>
  <si>
    <t>mobileID</t>
  </si>
  <si>
    <t>Story id</t>
  </si>
  <si>
    <t>Story Title</t>
  </si>
  <si>
    <t>TestCase_No</t>
  </si>
  <si>
    <t>pre requisite</t>
  </si>
  <si>
    <t>Feature</t>
  </si>
  <si>
    <t>Test case step</t>
  </si>
  <si>
    <t>Expected Result</t>
  </si>
  <si>
    <t>Test Result</t>
  </si>
  <si>
    <t>Automated</t>
  </si>
  <si>
    <t>status</t>
  </si>
  <si>
    <t>MOSIP-22715</t>
  </si>
  <si>
    <t>IdP: Build new internal API for OIDC client creation and update</t>
  </si>
  <si>
    <t>TC_22715_01</t>
  </si>
  <si>
    <t>Step 1: The resource owner wants the client to use the identity from the authorization server.
Step 2: Client redirects the browser to the authorization server.
Step 3: The authorization server redirects back to the client.
Step 4: Client Accesses Protected data on Resource Server.</t>
  </si>
  <si>
    <t>Create OIDC Client</t>
  </si>
  <si>
    <t>Verify Relying party able to create OIDC client for itself from PMP</t>
  </si>
  <si>
    <t xml:space="preserve">1.hit http://localhost:3000
/client-mgmt/oidc-client API.                                                                                             2. Enter                                             </t>
  </si>
  <si>
    <t xml:space="preserve"> IDP should accept client registration request from PMP and client creation should happen in IDP</t>
  </si>
  <si>
    <t>Yes</t>
  </si>
  <si>
    <t>TC_22715_02</t>
  </si>
  <si>
    <t>Verify One Relying party able to create multiple clients from PMP</t>
  </si>
  <si>
    <t xml:space="preserve">1.hit http://localhost:3000
/client-mgmt/oidc-client API.                                                                                             2. Enter Valid data in the client registration form and execute.                                               </t>
  </si>
  <si>
    <t xml:space="preserve"> IDP should accept client registration request and  client creation should happen in IDP</t>
  </si>
  <si>
    <t>TC_22715_03</t>
  </si>
  <si>
    <t>Verify IDP should accept client registartion request from PMP only with valid authorization token i,e in the scope  token should be "add_oidc_client".</t>
  </si>
  <si>
    <r>
      <rPr>
        <sz val="11"/>
        <color theme="1"/>
        <rFont val="Calibri"/>
        <family val="2"/>
      </rPr>
      <t xml:space="preserve"> IDP should accept client registration request from PMP and client creation should happen in IDP with ACTIVE status with valid authorization token.                              </t>
    </r>
    <r>
      <rPr>
        <b/>
        <sz val="11"/>
        <color theme="1"/>
        <rFont val="Calibri"/>
        <family val="2"/>
      </rPr>
      <t xml:space="preserve"> 
Note:</t>
    </r>
    <r>
      <rPr>
        <sz val="11"/>
        <color theme="1"/>
        <rFont val="Calibri"/>
        <family val="2"/>
      </rPr>
      <t xml:space="preserve"> Expected scope in the token is add_oidc_client.</t>
    </r>
  </si>
  <si>
    <t>TC_22715_04</t>
  </si>
  <si>
    <t>Verify IDP shouldnot accept client registartion request from PMP with invalid authorization token i,e in the scope mention invalid token like"xyz".</t>
  </si>
  <si>
    <t xml:space="preserve"> IDP should not accept client registartion request from PMP and should throw 401 Unauthorized error</t>
  </si>
  <si>
    <t>TC_22715_05</t>
  </si>
  <si>
    <t>Create OIDC Client request body validation</t>
  </si>
  <si>
    <t>check with valid OIDC client id (Case-Sensitive) as an input of clientId in the request body.                                                                                            Example: client id like "e-health-service" / it should be UID</t>
  </si>
  <si>
    <t>1.hit http://localhost:3000
/client-mgmt/oidc-client API</t>
  </si>
  <si>
    <t xml:space="preserve">client id we have to get as UID </t>
  </si>
  <si>
    <t>TC_22715_06</t>
  </si>
  <si>
    <t>check with invalid OIDC client id as an input of clientId in the request body. Example: client id like "???&gt;&lt;::}:"</t>
  </si>
  <si>
    <t>ErrorCodes we should get when we pass client id "invalid_client_id"</t>
  </si>
  <si>
    <t>TC_22715_07</t>
  </si>
  <si>
    <t>check with existing OIDC client id as an input of clientId in the request body. If duplicates found, request will be rejected.</t>
  </si>
  <si>
    <t>ErrorCodes we should get duplicate_client_id</t>
  </si>
  <si>
    <t>TC_22715_08</t>
  </si>
  <si>
    <t>check client id field value with the mentioned range  (i,e &gt;= 1 characters
&lt;= 50 characters)</t>
  </si>
  <si>
    <t>client id should create with ACTIVE status</t>
  </si>
  <si>
    <t>TC_22715_09</t>
  </si>
  <si>
    <t>check with crossing the maximum characters in client id field(i,e &gt;= 1 characters
&lt;= 50 characters)</t>
  </si>
  <si>
    <t>it should give error as invalid_client_id</t>
  </si>
  <si>
    <t>TC_22715_10</t>
  </si>
  <si>
    <r>
      <rPr>
        <sz val="11"/>
        <color theme="1"/>
        <rFont val="Calibri, sans-serif"/>
      </rPr>
      <t xml:space="preserve">check Name of OIDC client comes in the below range &gt;= 1 characters
&lt;= 256 character as an input of clientName in the request body.                                             </t>
    </r>
    <r>
      <rPr>
        <b/>
        <sz val="11"/>
        <color theme="1"/>
        <rFont val="Calibri, sans-serif"/>
      </rPr>
      <t>Example:</t>
    </r>
    <r>
      <rPr>
        <sz val="11"/>
        <color theme="1"/>
        <rFont val="Calibri, sans-serif"/>
      </rPr>
      <t xml:space="preserve">
Health Service</t>
    </r>
  </si>
  <si>
    <t>TC_22715_11</t>
  </si>
  <si>
    <r>
      <rPr>
        <sz val="11"/>
        <color theme="1"/>
        <rFont val="Calibri, sans-serif"/>
      </rPr>
      <t xml:space="preserve">check Name of OIDC client exceed the below range &gt;= 1 characters
&lt;= 256 character as an input of clientName in the request body. </t>
    </r>
    <r>
      <rPr>
        <b/>
        <sz val="11"/>
        <color theme="1"/>
        <rFont val="Calibri, sans-serif"/>
      </rPr>
      <t xml:space="preserve">                                                         Example:</t>
    </r>
    <r>
      <rPr>
        <sz val="11"/>
        <color theme="1"/>
        <rFont val="Calibri, sans-serif"/>
      </rPr>
      <t xml:space="preserve">
Health Service</t>
    </r>
  </si>
  <si>
    <t>it shouuld give error as invalid_client_name</t>
  </si>
  <si>
    <t>TC_22715_12</t>
  </si>
  <si>
    <t>check Name of OIDC client in case sensitive format as an input of clientName in the request body.</t>
  </si>
  <si>
    <t>TC_22715_13</t>
  </si>
  <si>
    <t>check Name of OIDC client by providing space first and add the name as an input of clientName in the request body.</t>
  </si>
  <si>
    <t>it should give error as invalid_client_name</t>
  </si>
  <si>
    <t>N/A</t>
  </si>
  <si>
    <t>d</t>
  </si>
  <si>
    <t>TC_22715_14</t>
  </si>
  <si>
    <r>
      <rPr>
        <sz val="11"/>
        <color rgb="FF000000"/>
        <rFont val="Calibri, sans-serif"/>
      </rPr>
      <t xml:space="preserve">check once relying party is registed from PMS use the same id as relyingPartyId in Create OIDC Client request body.                                                    </t>
    </r>
    <r>
      <rPr>
        <b/>
        <sz val="11"/>
        <color rgb="FF000000"/>
        <rFont val="Calibri, sans-serif"/>
      </rPr>
      <t xml:space="preserve">  Note:  </t>
    </r>
    <r>
      <rPr>
        <sz val="11"/>
        <color rgb="FF000000"/>
        <rFont val="Calibri, sans-serif"/>
      </rPr>
      <t>This we can use further to fetch KYC from IDA servers. Example:
bharathi-inc</t>
    </r>
  </si>
  <si>
    <t>TC_22715_15</t>
  </si>
  <si>
    <t>check relying partyid should be in the below mentioned range &gt;= 1 characters 
&lt;= 50 characters as an input of relyingpartyid in the request body.                                           :
Example:bharathi-inc</t>
  </si>
  <si>
    <t>TC_22715_16</t>
  </si>
  <si>
    <t>check relying partyid  accepts alphanumeric as an input of relyingpartyid in the request body.</t>
  </si>
  <si>
    <t>it should accepts Alphanumeric for relying party</t>
  </si>
  <si>
    <t>TC_22715_17</t>
  </si>
  <si>
    <t xml:space="preserve">check with crossing the maximum characters of relying partyid should throw an error.                    </t>
  </si>
  <si>
    <t>it should give error as  invalid_rp_id</t>
  </si>
  <si>
    <t>TC_22715_18</t>
  </si>
  <si>
    <t xml:space="preserve">check with invalid relying partyid which is not registered in the IDP server.           </t>
  </si>
  <si>
    <t>TC_22715_20</t>
  </si>
  <si>
    <t>check logoUri Relying party logo URI which will used to display logo in OIDC login and consent pages..</t>
  </si>
  <si>
    <t>TC_22715_21</t>
  </si>
  <si>
    <t xml:space="preserve">check logoUri  should be in the below mentioned &gt;= 1 characters
&lt;= 1024 characters as an input of logoUri   in the request body.                                           </t>
  </si>
  <si>
    <t>TC_22715_22</t>
  </si>
  <si>
    <t xml:space="preserve">check with crossing the maximum characters as an input of logoUri   in the request body.                                           </t>
  </si>
  <si>
    <t>it should give error as invalid LogoURI</t>
  </si>
  <si>
    <t>TC_22715_23</t>
  </si>
  <si>
    <r>
      <rPr>
        <sz val="11"/>
        <color theme="1"/>
        <rFont val="Calibri"/>
        <family val="2"/>
      </rPr>
      <t xml:space="preserve">Check by providing valid redirectUris in the request body and should be in array format.                                                                                            </t>
    </r>
    <r>
      <rPr>
        <b/>
        <sz val="11"/>
        <color theme="1"/>
        <rFont val="Calibri"/>
        <family val="2"/>
      </rPr>
      <t xml:space="preserve"> Note:</t>
    </r>
    <r>
      <rPr>
        <sz val="11"/>
        <color theme="1"/>
        <rFont val="Calibri"/>
        <family val="2"/>
      </rPr>
      <t>Uri to where the response with authorization_code to be redirected. This will be cross verified with the redirect_uri query parameter sent in the authorize request.</t>
    </r>
  </si>
  <si>
    <t>1.Hit http://localhost:3000
/client-mgmt/oidc-client/{client_id}</t>
  </si>
  <si>
    <t>Client redirects the browser to the authorization server</t>
  </si>
  <si>
    <t>TC_22715_24</t>
  </si>
  <si>
    <t>check by providing invalid redirectUris in the request body</t>
  </si>
  <si>
    <t>Error we should get invalid_redirect_uri but in api its accepting invalid redirect URI's as well</t>
  </si>
  <si>
    <t>TC_22715_25</t>
  </si>
  <si>
    <t>check without providing  redirectUris data in the request body</t>
  </si>
  <si>
    <t>Error we should get 401 error code</t>
  </si>
  <si>
    <t>TC_22715_26</t>
  </si>
  <si>
    <r>
      <rPr>
        <sz val="11"/>
        <color rgb="FF000000"/>
        <rFont val="Calibri, sans-serif"/>
      </rPr>
      <t xml:space="preserve">check authContextRefs should be in array format and should be in case-sensitive                                                                        </t>
    </r>
    <r>
      <rPr>
        <b/>
        <sz val="11"/>
        <color rgb="FF000000"/>
        <rFont val="Calibri, sans-serif"/>
      </rPr>
      <t xml:space="preserve"> Example: </t>
    </r>
    <r>
      <rPr>
        <sz val="11"/>
        <color rgb="FF000000"/>
        <rFont val="Calibri, sans-serif"/>
      </rPr>
      <t>mosip:idp:acr:static-code
Note:  list of Authentication Context Class values that identifies the Authentication Context Class. Values that the authentication performed satisfied implying a Level Of Assurance.</t>
    </r>
  </si>
  <si>
    <t xml:space="preserve">ACR values:
mosip:idp:acr:static-code - PIN
mosip:idp:acr:generated-code - OTP
mosip:idp:acr:linked-wallet - Inji
mosip:idp:acr:biometrics - L1 device
mosip:idp:acr:biometrics-generated-code - L1 device &amp; OTP (phase 1 not supported)
mosip:idp:acr:linked-wallet-static-code - Inji &amp; PIN (phase 1 not supported) these values are accepting </t>
  </si>
  <si>
    <t>TC_22715_27</t>
  </si>
  <si>
    <t xml:space="preserve">Check authContextRefs with invalid format like ????%%%$$$ as an input of authContextRefs in the request body.                                           </t>
  </si>
  <si>
    <t xml:space="preserve">it should give error as invalid authContextRefs </t>
  </si>
  <si>
    <t>it should give error , empty array pass it and check</t>
  </si>
  <si>
    <t>TC_22715_28</t>
  </si>
  <si>
    <t xml:space="preserve">check authContextRefs with empty array                                     </t>
  </si>
  <si>
    <t>TC_22715_29</t>
  </si>
  <si>
    <t xml:space="preserve">check authContextRefs with null value </t>
  </si>
  <si>
    <t>TC_22715_30</t>
  </si>
  <si>
    <r>
      <rPr>
        <sz val="11"/>
        <color rgb="FF000000"/>
        <rFont val="Calibri, sans-serif"/>
      </rPr>
      <t xml:space="preserve">Check authContextRefs allowed values should be like below as an input of authContextRefs in the request body.                     
</t>
    </r>
    <r>
      <rPr>
        <b/>
        <sz val="11"/>
        <color rgb="FF000000"/>
        <rFont val="Calibri, sans-serif"/>
      </rPr>
      <t>Example:</t>
    </r>
    <r>
      <rPr>
        <sz val="11"/>
        <color rgb="FF000000"/>
        <rFont val="Calibri, sans-serif"/>
      </rPr>
      <t xml:space="preserve"> mosip:idp:acr:static-code
mosip:idp:acr:generated-code
mosip:idp:acr:linked-wallet
mosip:idp:acr:biometrics and  authContextRefs can be &gt;= 1 items</t>
    </r>
  </si>
  <si>
    <t xml:space="preserve">ACR values:
mosip:idp:acr:static-code - PIN
mosip:idp:acr:generated-code - OTP
mosip:idp:acr:linked-wallet - Inji
mosip:idp:acr:biometrics - L1 device
mosip:idp:acr:biometrics-generated-code - L1 device &amp; OTP (phase 1 not supported)
mosip:idp:acr:linked-wallet-static-code - Inji &amp; PIN (phase 1 not supported) these values are accepting </t>
  </si>
  <si>
    <t>TC_22715_31</t>
  </si>
  <si>
    <t>check publicKey format should be in Json Web Key (JWK) and  OIDC client's public key used to verify the client's signature at IdP.</t>
  </si>
  <si>
    <t>TC_22715_32</t>
  </si>
  <si>
    <t xml:space="preserve">check if we use invalid publicKey format </t>
  </si>
  <si>
    <t>it should give error as  invalid_public_key</t>
  </si>
  <si>
    <t>TC_22715_33</t>
  </si>
  <si>
    <t>check only allowed user details can we provide as an input for userClaims Allowed values  like below:
"userClaims": [
      "name",
      "given_name",
      "email",
      "gender",
      "birthdate",
      "phone_number",
      "profile_photo",
      "address",
      "locale",
      "individual_id"
    ],</t>
  </si>
  <si>
    <t>1.hit http://localhost:3000
/client-mgmt/oidc-client API</t>
  </si>
  <si>
    <t>TC_22715_34</t>
  </si>
  <si>
    <t>check  Allowed user info claims should be &gt;= 1 items.   Examples: ["name","email"]</t>
  </si>
  <si>
    <t>TC_22715_35</t>
  </si>
  <si>
    <t>check with invalid allowed user details  as an input of userClaims examples:  ["xyz","fd@gh.com"]</t>
  </si>
  <si>
    <t>error we should get invalid_claim</t>
  </si>
  <si>
    <t>TC_22715_36</t>
  </si>
  <si>
    <r>
      <rPr>
        <sz val="11"/>
        <color rgb="FF000000"/>
        <rFont val="Calibri, sans-serif"/>
      </rPr>
      <t xml:space="preserve">verify allowed value should be 
authorization_code for  grantTypes as an input of grantTypes in the request body and should be in arraay format                                                                                  </t>
    </r>
    <r>
      <rPr>
        <b/>
        <sz val="11"/>
        <color rgb="FF000000"/>
        <rFont val="Calibri, sans-serif"/>
      </rPr>
      <t>Note</t>
    </r>
    <r>
      <rPr>
        <sz val="11"/>
        <color rgb="FF000000"/>
        <rFont val="Calibri, sans-serif"/>
      </rPr>
      <t>: it is form of Authorization Grant presented to token endpoint</t>
    </r>
  </si>
  <si>
    <t>empty array, null values</t>
  </si>
  <si>
    <t>TC_22715_37</t>
  </si>
  <si>
    <t>verify grantTypes  with empty array</t>
  </si>
  <si>
    <t xml:space="preserve">error we should get invalid_grantTypes  </t>
  </si>
  <si>
    <t>TC_22715_38</t>
  </si>
  <si>
    <t>verify grantTypes  with null value</t>
  </si>
  <si>
    <t>TC_22715_39</t>
  </si>
  <si>
    <t>provide invalid allowed value other than 
authorization_code for  grantTypes as an input of grantTypes in the request body.</t>
  </si>
  <si>
    <t>error we should get invalid_grant_type</t>
  </si>
  <si>
    <t>TC_22715_40</t>
  </si>
  <si>
    <t>verify allowed value can be &gt;= 1 items 
 for  grantTypes as an input of grantTypes in the request body.</t>
  </si>
  <si>
    <t>TC_22715_41</t>
  </si>
  <si>
    <r>
      <rPr>
        <sz val="11"/>
        <color rgb="FF000000"/>
        <rFont val="Calibri, sans-serif"/>
      </rPr>
      <t xml:space="preserve">verify clientAuthMethodsshould be in array format and Auth method supported for token endpoint.                                                                         </t>
    </r>
    <r>
      <rPr>
        <b/>
        <sz val="11"/>
        <color rgb="FF000000"/>
        <rFont val="Calibri, sans-serif"/>
      </rPr>
      <t xml:space="preserve">Example: </t>
    </r>
    <r>
      <rPr>
        <sz val="11"/>
        <color rgb="FF000000"/>
        <rFont val="Calibri, sans-serif"/>
      </rPr>
      <t>"private_key_jwt" is supported.</t>
    </r>
  </si>
  <si>
    <t>TC_22715_42</t>
  </si>
  <si>
    <t>verify allowed value can be &gt;= 1 items 
 for  clientAuthMethods as an input of clientAuthMethods in the request body.</t>
  </si>
  <si>
    <t>empty array</t>
  </si>
  <si>
    <t>TC_22715_43</t>
  </si>
  <si>
    <t>verify clientAuthMethods   with empty array value</t>
  </si>
  <si>
    <t>should get error like invalid_ clientAuthMethods</t>
  </si>
  <si>
    <t>TC_22715_44</t>
  </si>
  <si>
    <t>verify with invalid data passing in clientAuthMethods as an input provided in the request body</t>
  </si>
  <si>
    <t>error we should get like invalid_client_auth</t>
  </si>
  <si>
    <t>TC_22715_45</t>
  </si>
  <si>
    <t>Status of Client ID in the response body</t>
  </si>
  <si>
    <t>Creation of OIDC client is successfull , the  status should get like ACTIVE in the response body</t>
  </si>
  <si>
    <t xml:space="preserve">status should be ACTIVE in the response </t>
  </si>
  <si>
    <t>TC_22715_46</t>
  </si>
  <si>
    <t>Update OIDC Client Endpoint</t>
  </si>
  <si>
    <t>Verify IDP should accept OIDC-Client update from PMP only with valid authorization token i,e in the scope  token should be "update_oidc_client".                                                                                 Authentication &amp; Authorization: Scope based.</t>
  </si>
  <si>
    <t>TC_22715_47</t>
  </si>
  <si>
    <t>verify with invalid OIDC-Client id passing in the Update OIDC Client Endpoint</t>
  </si>
  <si>
    <t>Error we should get invalid_client_id</t>
  </si>
  <si>
    <t>TC_22715_48</t>
  </si>
  <si>
    <t>check with Authentication &amp; Authorization: Scope based.</t>
  </si>
  <si>
    <t>TC_22715_50</t>
  </si>
  <si>
    <t>Update OIDC Client request body validation</t>
  </si>
  <si>
    <r>
      <rPr>
        <sz val="11"/>
        <color theme="1"/>
        <rFont val="Calibri, sans-serif"/>
      </rPr>
      <t xml:space="preserve">check Name of OIDC client comes in the below range &gt;= 1 characters
&lt;= 256 character as an input of clientName in the request body.                                                                              </t>
    </r>
    <r>
      <rPr>
        <b/>
        <sz val="11"/>
        <color theme="1"/>
        <rFont val="Calibri, sans-serif"/>
      </rPr>
      <t>Example:</t>
    </r>
    <r>
      <rPr>
        <sz val="11"/>
        <color theme="1"/>
        <rFont val="Calibri, sans-serif"/>
      </rPr>
      <t xml:space="preserve">
Health Service</t>
    </r>
  </si>
  <si>
    <t xml:space="preserve">1.Hit http://localhost:3000
/client-mgmt/oidc-client/{client_id} </t>
  </si>
  <si>
    <t>client id has to update  with ACTIVE status</t>
  </si>
  <si>
    <t>TC_22715_51</t>
  </si>
  <si>
    <r>
      <rPr>
        <sz val="11"/>
        <color theme="1"/>
        <rFont val="Calibri, sans-serif"/>
      </rPr>
      <t xml:space="preserve">check Name of OIDC client exceed the below range &gt;= 1 characters
&lt;= 256 character as an input of clientName in the request body. </t>
    </r>
    <r>
      <rPr>
        <b/>
        <sz val="11"/>
        <color theme="1"/>
        <rFont val="Calibri, sans-serif"/>
      </rPr>
      <t xml:space="preserve"> Example:</t>
    </r>
    <r>
      <rPr>
        <sz val="11"/>
        <color theme="1"/>
        <rFont val="Calibri, sans-serif"/>
      </rPr>
      <t xml:space="preserve">
Health Service</t>
    </r>
  </si>
  <si>
    <t>error we should get invalid client name</t>
  </si>
  <si>
    <t>TC_22715_52</t>
  </si>
  <si>
    <t>Check Name of OIDC client in case sensitive format as an input of clientName in the request body.</t>
  </si>
  <si>
    <t>TC_22715_53</t>
  </si>
  <si>
    <t>error we should get as invalid client name</t>
  </si>
  <si>
    <t>TC_22715_54</t>
  </si>
  <si>
    <t>The status allowed types like ACTIVE or INACTIVE as an input of status in the Update OIDC client request</t>
  </si>
  <si>
    <t>Status of the OIDC Client should update in IdP servers.</t>
  </si>
  <si>
    <t>TC_22715_55</t>
  </si>
  <si>
    <t>The status other than allowed types like ACTIVE or INACTIVE as an input of status in the Update OIDC client request</t>
  </si>
  <si>
    <t>error we should get and it should not update in the IDP server.</t>
  </si>
  <si>
    <t>TC_22715_57</t>
  </si>
  <si>
    <t>check  Relying party logo URI which will used to display logo in OIDC login and consent pages as an input of logoUri in the request body.</t>
  </si>
  <si>
    <t>TC_22715_58</t>
  </si>
  <si>
    <t xml:space="preserve">check logoUri  should be in the below mentioned &gt;= 1 characters
&lt;= 1024 characters as an input of logoUri   in the request body.                                           </t>
  </si>
  <si>
    <t>TC_22715_59</t>
  </si>
  <si>
    <t>error we should get invalid URI</t>
  </si>
  <si>
    <t>TC_22715_60</t>
  </si>
  <si>
    <r>
      <rPr>
        <sz val="11"/>
        <color theme="1"/>
        <rFont val="Calibri"/>
        <family val="2"/>
      </rPr>
      <t xml:space="preserve">Check by providing valid redirectUris in the request body.                                                                                            </t>
    </r>
    <r>
      <rPr>
        <b/>
        <sz val="11"/>
        <color theme="1"/>
        <rFont val="Calibri"/>
        <family val="2"/>
      </rPr>
      <t xml:space="preserve"> Note:</t>
    </r>
    <r>
      <rPr>
        <sz val="11"/>
        <color theme="1"/>
        <rFont val="Calibri"/>
        <family val="2"/>
      </rPr>
      <t>Uri to where the response with authorization_code to be redirected. This will be cross verified with the redirect_uri query parameter sent in the authorize request.</t>
    </r>
  </si>
  <si>
    <t>TC_22715_61</t>
  </si>
  <si>
    <t>chech by providing invalid redirectUris in the request body</t>
  </si>
  <si>
    <t>Error we should get invalid_redirect_uri</t>
  </si>
  <si>
    <t>TC_22715_62</t>
  </si>
  <si>
    <t>check only allowed user details can we provide as an input for userClaims Allowed values  like below:
"userClaims": [
      "name",
      "given_name",
      "email",
      "gender",
      "birthdate",
      "phone_number",
      "profile_photo",
      "address",
      "locale",
      "individual_id"
    ]</t>
  </si>
  <si>
    <t>TC_22715_63</t>
  </si>
  <si>
    <t>check  Allowed user info claims should be &gt;= 1 items</t>
  </si>
  <si>
    <t>TC_22715_64</t>
  </si>
  <si>
    <t xml:space="preserve">check with invalid allowed user details  as an input of userClaims </t>
  </si>
  <si>
    <t>TC_22715_65</t>
  </si>
  <si>
    <t>check authContextRefs should be in array format and should be in case-sensitive string</t>
  </si>
  <si>
    <t>TC_22715_66</t>
  </si>
  <si>
    <t xml:space="preserve">Check authContextRefs with special character as an input of authContextRefs in the request body.                                           </t>
  </si>
  <si>
    <t xml:space="preserve">error we should get invalid authContextRefs </t>
  </si>
  <si>
    <t>TC_22715_67</t>
  </si>
  <si>
    <t>Check authContextRefs allowed values should be like below as an input of authContextRefs in the request body.                     
mosip:idp:acr:static-code
mosip:idp:acr:generated-code
mosip:idp:acr:linked-wallet
mosip:idp:acr:biometrics</t>
  </si>
  <si>
    <t>TC_22715_68</t>
  </si>
  <si>
    <t xml:space="preserve">check authContextRefs with empty array format </t>
  </si>
  <si>
    <t>TC_22715_69</t>
  </si>
  <si>
    <t>TC_22715_70</t>
  </si>
  <si>
    <r>
      <rPr>
        <sz val="11"/>
        <color rgb="FF000000"/>
        <rFont val="Calibri, sans-serif"/>
      </rPr>
      <t xml:space="preserve">verify allowed value should be 
authorization_code for  grantTypes as an input of grantTypes in the request body and should be in arraay format                                                                                  </t>
    </r>
    <r>
      <rPr>
        <b/>
        <sz val="11"/>
        <color rgb="FF000000"/>
        <rFont val="Calibri, sans-serif"/>
      </rPr>
      <t>Note</t>
    </r>
    <r>
      <rPr>
        <sz val="11"/>
        <color rgb="FF000000"/>
        <rFont val="Calibri, sans-serif"/>
      </rPr>
      <t>: it is form of Authorization Grant presented to token endpoint</t>
    </r>
  </si>
  <si>
    <t>TC_22715_71</t>
  </si>
  <si>
    <t>TC_22715_72</t>
  </si>
  <si>
    <t xml:space="preserve">check grantTypes with empty array format </t>
  </si>
  <si>
    <t>TC_22715_73</t>
  </si>
  <si>
    <t xml:space="preserve">check grantTypes with null value </t>
  </si>
  <si>
    <t>TC_22715_74</t>
  </si>
  <si>
    <t>verify clientAuthMethodsshould be in array format and Auth method supported for token endpoint.                                     Example: "private_key_jwt" is supported.</t>
  </si>
  <si>
    <t>TC_22715_75</t>
  </si>
  <si>
    <t>TC_22715_76</t>
  </si>
  <si>
    <t>MOSIP-22717</t>
  </si>
  <si>
    <t>IdP: Build new API for authorize and oauth-details</t>
  </si>
  <si>
    <t>TC_01</t>
  </si>
  <si>
    <t>1. Relying Party who wants to use openId authentication based login
  2. Relying Party application should be registered as OIDC client in IDP
  3.The Relying party application wants its user to sign in using mosip 
  4. Relying Party application redirect to the authorization Endpoint.</t>
  </si>
  <si>
    <t>Endpoint: Authorization
 Method: GET</t>
  </si>
  <si>
    <t>Verify when Authorization endpoint is triggered</t>
  </si>
  <si>
    <t>Hit the below url
https://idp.qa-121.mosip.net/authorize?clientId=TestArkAllClm&amp;scope=openid profile&amp;redirectUri=https://example.com/OTP/TestArk&amp;responseType=code</t>
  </si>
  <si>
    <t>&gt;Browser/Postman should get the HTML contents in response body and HTML should loads the JS app.
 &gt;Then Js script should read the query parameter,forms the request body and Oauth details endpoint should be called
 [which validates the provided query parameters]
 [Steps involved to check HTML Response and status code in browser:
 1.Hit the url
 2.Navigate to Network in dev tool
 3.Click on authorize endpoint which is automatically loaded left side in dev tools
 4.Navigate to headers and verify the status code
 5.Navigate to response tab and check the HTML
 ]</t>
  </si>
  <si>
    <t>TC_02</t>
  </si>
  <si>
    <t>Verify response once authorization endpoint is redirected</t>
  </si>
  <si>
    <r>
      <rPr>
        <sz val="11"/>
        <color rgb="FF000000"/>
        <rFont val="Calibri, sans-serif"/>
      </rPr>
      <t xml:space="preserve">Hit the below url with valid/invalid query parameters:
</t>
    </r>
    <r>
      <rPr>
        <u/>
        <sz val="11"/>
        <color rgb="FF1155CC"/>
        <rFont val="Calibri, sans-serif"/>
      </rPr>
      <t>https://idp.qa-121.mosip.net/authorize</t>
    </r>
    <r>
      <rPr>
        <sz val="11"/>
        <color rgb="FF000000"/>
        <rFont val="Calibri, sans-serif"/>
      </rPr>
      <t xml:space="preserve">
 OR,
https://idp.qa-121.mosip.net/authorize?clientId=TestArkAllClm&amp;scope=openid profile&amp;redirectUri=https://example.com/OTP/TestArk&amp;responseType=code
 2.Click on send</t>
    </r>
  </si>
  <si>
    <t>User should get Response as "OK" with correct response body with 200 status code
 [Steps involved to check HTML Response and status code in browser:
 1.Hit the url
 2.Navigate to Network in dev tool
 3.Click on authorize endpoint which is automatically loaded left side in dev tools
 4.Navigate to headers and verify the status code
 5.Navigate to response tab and check the HTML]</t>
  </si>
  <si>
    <t>TC_03</t>
  </si>
  <si>
    <t>Verify response body if valid parameters are provided</t>
  </si>
  <si>
    <r>
      <rPr>
        <sz val="11"/>
        <color rgb="FF000000"/>
        <rFont val="Calibri, sans-serif"/>
      </rPr>
      <t xml:space="preserve">Hit the url with valid parameters:
 </t>
    </r>
    <r>
      <rPr>
        <u/>
        <sz val="11"/>
        <color rgb="FF1155CC"/>
        <rFont val="Calibri, sans-serif"/>
      </rPr>
      <t>https://idp.qa-121.mosip.net/authorize?clientId=TestArkAllClm&amp;scope=openid profile&amp;redirectUri=https://example.com/OTP/TestArk&amp;responseType=code</t>
    </r>
  </si>
  <si>
    <t xml:space="preserve">User should get Response as "OK" with correct HTML response body with 200 status code
Note:User should be redirected to IDP single page application(UI)
</t>
  </si>
  <si>
    <t>TC_04</t>
  </si>
  <si>
    <t>Verify response body if invalid parameters are provided in the url as query parameter</t>
  </si>
  <si>
    <t>Hit the url with invalid parameter:
https://idp.qa-121.mosip.net/authorize?client_id={client_id}&amp;
 redirect_uri={redirect_uri}&amp;response_type={response_type}&amp;
 scope={scope}&amp;state={state}&amp;display={display}&amp;nonce={nonce}&amp;prompt={prompt}</t>
  </si>
  <si>
    <t>TC_05</t>
  </si>
  <si>
    <t>UI Application Oauth-details forwarding behaviour</t>
  </si>
  <si>
    <t>Verify that all parameters of /authorize API are sent as request body to /oauth-details API</t>
  </si>
  <si>
    <t>Hit the below url:
 https://idp.qa4.mosip.net/authorize?client_id=199e99d5-b5e0-4746-9a3c-6e01311f8f6b&amp;scope=openid&amp;redirect_uri=http%3A%2F%2Fgovstack-health.com%2Fuserprofile&amp;display=page&amp;prompt=login</t>
  </si>
  <si>
    <t>Query parameters passed to authorize API should reflected as request body for /Oauth-details API
 Steps:
 2.Open Dev tool in browser
 3.Navigate to Network tab
 4.Go for oauth-details API displayed under Name section in Network tab
 5.Click on oauth-details API
 6.click on Payload
 7.Expand the request payload
 8.Then match the query parameters passed as part of url with request body displayed there in payload section, both should be same</t>
  </si>
  <si>
    <t>Verified in UI</t>
  </si>
  <si>
    <t>TC_06</t>
  </si>
  <si>
    <t>Endpoint: Oauth-details
 Method: POST
 Request body parameters validation:
  "Client-id"(Mandatory)parameter validation.</t>
  </si>
  <si>
    <t>Verify the response with valid clientId in request body along with all valid parameters</t>
  </si>
  <si>
    <t>1.Hithttps://api.qa-1201-b2.mosip.net/v1/esignet/authorization/oauth-details 
 2.Provide valid request body with all valid mandatory and optional parameters
 3.Click on send</t>
  </si>
  <si>
    <t>User should get Response as "OK" with correct response body with 200 status code</t>
  </si>
  <si>
    <t>TC_07</t>
  </si>
  <si>
    <t>Verify the response by providing client_id which has not been registered on IDP Server(Mosip) or provide some random clientId.</t>
  </si>
  <si>
    <t>1.Hithttps://api.qa-1201-b2.mosip.net/v1/esignet/authorization/oauth-details 
 2.Provide valid request body with invalid client id parameters
 3.Click on send</t>
  </si>
  <si>
    <t>Valid error message with valid error code(invalid_client_id) should be displayed in Response body</t>
  </si>
  <si>
    <t>TC_08</t>
  </si>
  <si>
    <t>Verify the response by not providing client_id in request body or Send number of characters for client_id is &lt;1 character in request body.</t>
  </si>
  <si>
    <t>1.Hithttps://api.qa-1201-b2.mosip.net/v1/esignet/authorization/oauth-details 
 2.Provide valid request body without client id parameters
 3.Click on send</t>
  </si>
  <si>
    <t>TC_09</t>
  </si>
  <si>
    <t>Verify the response by not providing client_id value in request body.
Eg: clientId: ""</t>
  </si>
  <si>
    <t>1.Hithttps://api.qa-1201-b2.mosip.net/v1/esignet/authorization/oauth-details 
 2.Provide valid request body with client id as null/empty
 3.Click on send</t>
  </si>
  <si>
    <t>TC_10</t>
  </si>
  <si>
    <t>Endpoint: Oauth-details
 Method: POST
 Request body parameters validation:
  "redirectUri"(Mandatory)parameter validation.</t>
  </si>
  <si>
    <t>Verify the response by providing redirectUri other than redirectionURI used while creating/registering the client in request body.</t>
  </si>
  <si>
    <t>1.Hithttps://api.qa-1201-b2.mosip.net/v1/esignet/authorization/oauth-details 
 2.Provide valid request body with invalid redirect uri
 3.Click on send</t>
  </si>
  <si>
    <t>Valid error message with valid error code(invalid_redirect_uri) should be displayed in Response body</t>
  </si>
  <si>
    <t>TC_11</t>
  </si>
  <si>
    <t>Verify by not providing  redirectUris value in request body</t>
  </si>
  <si>
    <t>1.Hithttps://api.qa-1201-b2.mosip.net/v1/esignet/authorization/oauth-details 
 2.Provide valid request body by not providing redirect uri value
 3.Click on send</t>
  </si>
  <si>
    <t>TC_12</t>
  </si>
  <si>
    <t>Verify without providing redirectUris in request body</t>
  </si>
  <si>
    <t>1.Hithttps://api.qa-1201-b2.mosip.net/v1/esignet/authorization/oauth-details 
 2.Provide valid request body without without redirect uri
 3.Click on send</t>
  </si>
  <si>
    <t>TC_13</t>
  </si>
  <si>
    <t>Endpoint: Oauth-details
 Method: POST
 Request body parameters validation:
 "response_type"(Mandatory)parameter validation.</t>
  </si>
  <si>
    <t>Verify the response by providing response_type which is not registered.
 Eg: 
 Allowed value should be other than "code"</t>
  </si>
  <si>
    <t>1.Hithttps://api.qa-1201-b2.mosip.net/v1/esignet/authorization/oauth-details 
 2.Provide valid request body with invalid response type
 3.Click on send</t>
  </si>
  <si>
    <t>Valid error message with valid error code(invalid_response_type) should be displayed in Response body</t>
  </si>
  <si>
    <t>TC_14</t>
  </si>
  <si>
    <t xml:space="preserve">Verify by providing NULL/EMPTY as response_type in request body </t>
  </si>
  <si>
    <t>1.Hithttps://api.qa-1201-b2.mosip.net/v1/esignet/authorization/oauth-details 
 2.Provide valid request body with Null/empty in response type 
 3.Click on send</t>
  </si>
  <si>
    <t>TC_15</t>
  </si>
  <si>
    <t>Verify without providing response_type in request body</t>
  </si>
  <si>
    <t>1.Hithttps://api.qa-1201-b2.mosip.net/v1/esignet/authorization/oauth-details 
 2.Provide valid request body without response type
 3.Click on send</t>
  </si>
  <si>
    <t>TC_16</t>
  </si>
  <si>
    <t>Endpoint: Oauth-details
 Method: POST
 Request body parameters validation:
  "scope"(Mandatory)parameter validation.</t>
  </si>
  <si>
    <t>Verify the response by providing scopes without  "openId"
 Eg: email,phone,email</t>
  </si>
  <si>
    <t>1.Hithttps://api.qa-1201-b2.mosip.net/v1/esignet/authorization/oauth-details 
 2.Provide valid request body with invalid scope
 3.Click on send</t>
  </si>
  <si>
    <t>Valid error message with valid error code(invalid_scope) should be displayed in Response body</t>
  </si>
  <si>
    <t>TC_17</t>
  </si>
  <si>
    <t>Verify the response by providing multiple scopes without space separated in request body.
 eg: openidemail, openidemailaddressphone</t>
  </si>
  <si>
    <t>TC_18</t>
  </si>
  <si>
    <t>Verify response by providing multiple spaces between scopes.
Eg: "openid      email", "   openid     email  address   phone    "</t>
  </si>
  <si>
    <t>User should get successful response.
Note:Need to ignore extra spaces</t>
  </si>
  <si>
    <t>TC_19</t>
  </si>
  <si>
    <t>Verify without providing scope in request body</t>
  </si>
  <si>
    <t>1.Hithttps://api.qa-1201-b2.mosip.net/v1/esignet/authorization/oauth-details 
 2.Provide valid request body without scope parameter
 3.Click on send</t>
  </si>
  <si>
    <t>TC_20</t>
  </si>
  <si>
    <t>Verify by providing NULL/EMPTY as scope in request body</t>
  </si>
  <si>
    <t>1.Hithttps://api.qa-1201-b2.mosip.net/v1/esignet/authorization/oauth-details 
 2.Provide valid request body with scope as NULL/EMPTY 
 3.Click on send</t>
  </si>
  <si>
    <t>TC_21</t>
  </si>
  <si>
    <t>Endpoint: Oauth-details
 Method: POST
 Request body parameters validation:
  "acr_values"(Optional)parameter validation.
 [Note: Authentication Context Class Reference values]</t>
  </si>
  <si>
    <t>Verify the response by providing acr values which are not registered .
 EG-
 Registered acr-values:
 mosip:idp:acr:static-code  - PIN
 mosip:idp:acr:generated-code  - OTP || TOTP
 mosip:idp:acr:linked-wallet   - Inji
 mosip:idp:acr:biometrics   - L1-bio-device
 mosip:idp:acr:biometrics-generated-code - L1-bio-device &amp;&amp; OTP
 mosip:idp:acr:linked-wallet-static-code - Inji &amp;&amp; PIN</t>
  </si>
  <si>
    <t>1.Hithttps://api.qa-1201-b2.mosip.net/v1/esignet/authorization/oauth-details 
 2.Provide valid request body with invalid acr_values 
 3.Click on send</t>
  </si>
  <si>
    <t>User should get success response without error message since its optional parameter.
 Note: Default acr_values taken which has been registered during creating client.</t>
  </si>
  <si>
    <t>TC_22</t>
  </si>
  <si>
    <t>Verify without providing "acr_values" in the request body.
 Note:Provide all valid mandatory parameter</t>
  </si>
  <si>
    <t>1.Hithttps://api.qa-1201-b2.mosip.net/v1/esignet/authorization/oauth-details 
 2.Provide valid request body without acr_values
 3.Click on send</t>
  </si>
  <si>
    <t>TC_23</t>
  </si>
  <si>
    <t>Verify by providing NULL/EMPTY as acr_values in request body
 Note:Provide all valid mandatory parameter</t>
  </si>
  <si>
    <t>1.Hithttps://api.qa-1201-b2.mosip.net/v1/esignet/authorization/oauth-details 
 2.Provide valid request body with NULL/EMPTY as acr_values
 3.Click on send</t>
  </si>
  <si>
    <t>TC_24</t>
  </si>
  <si>
    <t>Check by providing acr_values in incorrect format.
 Eg: mosip:idp/acr:static?:code or should not be space separated
 correct format- "mosip:idp:acr:static-code mosip:idp:acr:generated-code"</t>
  </si>
  <si>
    <t>1.Hithttps://api.qa-1201-b2.mosip.net/v1/esignet/authorization/oauth-details 
 2.Provide valid request body with invalid acr_value
 3.Click on send</t>
  </si>
  <si>
    <t>TC_25</t>
  </si>
  <si>
    <t>Endpoint: Oauth-details
 Method: POST
 Request body parameters validation:
  "claims"(Optional)parameter validation.
 [Note: This parameter is used to request that specific Claims be returned]</t>
  </si>
  <si>
    <t>Verify response without providing "claims" as parameter in the request body.
 Note:Provide all valid mandatory parameters</t>
  </si>
  <si>
    <t>1.Hit https://qa-1201-b2.mosip.net/v1/idp/authorization/oauth-details 
 2.Provide valid request body without claims parameters
 3.Click on send</t>
  </si>
  <si>
    <t>User should get success response without error message since its optional parameter.
Note: By default claim should be used from scope parameter provided In the request body and claims defined while creating client.</t>
  </si>
  <si>
    <t>TC_26</t>
  </si>
  <si>
    <t>Check whether claims provided while creating client displayed as Voluntary claim in response if claims parameter is not provided at all in request body.</t>
  </si>
  <si>
    <t>1.Hithttps://api.qa-1201-b2.mosip.net/v1/esignet/authorization/oauth-details 
 2.Provide valid request body without claims parameters
 3.Click on send</t>
  </si>
  <si>
    <t>TC_27</t>
  </si>
  <si>
    <t>Check by providing NULL to the member of the claims 
 Ex: phone: Null
 or
 email=Null</t>
  </si>
  <si>
    <t>1.Hithttps://api.qa-1201-b2.mosip.net/v1/esignet/authorization/oauth-details 
 2.Provide valid request body with various parameters
 3.Click on send</t>
  </si>
  <si>
    <t>Claims members should be displayed in Voluntary Claim section of response body.
Note: By default claim should be used from scope parameter provided In the request body and claims defined while creating client.</t>
  </si>
  <si>
    <t>TC_28</t>
  </si>
  <si>
    <t>Check by providing Unknown claim names either in userinfo or id_token .
 Known Userinfo: name,given_name,gender,email,birthdate,phone_number,profile_photo,address,locale,individualId
 known id_token: name,acrs</t>
  </si>
  <si>
    <t>1.Hithttps://api.qa-1201-b2.mosip.net/v1/esignet/authorization/oauth-details 
 2.Provide valid request body with unknown/unregistered claims 
 3.Click on send</t>
  </si>
  <si>
    <t>User should get success response without error message since its optional parameter.
Note: By default claim should be used from scope parameter provided In the request body and claims defined while creating client.
 Unknown claim names in userinfo or in id_token should be ignored.</t>
  </si>
  <si>
    <t>TC_29</t>
  </si>
  <si>
    <t>Endpoint: Oauth-details
 Method: POST
 Request body parameters validation:
  "claimsLocales"(Optional)parameter validation.
 [Note:End-User's preferred languages and scripts for Claims being returned]</t>
  </si>
  <si>
    <t>Verify response without providing "claimsLocales" as parameter in the request body.
 Note:Provide all valid mandatory parameters</t>
  </si>
  <si>
    <t>1.Hithttps://api.qa-1201-b2.mosip.net/v1/esignet/authorization/oauth-details 
 2.Provide valid request body without claimsLocales parameters
 3.Click on send</t>
  </si>
  <si>
    <t>User should get success response without error message since its optional parameter.
 Note: By default claimLocale should be used as "en" (english).</t>
  </si>
  <si>
    <t>TC_30</t>
  </si>
  <si>
    <t>Verify claimsLocales by providing null/Empty in request body
 Note:Provide all valid mandatory parameters</t>
  </si>
  <si>
    <t>TC_31</t>
  </si>
  <si>
    <t>Check by providing locales which are not supported by the OpenID Provider in request body.
 Supported Locales: en
  EG: provide hn,kn etc</t>
  </si>
  <si>
    <t>TC_32</t>
  </si>
  <si>
    <t>Endpoint: Oauth-details
 Method: POST
 Request body parameters validation:
  "display"(Optional)parameter validation.
 [Note: It specifies specifies how the Authorization Server displays the authentication and consent user interface pages to the End-User]</t>
  </si>
  <si>
    <t>Verify response without providing display as parameter in the request body.
 Note:Provide all valid mandatory parameters</t>
  </si>
  <si>
    <t>1.Hithttps://api.qa-1201-b2.mosip.net/v1/esignet/authorization/oauth-details 
 2.Provide valid request body without display parameter
 3.Click on send</t>
  </si>
  <si>
    <t>User should get success response without error message since its optional parameter.</t>
  </si>
  <si>
    <t>TC_33</t>
  </si>
  <si>
    <t>Verify the response with invalid displays ie,other than "page","touch","popup","wap" in request body.
 Eg: abc,screen etc 
 Note:Provide all valid mandatory parameters</t>
  </si>
  <si>
    <t>1.Hithttps://api.qa-1201-b2.mosip.net/v1/esignet/authorization/oauth-details 
 2.Provide valid request body with invalid display parameter
 3.Click on send</t>
  </si>
  <si>
    <t>Valid error message with valid error code(invalid_display) should be displayed in Response body</t>
  </si>
  <si>
    <t>TC_34</t>
  </si>
  <si>
    <t>Verify by providing space as display parameter value in request body</t>
  </si>
  <si>
    <t>1.Hithttps://api.qa-1201-b2.mosip.net/v1/esignet/authorization/oauth-details 
 2.Provide valid request body with space in display parameter
 3.Click on send</t>
  </si>
  <si>
    <t>TC_35</t>
  </si>
  <si>
    <t>Endpoint: Oauth-details
 Method: POST
 Request body parameters validation: Validation for "prompt"(optional) parameter.
 [Note: Specifies whether the Authorization Server prompts the End-User for reauthentication and consent]</t>
  </si>
  <si>
    <t>Verify response without providing prompt parameter in the request body.
 Note:Provide all valid mandatory parameters</t>
  </si>
  <si>
    <t>1.Hithttps://api.qa-1201-b2.mosip.net/v1/esignet/authorization/oauth-details 
 2.Provide valid request body without prompt parameter
 3.Click on send</t>
  </si>
  <si>
    <t>TC_36</t>
  </si>
  <si>
    <t>Verify the response with invalid prompt values in request body.
 Example: 
 1. Should not be space delimited-(select,account) , (select:account) etc
 2.Provide other than allowed values
 Eg:abc,def, abc_def
  [Note: Allowed values: none,login,consent,select_account
  space delimited&gt; space separated]
 Note:Provide all valid mandatory parameters</t>
  </si>
  <si>
    <t>1.Hithttps://api.qa-1201-b2.mosip.net/v1/esignet/authorization/oauth-details 
 2.Provide valid request body with invalid prompt parameter
 3.Click on send</t>
  </si>
  <si>
    <t>Valid error message with valid error code(invalid_prompt) should be displayed in Response body</t>
  </si>
  <si>
    <t>TC_37</t>
  </si>
  <si>
    <t>Verify prompt by providing Empty in request body
 Note:Provide all valid mandatory parameters</t>
  </si>
  <si>
    <t>1.Hithttps://api.qa-1201-b2.mosip.net/v1/esignet/authorization/oauth-details 
 2.Provide valid request body with space in prompt parameter values.
 3.Click on send</t>
  </si>
  <si>
    <t>TC_38</t>
  </si>
  <si>
    <t>Endpoint: Oauth-details
 Method: POST
 Request body parameters validation:Validation for "state"(optional) parameter.</t>
  </si>
  <si>
    <t>Verify response without providing state parameter in the request body.
 Note:Provide all mandatory parameters</t>
  </si>
  <si>
    <t>1.Hithttps://api.qa-1201-b2.mosip.net/v1/esignet/authorization/oauth-details 
 2.Provide valid request body without state parameter
 3.Click on send</t>
  </si>
  <si>
    <t>TC_39</t>
  </si>
  <si>
    <t>Verify state by providing null/Empty or by providing state with number of character is &lt;1 character or providing state with number of character is &gt;256 characters in request body</t>
  </si>
  <si>
    <t>TC_40</t>
  </si>
  <si>
    <t>Endpoint: Oauth-details
 Method: POST
 Request body parameters validation:
  "nonce"(Optional)parameter validation.
 [Note: String value used to associate a Client session with an ID Token, and to mitigate replay attacks.
  The value is passed through unmodified from the Authentication Request to the ID Token.]</t>
  </si>
  <si>
    <t>Verify response without providing nonce parameter in the request body.
 Note:Provide all valid parameters</t>
  </si>
  <si>
    <t>TC_41</t>
  </si>
  <si>
    <t>Verify by providing null/Empty as nonce in request body</t>
  </si>
  <si>
    <t>TC_42</t>
  </si>
  <si>
    <t>Endpoint: Oauth-details
 Method: POST
 Some Response body parameters validation</t>
  </si>
  <si>
    <t>Verify that user get appropriate authFactor in response as per the acrValues passed in request body.
 Eg:
 mosip:idp:acr:static-code - PIN
 mosip:idp:acr:generated-code - OTP || TOTP
 mosip:idp:acr:linked-wallet - Inji
 mosip:idp:acr:biometrics - L1-bio-device
 mosip:idp:acr:biometrics-generated-code - L1-bio-device &amp;&amp; OTP
 mosip:idp:acr:linked-wallet-static-code - Inji &amp;&amp; PIN</t>
  </si>
  <si>
    <t>User should get appropriate response body.</t>
  </si>
  <si>
    <t>TC_43</t>
  </si>
  <si>
    <t xml:space="preserve">Check whether user gets correct responseTime(Current date and time in mentioned format) in response body. </t>
  </si>
  <si>
    <r>
      <rPr>
        <sz val="11"/>
        <color rgb="FF000000"/>
        <rFont val="Calibri, sans-serif"/>
      </rPr>
      <t xml:space="preserve">1.Hit </t>
    </r>
    <r>
      <rPr>
        <u/>
        <sz val="11"/>
        <color rgb="FF1155CC"/>
        <rFont val="Calibri, sans-serif"/>
      </rPr>
      <t>https://api.qa-1201-b2.mosip.net/v1/esignet/authorization/oauth-details</t>
    </r>
    <r>
      <rPr>
        <sz val="11"/>
        <color rgb="FF000000"/>
        <rFont val="Calibri, sans-serif"/>
      </rPr>
      <t xml:space="preserve"> 
 2.Provide valid request body with various parameters
 3.Click on send</t>
    </r>
  </si>
  <si>
    <t>TC_44</t>
  </si>
  <si>
    <t>Verify response by providing  invalid values to two or more than two mandatory parameters in request body.</t>
  </si>
  <si>
    <r>
      <rPr>
        <sz val="11"/>
        <color rgb="FF000000"/>
        <rFont val="Calibri, sans-serif"/>
      </rPr>
      <t>1.Hith</t>
    </r>
    <r>
      <rPr>
        <u/>
        <sz val="11"/>
        <color rgb="FF1155CC"/>
        <rFont val="Calibri, sans-serif"/>
      </rPr>
      <t>ttps://api.qa-1201-b2.mosip.net/v1/esignet/authorization/oauth-details</t>
    </r>
    <r>
      <rPr>
        <sz val="11"/>
        <color rgb="FF000000"/>
        <rFont val="Calibri, sans-serif"/>
      </rPr>
      <t xml:space="preserve"> 
 2.Provide valid request body with different invalid  parameters
 3.Click on send</t>
    </r>
  </si>
  <si>
    <t>User should get different different error message for each parameter.
Note:Error message for each parameters should not be duplicated.</t>
  </si>
  <si>
    <t>TC_45</t>
  </si>
  <si>
    <t>Endpoint: Oauth-details
 Method: POST
"requestTime" (Mandatory) parameter validation</t>
  </si>
  <si>
    <t>Verify response by providing requestTime value other than given format in request body.
Format: yyyy-MM-dd'T'HH:mm:ss.SSS'Z'</t>
  </si>
  <si>
    <t>1.Hithttps://api.qa-1201-b2.mosip.net/v1/esignet/authorization/oauth-details 
2.Provide valid request body with invalid time format 
3.Click on send</t>
  </si>
  <si>
    <t>User should get appropriate error message in response body.</t>
  </si>
  <si>
    <t>TC_46</t>
  </si>
  <si>
    <t>Verify response by providing requestTime value other current date</t>
  </si>
  <si>
    <r>
      <rPr>
        <sz val="11"/>
        <color rgb="FF000000"/>
        <rFont val="Calibri, sans-serif"/>
      </rPr>
      <t>1.Hith</t>
    </r>
    <r>
      <rPr>
        <u/>
        <sz val="11"/>
        <color rgb="FF1155CC"/>
        <rFont val="Calibri, sans-serif"/>
      </rPr>
      <t>ttps://api.qa-1201-b2.mosip.net/v1/esignet/authorization/oauth-details</t>
    </r>
    <r>
      <rPr>
        <sz val="11"/>
        <color rgb="FF000000"/>
        <rFont val="Calibri, sans-serif"/>
      </rPr>
      <t xml:space="preserve">
 2.Provide valid request body with invalid time.
 3.Click on send</t>
    </r>
  </si>
  <si>
    <t>IdP: Build new APIs for send OTP and user authentication</t>
  </si>
  <si>
    <t>1.Relying party sends the request to the Authorization Server.
2.Relaying Party redirect to the authorization Endpoint and displays IDP login page
3.User gets multiple option to login and user click to sign in with OTP and then send-otp endpoint is called.</t>
  </si>
  <si>
    <r>
      <rPr>
        <sz val="11"/>
        <color rgb="FF000000"/>
        <rFont val="Calibri, sans-serif"/>
      </rPr>
      <t xml:space="preserve">Endpoint: send-otp
 Method: POST
 Request body parameter validation: Validation for transactionId"(Mandatory)param.
 Note: oauth-details transactionId is used until the /token call
</t>
    </r>
    <r>
      <rPr>
        <b/>
        <sz val="11"/>
        <color rgb="FF000000"/>
        <rFont val="Calibri, sans-serif"/>
      </rPr>
      <t>WITH UIN</t>
    </r>
  </si>
  <si>
    <t>Verify the response by providing valid transactionId in request body along with other valid mandatory parameters.</t>
  </si>
  <si>
    <r>
      <rPr>
        <sz val="11"/>
        <color rgb="FF000000"/>
        <rFont val="Calibri, sans-serif"/>
      </rPr>
      <t xml:space="preserve">1.Hit </t>
    </r>
    <r>
      <rPr>
        <u/>
        <sz val="11"/>
        <color rgb="FF1155CC"/>
        <rFont val="Calibri, sans-serif"/>
      </rPr>
      <t>https://api.qa-1201-b2.mosip.net/v1/esignet/authorization/send-otp</t>
    </r>
    <r>
      <rPr>
        <sz val="11"/>
        <color rgb="FF000000"/>
        <rFont val="Calibri, sans-serif"/>
      </rPr>
      <t xml:space="preserve">
 2.Provide valid request body with all valid mandatory parameters
 3.Click on send</t>
    </r>
  </si>
  <si>
    <t>Verify the response by providing transactionId other than received from oauth details response.</t>
  </si>
  <si>
    <t>1.Hit https://api.qa-1201-b2.mosip.net/v1/esignet/authorization/send-otp
 2.Provide valid request body with invalid transactionId
 3.Click on send</t>
  </si>
  <si>
    <t>Valid error message with valid error code(invalid_transactionId) should be displayed in Response body</t>
  </si>
  <si>
    <t>Verify the response by not providing transactionId in request body</t>
  </si>
  <si>
    <t>1.Hit https://api.qa-1201-b2.mosip.net/v1/esignet/authorization/send-otp
 2.Provide valid request body without providing transactionId in request body
 3.Click on send</t>
  </si>
  <si>
    <t>Verify the response by providing transactionId which is already completed</t>
  </si>
  <si>
    <t>Verify the response by providing transaction id after some delay.
Note: mosip.idp.cache.expire-in-seconds={'preauthsessions': 300, 'authenticated' : 300, 'kyc': 300, 'clientdetails' : 86400 }</t>
  </si>
  <si>
    <t>Verify the response by providing NULL/empty as transactionId value in request body.</t>
  </si>
  <si>
    <t>1.Hit https://api.qa-1201-b2.mosip.net/v1/esignet/authorization/send-otp
 2.Provide valid request body with Null/Empty as transactionId parameter value
 3.Click on send</t>
  </si>
  <si>
    <r>
      <rPr>
        <sz val="11"/>
        <color rgb="FF000000"/>
        <rFont val="Calibri, sans-serif"/>
      </rPr>
      <t xml:space="preserve">Endpoint: send-otp
 Method: POST
 Request body parameter validation: Validation for transactionId"(Mandatory)param.
 Note: oauth-details transactionId is used until the /token call
</t>
    </r>
    <r>
      <rPr>
        <b/>
        <sz val="11"/>
        <color rgb="FF000000"/>
        <rFont val="Calibri, sans-serif"/>
      </rPr>
      <t>WITH VID</t>
    </r>
  </si>
  <si>
    <t>1.Hit https://api.qa-1201-b2.mosip.net/v1/esignet/authorization/send-otp
 2.Provide valid request body with all valid mandatory parameters
 3.Click on send</t>
  </si>
  <si>
    <t>Endpoint: send-otp
Method: POST
Request body parameters validation: Validation for " individualId"(Mandatory)parameter
Note: Actual UIN or VID value of the authenticating enduser</t>
  </si>
  <si>
    <t>Verify the response by providing individualId other than UIN/VID in request body.</t>
  </si>
  <si>
    <t>1.Hit https://api.qa-1201-b2.mosip.net/v1/esignet/authorization/send-otp
 2.Provide valid request body with invalid individualId
 3.Click on send</t>
  </si>
  <si>
    <t>Valid error message with valid error code(invalid_individualId) should be displayed in Response body</t>
  </si>
  <si>
    <t>Verify the response by providing  VID as individualId in request body.</t>
  </si>
  <si>
    <t>1.Hit https://api.qa-1201-b2.mosip.net/v1/esignet/authorization/send-otp
 2.Provide valid request body with vid as individualId
 3.Click on send</t>
  </si>
  <si>
    <t>User should get success response if allowedIdtype is selected as Vid in id-authentication default properties.</t>
  </si>
  <si>
    <t>Verify the response by providing UIN as individualId in request body</t>
  </si>
  <si>
    <t>1.Hit https://api.qa-1201-b2.mosip.net/v1/esignet/authorization/send-otp
 2.Provide valid request body with uin as individualId
 3.Click on send</t>
  </si>
  <si>
    <t>User should get success response if allowedIdtype is selected as UIN in id-authentication default properties.</t>
  </si>
  <si>
    <t>Verify the response by not providing individualid in request body</t>
  </si>
  <si>
    <t>1.Hit https://api.qa-1201-b2.mosip.net/v1/esignet/authorization/send-otp
 2.Provide valid request body without  individualId
 3.Click on send</t>
  </si>
  <si>
    <t>Verify the response by providing empty as individualId value in request body.</t>
  </si>
  <si>
    <t>1.Hit https://api.qa-1201-b2.mosip.net/v1/esignet/authorization/send-otp
 2.Provide valid request body with Null/EMPTY as individualId value
 3.Click on send</t>
  </si>
  <si>
    <r>
      <rPr>
        <sz val="11"/>
        <color rgb="FF000000"/>
        <rFont val="Calibri, sans-serif"/>
      </rPr>
      <t xml:space="preserve">Endpoint: send-otp
 Method: POST
 Request body parameters validation: Validation for " otpChannels"(Mandatory)param.
Note: Channel to be used to deliver request OTP.
</t>
    </r>
    <r>
      <rPr>
        <b/>
        <sz val="11"/>
        <color rgb="FF000000"/>
        <rFont val="Calibri, sans-serif"/>
      </rPr>
      <t>With UIN</t>
    </r>
  </si>
  <si>
    <t>Verify the response by providing otpChannels other than "email" and "phone".</t>
  </si>
  <si>
    <t>1.Hit https://api.qa-1201-b2.mosip.net/v1/esignet/authorization/send-otp
2.Provide UIN as individualId
3.Provide valid request body with invalid otpChannels
4.Click on send</t>
  </si>
  <si>
    <t>Valid error message with valid error code(invalid_otpChannels) should be displayed in Response body</t>
  </si>
  <si>
    <t>Verify the response by not providing otpChannels in request body</t>
  </si>
  <si>
    <t>1.Hit https://api.qa-1201-b2.mosip.net/v1/esignet/authorization/send-otp
2.Provide UIN as individualId
3.Provide valid request body without providing otpChannels as parameter in request body
4.Click on send</t>
  </si>
  <si>
    <t>Verify response by providing multiple spaces in the allowed values provided for otpChannels.
Eg: "  email   ", "ph o ne"</t>
  </si>
  <si>
    <t>Verify the response by providing empty as otpChannels value in request body.</t>
  </si>
  <si>
    <t>1.Hit https://api.qa-1201-b2.mosip.net/v1/esignet/authorization/send-otp
2.Provide UIN as individualId
3.Provide valid request body with Null/Empty as otpChannel parameter value
4.Click on send</t>
  </si>
  <si>
    <r>
      <rPr>
        <sz val="11"/>
        <color rgb="FF000000"/>
        <rFont val="Calibri, sans-serif"/>
      </rPr>
      <t xml:space="preserve">Endpoint: send-otp
 Method: POST
 Request body parameters validation: Validation for " otpChannels"(Mandatory)param.
Note: Channel to be used to deliver request OTP.
</t>
    </r>
    <r>
      <rPr>
        <b/>
        <sz val="11"/>
        <color rgb="FF000000"/>
        <rFont val="Calibri, sans-serif"/>
      </rPr>
      <t>With VID</t>
    </r>
  </si>
  <si>
    <t>1.Hit https://api.qa-1201-b2.mosip.net/v1/esignet/authorization/send-otp
2.Provide VID as individualId
2.Provide valid request body with invalid otpChannels
 3.Click on send</t>
  </si>
  <si>
    <t>1.Hit https://api.qa-1201-b2.mosip.net/v1/esignet/authorization/send-otp
2.Provide VID as individualId
3.Provide valid request body without providing otpChannels as parameter in request body
4.Click on send</t>
  </si>
  <si>
    <t>1.Hit https://api.qa-1201-b2.mosip.net/v1/esignet/authorization/send-otp
2.Provide VID as individualId
3.Provide valid request body with Null/Empty as otpChannel parameter value
4.Click on send</t>
  </si>
  <si>
    <r>
      <rPr>
        <sz val="11"/>
        <color rgb="FF000000"/>
        <rFont val="Calibri"/>
        <family val="2"/>
      </rPr>
      <t xml:space="preserve">Endpoint: send-otp 
Method: POST 
Request body parameters validation: Validation for "requestTime"(Mandatory)param.
</t>
    </r>
    <r>
      <rPr>
        <b/>
        <sz val="11"/>
        <color rgb="FF000000"/>
        <rFont val="Calibri"/>
        <family val="2"/>
      </rPr>
      <t>WITH UIN</t>
    </r>
  </si>
  <si>
    <t>1.Hit https://api.qa-1201-b2.mosip.net/v1/esignet/authorization/send-otp
2.Provide valid request body with invalid time format 
3.Click on send</t>
  </si>
  <si>
    <t>1.HitHit https://api.qa-1201-b2.mosip.net/v1/esignet/authorization/send-otp
 2.Provide valid request body with invalid time.
 3.Click on send</t>
  </si>
  <si>
    <r>
      <rPr>
        <sz val="11"/>
        <color rgb="FF000000"/>
        <rFont val="Calibri, sans-serif"/>
      </rPr>
      <t xml:space="preserve">Endpoint: send-otp 
Method: POST 
Request body parameters validation: Validation for "requestTime"(Mandatory)param.
</t>
    </r>
    <r>
      <rPr>
        <b/>
        <sz val="11"/>
        <color rgb="FF000000"/>
        <rFont val="Calibri, sans-serif"/>
      </rPr>
      <t>WITH VID</t>
    </r>
  </si>
  <si>
    <t>Endpoint: send-otp
 Method: POST
 Response parameters Validation</t>
  </si>
  <si>
    <t>Check whether correct response parameters displayed in response body on successful execution.</t>
  </si>
  <si>
    <t>1.Hit https://api.qa-1201-b2.mosip.net/v1/esignet/authorization/send-otp
 2.Provide valid request body with various parameters
 3.Click on send</t>
  </si>
  <si>
    <t>"transactionId","maskedEmail","maskedMobile" should be displayed as response parameters</t>
  </si>
  <si>
    <t>Verify content of "maskedEmail" parameter displayed under response section of response body</t>
  </si>
  <si>
    <t>Provided EmailId should be displayed .
Note: User should get OTP on registered email(For UI)</t>
  </si>
  <si>
    <t>Verify content of "maskedMobile" parameter displayed under response section of response body</t>
  </si>
  <si>
    <t>Mobile number should be displayed
Note:User should be able to get OTP on registered mobile number provided.</t>
  </si>
  <si>
    <t>Verify content of "transactionId" parameter displayed under response section of response body</t>
  </si>
  <si>
    <t>transactionId should be same as sent in the request body</t>
  </si>
  <si>
    <t>Verify the Error parameters displayed in response body on successful execution of request body</t>
  </si>
  <si>
    <t>"errorCode" and "errorMessage" should be displayed as two error parameters.</t>
  </si>
  <si>
    <t>1.Relying party sends the request to the Authorization Server.
2.Relaying Party redirect to the authorization Endpoint and displays IDP login page
3.User choose to sign in with OTP and  get the OTP on registered channel.
4.User enter OTP in login form and clicks on Submit button then /authentication endpoint is called.</t>
  </si>
  <si>
    <r>
      <rPr>
        <sz val="11"/>
        <color rgb="FF000000"/>
        <rFont val="Calibri, sans-serif"/>
      </rPr>
      <t xml:space="preserve">Endpoint: Authentication 
 Method: POST
 Request body parameters validation: Validation for " transactionId"(Mandatory)param.
 Note: oauth-details transactionId is used until the /token call
</t>
    </r>
    <r>
      <rPr>
        <b/>
        <sz val="11"/>
        <color rgb="FF000000"/>
        <rFont val="Calibri, sans-serif"/>
      </rPr>
      <t>WITH UIN</t>
    </r>
  </si>
  <si>
    <r>
      <rPr>
        <sz val="11"/>
        <color rgb="FF000000"/>
        <rFont val="Calibri, sans-serif"/>
      </rPr>
      <t xml:space="preserve">1.Hit </t>
    </r>
    <r>
      <rPr>
        <u/>
        <sz val="11"/>
        <color rgb="FF1155CC"/>
        <rFont val="Calibri, sans-serif"/>
      </rPr>
      <t>https://api.qa-1201-b2.mosip.net/v1/esignet/authorization/authenticate</t>
    </r>
    <r>
      <rPr>
        <sz val="11"/>
        <color rgb="FF000000"/>
        <rFont val="Calibri, sans-serif"/>
      </rPr>
      <t xml:space="preserve">
 2.Provide valid request body with all valid mandatory parameters
 3.Click on send</t>
    </r>
  </si>
  <si>
    <t>1.Hit https://api.qa-1201-b2.mosip.net/v1/esignet/authorization/authenticate
 2.Provide valid request body with invalid transactionId
 3.Click on send</t>
  </si>
  <si>
    <t>1.Hit https://api.qa-1201-b2.mosip.net/v1/esignet/authorization/authenticate
 2.Provide valid request body without providing transactionId in request body
 3.Click on send</t>
  </si>
  <si>
    <t xml:space="preserve">Verify the response by providing transactionId without authenticating from send-otp endpoint.
Note: auth-details tid&gt;send-otp&gt;authenticate&gt;auth-code </t>
  </si>
  <si>
    <t>Verify the response by providing transaction id after some delay(need to be provided by dev)</t>
  </si>
  <si>
    <t>Verify the response by providing empty as transactionId value in request body.</t>
  </si>
  <si>
    <t>1.Hit https://api.qa-1201-b2.mosip.net/v1/esignet/authorization/authenticate
 2.Provide valid request body with Null/Empty as transactionId parameter value
 3.Click on send</t>
  </si>
  <si>
    <r>
      <rPr>
        <sz val="11"/>
        <color rgb="FF000000"/>
        <rFont val="Calibri, sans-serif"/>
      </rPr>
      <t xml:space="preserve">Endpoint: Authentication 
 Method: POST
 Request body parameters validation: Validation for " transactionId"(Mandatory)param.
 Note: oauth-details transactionId is used until the /token call
</t>
    </r>
    <r>
      <rPr>
        <b/>
        <sz val="11"/>
        <color rgb="FF000000"/>
        <rFont val="Calibri, sans-serif"/>
      </rPr>
      <t>WITH VID</t>
    </r>
  </si>
  <si>
    <t>1.Hit https://api.qa-1201-b2.mosip.net/v1/esignet/authorization/authenticate
 2.Provide valid request body with all valid mandatory parameters
 3.Click on send</t>
  </si>
  <si>
    <t>TC_47</t>
  </si>
  <si>
    <t>TC_48</t>
  </si>
  <si>
    <t>TC_49</t>
  </si>
  <si>
    <t>TC_50</t>
  </si>
  <si>
    <t>Endpoint: Authentication 
 Method: POST
 Request body parameters validation: Validation for " individualId"(Mandatory)parameter
 Note: Actual UIN or VID value of the authenticating enduser</t>
  </si>
  <si>
    <t>1.Hit https://api.qa-1201-b2.mosip.net/v1/esignet/authorization/authenticate
 2.Provide valid request body with invalid individualId
 3.Click on send</t>
  </si>
  <si>
    <t>TC_51</t>
  </si>
  <si>
    <t>Verify the response by not providing individualId in request body</t>
  </si>
  <si>
    <t>1.Hit https://api.qa-1201-b2.mosip.net/v1/esignet/authorization/authenticate
 2.Provide valid request body without individualId 
 3.Click on send</t>
  </si>
  <si>
    <t>TC_52</t>
  </si>
  <si>
    <t>Verify the response by providing VID as individualId</t>
  </si>
  <si>
    <t>1.Hit https://api.qa-1201-b2.mosip.net/v1/esignet/authorization/authenticate
 2.Provide valid request body with vid as individualId
 3.Click on send</t>
  </si>
  <si>
    <t>TC_53</t>
  </si>
  <si>
    <t>Verify the response by providing UIN as individualId</t>
  </si>
  <si>
    <t>1.Hit https://api.qa-1201-b2.mosip.net/v1/esignet/authorization/authenticate
 2.Provide valid request body with uin as individualId
 3.Click on send</t>
  </si>
  <si>
    <t>TC_54</t>
  </si>
  <si>
    <t>1.Hit https://api.qa-1201-b2.mosip.net/v1/esignet/authorization/authenticate
 2.Provide valid request body with Null/EMPTY as individualId value
 3.Click on send</t>
  </si>
  <si>
    <t>TC_55</t>
  </si>
  <si>
    <r>
      <rPr>
        <sz val="11"/>
        <color rgb="FF000000"/>
        <rFont val="Calibri, sans-serif"/>
      </rPr>
      <t xml:space="preserve">Endpoint: Authentication 
 Method: POST
 Request body parameters validation: Validation for " challengeList"(Mandatory) array parameter
</t>
    </r>
    <r>
      <rPr>
        <b/>
        <sz val="11"/>
        <color rgb="FF000000"/>
        <rFont val="Calibri, sans-serif"/>
      </rPr>
      <t>WITH UIN</t>
    </r>
  </si>
  <si>
    <t>Verify the response by providing authFactor type values other than "otp","pin" and "bio" in request body.</t>
  </si>
  <si>
    <t>1.Hit https://api.qa-1201-b2.mosip.net/v1/esignet/authorization/authenticate
2.Provide valid request body with invalid authFactorType parameter value
 3.Click on send</t>
  </si>
  <si>
    <t>Valid error message with valid error code(auth_failed) should be displayed in Response body</t>
  </si>
  <si>
    <t>TC_56</t>
  </si>
  <si>
    <t>Verify the response by providing authFactor Type other than received from /oauth-details endpoint response .</t>
  </si>
  <si>
    <t>1.Hit https://api.qa-1201-b2.mosip.net/v1/esignet/authorization/authenticate
 2.Provide valid request body with invalid authFactorType
 3.Click on send</t>
  </si>
  <si>
    <t>Valid error message with valid error code(invalid_authFactor Type) should be displayed in Response body</t>
  </si>
  <si>
    <t>TC_57</t>
  </si>
  <si>
    <t>Verify the response by not providing authFactor Type in request body</t>
  </si>
  <si>
    <t>1.Hit https://api.qa-1201-b2.mosip.net/v1/esignet/authorization/authenticate
 2.Provide valid request body without authFactor Type parameter in request body
 3.Click on send</t>
  </si>
  <si>
    <t>TC_58</t>
  </si>
  <si>
    <t>Verify the response by providing empty as authFactor Type value in request body.</t>
  </si>
  <si>
    <t>1.Hit https://api.qa-1201-b2.mosip.net/v1/esignet/authorization/authenticate
 2.Provide valid request body with Null/Empty as authFactorType 
 3.Click on send</t>
  </si>
  <si>
    <t>TC_59</t>
  </si>
  <si>
    <t>Verify the response by not providing challenge in request body</t>
  </si>
  <si>
    <t>1.Hit https://api.qa-1201-b2.mosip.net/v1/esignet/authorization/authenticate
 2.Provide valid request body without challenge parameter
 3.Click on send</t>
  </si>
  <si>
    <t>Valid error message with valid error code(unknown error) should be displayed in Response body</t>
  </si>
  <si>
    <t>TC_60</t>
  </si>
  <si>
    <t>Verify the response by providing empty as challenge parameter value in request body.</t>
  </si>
  <si>
    <t>1.Hit https://api.qa-1201-b2.mosip.net/v1/esignet/authorization/authenticate
 2.Provide valid request body with challenge parameter values as Null/EMPTY
 3.Click on send</t>
  </si>
  <si>
    <t>TC_61</t>
  </si>
  <si>
    <t>Verify the response by providing incorrect challenge parameter value when authFactor Type is selected as OTP.
 EG: if OTP is 111111 then provide 123123</t>
  </si>
  <si>
    <t>1.Hit https://api.qa-1201-b2.mosip.net/v1/esignet/authorization/authenticate
 2.Provide valid request body with invalid challenge value
 3.Click on send</t>
  </si>
  <si>
    <t>TC_62</t>
  </si>
  <si>
    <t>Verify the response by providing incorrect challenge parameter value when authFactor Type is selected as PIN.
 EG: if PIN is 123123 then provide 125625</t>
  </si>
  <si>
    <t>TC_63</t>
  </si>
  <si>
    <t>Verify the response by providing incorrect challenge parameter value when authFactor Type is selected as Biometric</t>
  </si>
  <si>
    <t>Valid error message with valid error code(invalid_challenge) should be displayed in Response body</t>
  </si>
  <si>
    <t>TC_64</t>
  </si>
  <si>
    <r>
      <rPr>
        <sz val="11"/>
        <color rgb="FF000000"/>
        <rFont val="Calibri, sans-serif"/>
      </rPr>
      <t xml:space="preserve">Endpoint: Authentication 
 Method: POST
 Request body parameters validation: Validation for " challengeList"(Mandatory) array parameter
</t>
    </r>
    <r>
      <rPr>
        <b/>
        <sz val="11"/>
        <color rgb="FF000000"/>
        <rFont val="Calibri, sans-serif"/>
      </rPr>
      <t>WITH VID</t>
    </r>
  </si>
  <si>
    <t>1.Hit https://api.qa-1201-b2.mosip.net/v1/esignet/authorization/authenticate
2.Provide individualID as valid VID
3.Provide valid request body with invalid authFactorType parameter value
4.Click on send</t>
  </si>
  <si>
    <t>TC_65</t>
  </si>
  <si>
    <t>1.Hit https://api.qa-1201-b2.mosip.net/v1/esignet/authorization/authenticate
2.Provide individualID as valid VID
3.Provide valid request body with invalid authFactorType
4.Click on send</t>
  </si>
  <si>
    <t>TC_66</t>
  </si>
  <si>
    <t>1.Hit https://api.qa-1201-b2.mosip.net/v1/esignet/authorization/authenticate
2.Provide individualID as valid VID
3.Provide valid request body without authFactor Type parameter in request body
4.Click on send</t>
  </si>
  <si>
    <t>TC_67</t>
  </si>
  <si>
    <t>1.Hit https://api.qa-1201-b2.mosip.net/v1/esignet/authorization/authenticate
2.Provide individualID as valid VID
3.Provide valid request body with Null/Empty as authFactorType 
4.Click on send</t>
  </si>
  <si>
    <t>TC_68</t>
  </si>
  <si>
    <t>1.Hit https://api.qa-1201-b2.mosip.net/v1/esignet/authorization/authenticate
2.Provide individualID as valid VID
3.Provide valid request body without challenge parameter
4.Click on send</t>
  </si>
  <si>
    <t>TC_69</t>
  </si>
  <si>
    <t>1.Hit https://api.qa-1201-b2.mosip.net/v1/esignet/authorization/authenticate
2.Provide individualID as valid VID
3.Provide valid request body with challenge parameter values as Null/EMPTY
4.Click on send</t>
  </si>
  <si>
    <t>TC_70</t>
  </si>
  <si>
    <t>1.Hit https://api.qa-1201-b2.mosip.net/v1/esignet/authorization/authenticate
2.Provide individualID as valid VID
3.Provide valid request body with invalid challenge value
4.Click on send</t>
  </si>
  <si>
    <t>TC_71</t>
  </si>
  <si>
    <t>TC_72</t>
  </si>
  <si>
    <t>TC_73</t>
  </si>
  <si>
    <r>
      <rPr>
        <sz val="11"/>
        <color rgb="FF000000"/>
        <rFont val="Calibri, sans-serif"/>
      </rPr>
      <t xml:space="preserve">Endpoint: Authentication 
 Method: POST
 Request body parameters validation: Validation for "requestTime"(Mandatory)  parameter
</t>
    </r>
    <r>
      <rPr>
        <b/>
        <sz val="11"/>
        <color rgb="FF000000"/>
        <rFont val="Calibri, sans-serif"/>
      </rPr>
      <t>WITH UIN</t>
    </r>
  </si>
  <si>
    <t>1.Hit https://api.qa-1201-b2.mosip.net/v1/esignet/authorization/authenticate
2.Provide valid request body with invalid time format 
3.Click on send</t>
  </si>
  <si>
    <t>TC_74</t>
  </si>
  <si>
    <t>1.Hit https://api.qa-1201-b2.mosip.net/v1/esignet/authorization/authenticate
 2.Provide valid request body with invalid time.
 3.Click on send</t>
  </si>
  <si>
    <t>TC_75</t>
  </si>
  <si>
    <r>
      <rPr>
        <sz val="11"/>
        <color rgb="FF000000"/>
        <rFont val="Calibri, sans-serif"/>
      </rPr>
      <t xml:space="preserve">Endpoint: Authentication 
 Method: POST
 Request body parameters validation: Validation for "requestTime"(Mandatory)  parameter
</t>
    </r>
    <r>
      <rPr>
        <b/>
        <sz val="11"/>
        <color rgb="FF000000"/>
        <rFont val="Calibri, sans-serif"/>
      </rPr>
      <t>WITH VID</t>
    </r>
  </si>
  <si>
    <t>TC_76</t>
  </si>
  <si>
    <t>TC_77</t>
  </si>
  <si>
    <t>Endpoint: Authentication
 Method: POST
 Response parameters Validation</t>
  </si>
  <si>
    <r>
      <rPr>
        <sz val="11"/>
        <color rgb="FF000000"/>
        <rFont val="Calibri, sans-serif"/>
      </rPr>
      <t xml:space="preserve">1.Hit </t>
    </r>
    <r>
      <rPr>
        <u/>
        <sz val="11"/>
        <color rgb="FF1155CC"/>
        <rFont val="Calibri, sans-serif"/>
      </rPr>
      <t>https://qa-1201-b2.mosip.net/v1/idp/authorization/authenticate</t>
    </r>
    <r>
      <rPr>
        <sz val="11"/>
        <color rgb="FF000000"/>
        <rFont val="Calibri, sans-serif"/>
      </rPr>
      <t>\
 2.Provide valid request body with various parameters
 3.Click on send</t>
    </r>
  </si>
  <si>
    <t>TC_78</t>
  </si>
  <si>
    <r>
      <rPr>
        <sz val="11"/>
        <color rgb="FF000000"/>
        <rFont val="Calibri, sans-serif"/>
      </rPr>
      <t xml:space="preserve">1.Hit </t>
    </r>
    <r>
      <rPr>
        <u/>
        <sz val="11"/>
        <color rgb="FF1155CC"/>
        <rFont val="Calibri, sans-serif"/>
      </rPr>
      <t>https://qa-1201-b2.mosip.net/v1/idp/authorization/authenticate</t>
    </r>
    <r>
      <rPr>
        <sz val="11"/>
        <color rgb="FF000000"/>
        <rFont val="Calibri, sans-serif"/>
      </rPr>
      <t xml:space="preserve">
 2.Provide valid request body with various parameters
 3.Click on send</t>
    </r>
  </si>
  <si>
    <t>TC_79</t>
  </si>
  <si>
    <t>Verify the Error parameters if any in response body, on successful execution of request body</t>
  </si>
  <si>
    <t>IdP: Build new APIs for auth-code generation</t>
  </si>
  <si>
    <t xml:space="preserve">1.Relying party sends the request to the Authorization Server.
2.Authorization Server Authenticates the End-User.
3.Authorization Server obtains End-User Consent/Authorization.
4.Once consent is provided /authorizationCode endpoint is called.
</t>
  </si>
  <si>
    <t xml:space="preserve">Endpoint: auth-code
 Method: POST
 Request body parameter validation: Validation for transactionId"(Mandatory)param.
 </t>
  </si>
  <si>
    <t>1.Hit https://api.qa-1201-b2.mosip.net/v1/esignet/authorization/auth-code
 2.Provide valid request body with all valid mandatory parameters
 3.Click on send</t>
  </si>
  <si>
    <t>1.Hit https://api.qa-1201-b2.mosip.net/v1/esignet/authorization/auth-code
 2.Provide valid request body with invalid transactionId
 3.Click on send</t>
  </si>
  <si>
    <t>1.Hit https://api.qa-1201-b2.mosip.net/v1/esignet/authorization/auth-code
 2.Provide valid request body without providing transactionId in request body
 3.Click on send</t>
  </si>
  <si>
    <t>Verify the response by providing transactionId which is not authenticated</t>
  </si>
  <si>
    <t>1.Hit https://api.qa-1201-b2.mosip.net/v1/esignet/authorization/auth-code
 2.Provide valid request body with Null/Empty as transactionId parameter value
 3.Click on send</t>
  </si>
  <si>
    <t>Endpoint: auth-code
 Method: POST
 Request body parameters validation: Validation for " permittedAuthorizeScopes"(Optional)parameter
 Note: List of permitted scopes by end-user.</t>
  </si>
  <si>
    <t>Verify the response by not providing permittedAuthorizeScopes in request body.</t>
  </si>
  <si>
    <t>1.Hit https://api.qa-1201-b2.mosip.net/v1/esignet/authorization/auth-code
 2.Provide valid request body without permittedAuthorizeScopes
 3.Click on send</t>
  </si>
  <si>
    <t>User should get Response as "OK" with correct response body with 200 status code since its optional parameter.</t>
  </si>
  <si>
    <t>Verify the response by providing empty as permittedAuthorizeScopes value in request body.</t>
  </si>
  <si>
    <t>1.Hit https://api.qa-1201-b2.mosip.net/v1/esignet/authorization/auth-code
 2.Provide valid request body with Null/EMPTY as permittedAuthorizeScopes value
 3.Click on send</t>
  </si>
  <si>
    <t xml:space="preserve">Verify the response by providing permittedAuthorizeScope in request body other than got in authorizeScopes of oauth details endpoint response body.
</t>
  </si>
  <si>
    <t>"1.Hit https://api.qa-1201-b2.mosip.net/v1/esignet/authorization/auth-code
 2.Provide valid request body with invalid permittedAuthorizeScopes
 3.Click on send"</t>
  </si>
  <si>
    <t>User should get invalid  permittedAuthorizeScope error message</t>
  </si>
  <si>
    <t>Endpoint: auth-code
 Method: POST
 Request body parameters validation: Validation for " acceptedClaims"(Optional)parameter
 Note: List of accepted essential and voluntary claims by end-user..</t>
  </si>
  <si>
    <t>Verify the response by not providing acceptedClaims in request body</t>
  </si>
  <si>
    <t>1.Hit https://api.qa-1201-b2.mosip.net/v1/esignet/authorization/auth-code
 2.Provide valid request body without providing acceptedClaims as parameter in request body
 3.Click on send</t>
  </si>
  <si>
    <t>Verify the response by providing accepted claims other than got in essential claims and in voluntary claims displayed in response body of oauth details endpoint</t>
  </si>
  <si>
    <t>"1.Hit https://api.qa-1201-b2.mosip.net/v1/esignet/authorization/auth-code
 2.Provide valid request body with invalid acceptedClaims
 3.Click on send"</t>
  </si>
  <si>
    <t>User should get invalid  acceptedClaims error message</t>
  </si>
  <si>
    <t>Verify the response by providing empty as acceptedClaims value in request body.</t>
  </si>
  <si>
    <t>1.Hit https://api.qa-1201-b2.mosip.net/v1/esignet/authorization/auth-code
 2.Provide valid request body with Null/Empty as acceptedClaims parameter value
 3.Click on send</t>
  </si>
  <si>
    <t>Endpoint: auth-code
 Method: POST
"requestTime" (Mandatory) parameter validation</t>
  </si>
  <si>
    <t>1.Hit https://api.qa-1201-b2.mosip.net/v1/esignet/authorization/auth-code
 2.Provide valid request body with invalid time format 
 3.Click on send</t>
  </si>
  <si>
    <t>Verify response by providing requestTime value other than current time.</t>
  </si>
  <si>
    <t>1.Hit https://api.qa-1201-b2.mosip.net/v1/esignet/authorization/auth-code
 2.Provide valid request body with invalid time.
 3.Click on send</t>
  </si>
  <si>
    <t>Endpoint: auth-code
 Method: POST
 Response parameters Validation</t>
  </si>
  <si>
    <t>1.Hit https://api.qa-1201-b2.mosip.net/v1/esignet/authorization/auth-code
 2.Provide valid request body with various parameters
 3.Click on send</t>
  </si>
  <si>
    <t>"code","redirectUri","nonce" and "state" should be displayed as response parameters</t>
  </si>
  <si>
    <t>Check the content of redirectUri parameter displayed in response body</t>
  </si>
  <si>
    <t>redirectUri should be same as provided in oauth details request body.</t>
  </si>
  <si>
    <t>Check the content of nonce parameter displayed in response body</t>
  </si>
  <si>
    <t>nonce should be same as provided in oauth details request body.</t>
  </si>
  <si>
    <t>Check the content of state parameter displayed in response body</t>
  </si>
  <si>
    <t>state should be same as provided in oauth details request body.</t>
  </si>
  <si>
    <t>IdP: Build token and user info endpoints for RP backend consumption</t>
  </si>
  <si>
    <t>1.The relying party is registered in IdP and has a client ID
2.The user has completed the authentication and provided the consent using MOSIP’s IdP
3.The relying party now has the authorization code</t>
  </si>
  <si>
    <t>Endpoint: token
 Method: POST
 Request parameter validation: "clientId" (Mandatory)param.</t>
  </si>
  <si>
    <r>
      <rPr>
        <sz val="11"/>
        <color rgb="FF000000"/>
        <rFont val="Calibri, sans-serif"/>
      </rPr>
      <t xml:space="preserve">1.Hit </t>
    </r>
    <r>
      <rPr>
        <u/>
        <sz val="11"/>
        <color rgb="FF1155CC"/>
        <rFont val="Calibri, sans-serif"/>
      </rPr>
      <t>https://api.qa-1201-b2.mosip.net/v1/esignet/oauth/token</t>
    </r>
    <r>
      <rPr>
        <sz val="11"/>
        <color rgb="FF000000"/>
        <rFont val="Calibri, sans-serif"/>
      </rPr>
      <t xml:space="preserve">
 2.Provide valid request body with all valid mandatory and optional parameters
 3.Click on send</t>
    </r>
  </si>
  <si>
    <t>Verify the response by providing unregistered client_id</t>
  </si>
  <si>
    <r>
      <rPr>
        <sz val="11"/>
        <color rgb="FF000000"/>
        <rFont val="Calibri, sans-serif"/>
      </rPr>
      <t xml:space="preserve">1.Hit </t>
    </r>
    <r>
      <rPr>
        <u/>
        <sz val="11"/>
        <color rgb="FF1155CC"/>
        <rFont val="Calibri, sans-serif"/>
      </rPr>
      <t>https://api.qa-1201-b2.mosip.net/v1/esignet/oauth/token</t>
    </r>
    <r>
      <rPr>
        <sz val="11"/>
        <color rgb="FF000000"/>
        <rFont val="Calibri, sans-serif"/>
      </rPr>
      <t xml:space="preserve">
 2.Provide valid request body with invalid client_id
 3.Click on send</t>
    </r>
  </si>
  <si>
    <t>Verify the response by not providing client_id in request body</t>
  </si>
  <si>
    <t>1.Hit https://api.qa-1201-b2.mosip.net/v1/esignet/oauth/token
 2.Provide valid request body without client id parameters
 3.Click on send</t>
  </si>
  <si>
    <t>Verify the response by providing NULL/empty as client_id value in request body.</t>
  </si>
  <si>
    <t>1.Hit https://api.qa-1201-b2.mosip.net/v1/esignet/oauth/token
 2.Provide valid request body with client id as null/empty
 3.Click on send</t>
  </si>
  <si>
    <t>Endpoint: token
 Method: POST
 Request parameter validation: "grant_type"(Mandatory)parameter</t>
  </si>
  <si>
    <t>Verify the response by not providing grant_type in request body</t>
  </si>
  <si>
    <t>1.Hit https://api.qa-1201-b2.mosip.net/v1/esignet/oauth/token
 2.Provide valid request body without grant_type
 3.Click on send</t>
  </si>
  <si>
    <t>Valid error message with valid error code(invalid_grantType) should be displayed in Response body</t>
  </si>
  <si>
    <t>Verify the response by providing grant type other than allowedValues.
 Allowed Values: "authorization_code"</t>
  </si>
  <si>
    <t>1.Hit https://api.qa-1201-b2.mosip.net/v1/esignet/oauth/token
 2.Provide valid request body with invalid grant type
 3.Click on send</t>
  </si>
  <si>
    <t>Verify the response by providing spaces in beginning and at the end of grant type.
 Allowed Values: " authorization_code "</t>
  </si>
  <si>
    <t>Verify the response by providing NULL/empty as grant_type value in request body.</t>
  </si>
  <si>
    <t>Endpoint: token
 Method: POST
 Request Parameter validation: "code"(Mandatory)parameter</t>
  </si>
  <si>
    <t>Verify the response without providing code in request body.</t>
  </si>
  <si>
    <t>1.Hit https://api.qa-1201-b2.mosip.net/v1/esignet/oauth/token
 2.Provide valid request body without providing code parameter in request body
 3.Click on send</t>
  </si>
  <si>
    <t>Valid error message with valid error code(invalid_AuthorizationCode) should be displayed in Response body</t>
  </si>
  <si>
    <t>Verify the response by providing NULL or empty as code value in request body.</t>
  </si>
  <si>
    <t>Verify response by providing code other than received from auth-code endpoint</t>
  </si>
  <si>
    <t>Verify response by providing code whose transaction is already completed.</t>
  </si>
  <si>
    <t>Endpoint: token
 Method: POST
 Request parameter Validation : "redirect_uri" (Mandatory)parameter</t>
  </si>
  <si>
    <t>1.Hit https://api.qa-1201-b2.mosip.net/v1/esignet/oauth/token
 2.Provide valid request body with invalid redirect_uri parameter in request body
 3.Click on send</t>
  </si>
  <si>
    <t>Verify by providing NULL/EMPTY as redirectUris value in request body</t>
  </si>
  <si>
    <t>1.Hit https://api.qa-1201-b2.mosip.net/v1/esignet/oauth/token
 2.Provide valid request body without redirect_uri parameter in request body
 3.Click on send</t>
  </si>
  <si>
    <t>Endpoint: token
 Method: POST
 Request parameter Validation : "client_assertion_type" (Mandatory)parameter</t>
  </si>
  <si>
    <t>Verify without providing client_assertion_type in request body</t>
  </si>
  <si>
    <t>1.Hit https://api.qa-1201-b2.mosip.net/v1/esignet/oauth/token
 2.Provide valid request body without client_assertion_type parameter in request body
 3.Click on send</t>
  </si>
  <si>
    <t>Valid error message with valid error code(invalid_assertion_type) should be displayed in Response body</t>
  </si>
  <si>
    <t>Verify by providing NULL/EMPTY as client_assertion_type value in request body</t>
  </si>
  <si>
    <t>Verify the response by providing client_assertion_type value other than allowedValues.
 Eg: Provide allowed values in incorrect format or any random string
 [Note: Allowed Values- "urn:ietf:params:oauth:client-assertion-type:jwt-bearer"]</t>
  </si>
  <si>
    <t>1.Hit https://api.qa-1201-b2.mosip.net/v1/esignet/oauth/token
 2.Provide valid request body with invalid client_assertion_type parameter in request body
 3.Click on send</t>
  </si>
  <si>
    <t>Verify the response by providing spaces in beginning and at the end ofclient_assertion_type value.
 [Allowed Values: " urn:ietf:params:oauth:client-assertion-type:jwt-bearer "]</t>
  </si>
  <si>
    <t>Endpoint: token
 Method: POST
 Request parameter Validation : "client_assertion" (Mandatory)parameter</t>
  </si>
  <si>
    <t>Verify without providing client_assertion in request body.</t>
  </si>
  <si>
    <t>1.Hit https://api.qa-1201-b2.mosip.net/v1/esignet/oauth/token
 2.Provide valid request body with invalid client_assertion parameter in request body
 3.Click on send</t>
  </si>
  <si>
    <t>Valid error message with valid error code(invalid_assertion) should be displayed in Response body</t>
  </si>
  <si>
    <t>Verify by providing NULL/EMPTY as client_assertion value in request body.</t>
  </si>
  <si>
    <t>Endpoint: token
 Method: POST
 Response parameter validation</t>
  </si>
  <si>
    <t>Verify content of "id_token" displayed in response body</t>
  </si>
  <si>
    <t>1.Hit https://api.qa-1201-b2.mosip.net/v1/esignet/oauth/token
2.Provide valid request body 
3.Click on send</t>
  </si>
  <si>
    <t>User should get Identity token in JWT format in response body</t>
  </si>
  <si>
    <t>Verify content of "access_token" displayed in response body</t>
  </si>
  <si>
    <t>Verify content of "token_type" displayed in response body</t>
  </si>
  <si>
    <t>User should get token_type as "Bearer".
 Note: If bearer is provided as parameter value for client_assertion_type</t>
  </si>
  <si>
    <t>Verify content of "expires_in" parameter displayed in response body</t>
  </si>
  <si>
    <t>User should get lifetime of the access token, in seconds.</t>
  </si>
  <si>
    <t>Verify the Error parameters if any in response body,on successful execution of request body</t>
  </si>
  <si>
    <t>1.Hit https://api.qa-1201-b2.mosip.net/v1/esignet/oauth/token
2.Provide request body 
3.Click on send</t>
  </si>
  <si>
    <t>User should get errorCode and errorMessage parameter and it should not be duplicated.</t>
  </si>
  <si>
    <t>1.The relying party is registered in IdP and has a client ID
2.The user has completed the authentication and provided the consent using MOSIP’s IdP
3.The relying party has the authorization code received from auth-code endpoint and access token received from the token endpoint
4.The relying party once has the access token can call the User Info Endpoint using the access token</t>
  </si>
  <si>
    <t>Endpoint: userinfo
 Method: GET
 Parameter: Authorization</t>
  </si>
  <si>
    <t>Verify response by providing access token received from token endpoint response as Authorization parameter value.</t>
  </si>
  <si>
    <r>
      <rPr>
        <sz val="11"/>
        <color rgb="FF000000"/>
        <rFont val="Calibri, sans-serif"/>
      </rPr>
      <t xml:space="preserve">1.Hit </t>
    </r>
    <r>
      <rPr>
        <u/>
        <sz val="11"/>
        <color rgb="FF1155CC"/>
        <rFont val="Calibri, sans-serif"/>
      </rPr>
      <t>https://api.qa-1201-b2.mosip.net/v1/esignet/oidc/userinfo</t>
    </r>
    <r>
      <rPr>
        <sz val="11"/>
        <color rgb="FF000000"/>
        <rFont val="Calibri, sans-serif"/>
      </rPr>
      <t xml:space="preserve">
2.Provide valid Authorization parameter value as "Bearer &lt;access token as received from token endpoint response&gt;"
3.Click on send</t>
    </r>
  </si>
  <si>
    <t>User should get info displayed in response body in jwt format.</t>
  </si>
  <si>
    <t>Verify response by providing invalid access token as Authorization parameter value</t>
  </si>
  <si>
    <t>1.Hit
 https://api.qa-1201-b2.mosip.net/v1/esignet/oidc/userinfo
2.Provide invalid Authorization parameter value as "Bearer &lt;access token other than received from token endpoint response&gt;"
3.Click on send</t>
  </si>
  <si>
    <t>User should get unauthorized error with error code as 401.</t>
  </si>
  <si>
    <t>IdP API: To expose the public keys for IdP Server</t>
  </si>
  <si>
    <t>1. To retrieve the public key for the IdP server JSON Web Key Set endpoint is called by the IdP server.
 2. To sign the ID token, Access token and User Info details ,JSON Web Key Set endpoint is called</t>
  </si>
  <si>
    <t>Endpoint: JSON Web Key Set 
 Method: GET</t>
  </si>
  <si>
    <t>Verify when JSON Web Key Set endpoint is triggered</t>
  </si>
  <si>
    <t>Hit the below mentioned url: https://api.qa-121.mosip.net/v1/idp/oauth/.well-known/jwks.json</t>
  </si>
  <si>
    <t>Endpoint should to fetch all the public keys of the IdP server in jwk format.</t>
  </si>
  <si>
    <t>Response Parameters Validation</t>
  </si>
  <si>
    <t>Check whether all mandatory public key set are displayed in response body</t>
  </si>
  <si>
    <t>User should get below mentioned parameters in response body: kid,alg,use,kty,e,n,exp,x5c,x5t#S256</t>
  </si>
  <si>
    <t>Verify content of "kid" parameter in response body</t>
  </si>
  <si>
    <t>User should get The certificate's Key ID as value for this parameter</t>
  </si>
  <si>
    <t>Verify content of "alg" parameter in response body</t>
  </si>
  <si>
    <t>User should get the algorithm used with key</t>
  </si>
  <si>
    <t>Verify content of "use" parameter in response body</t>
  </si>
  <si>
    <t>User should get "sig" as allowed value for mentioned parameter</t>
  </si>
  <si>
    <t>Verify content of "kty" parameter in response body</t>
  </si>
  <si>
    <t>User should get "RSA" as allowed value for mentioned parameter</t>
  </si>
  <si>
    <t>Verify content of "e" parameter in response body</t>
  </si>
  <si>
    <t>User should get RSA Key value (exponent) for Key blinding as parameter value</t>
  </si>
  <si>
    <t>Verify content of "n" parameter in response body</t>
  </si>
  <si>
    <t>User should get RSA modulus value for mentioned parameter</t>
  </si>
  <si>
    <t>Verify content of "exp" parameter in response body</t>
  </si>
  <si>
    <t>User should get Expire/Rotation datetime of this publickey.</t>
  </si>
  <si>
    <t>Verify content of "x5c" parameter in response body</t>
  </si>
  <si>
    <t>User should get array of string that conatins List of Certificates to validate the Oauth server trust.</t>
  </si>
  <si>
    <t>Verify content of "x5t#S256" parameter in response body</t>
  </si>
  <si>
    <t>User should get Certificate SHA-256 thumbprint for the mentioned parameter.</t>
  </si>
  <si>
    <t>MOSIP-24753</t>
  </si>
  <si>
    <t>IdP API: For Configuration Endpoint</t>
  </si>
  <si>
    <t>To get details about IDP ,relying party calls Configuration Endpoint</t>
  </si>
  <si>
    <t>Endpoint: Configuration
 Method: GET</t>
  </si>
  <si>
    <t>Verify when Configuration endpoint is triggered</t>
  </si>
  <si>
    <t>Hit the below given url: https://api.qa-121.mosip.net/v1/idp/oidc/.well-known/openid-configuration</t>
  </si>
  <si>
    <t>User should get OIDC provider details in a standard way.</t>
  </si>
  <si>
    <t>Check whether all mandatory response parameters with expected value are displayed in response body</t>
  </si>
  <si>
    <t>User should get expected value for all the parameters</t>
  </si>
  <si>
    <t>Compare the response received from API to API Spec deocument present in github</t>
  </si>
  <si>
    <t>https://github.com/mosip/mosip-config/blob/qa-121/idp-default.properties</t>
  </si>
  <si>
    <t>Attributes value should be matched correctly</t>
  </si>
  <si>
    <t>Verify content of "issuer" parameter in response body</t>
  </si>
  <si>
    <t>User should get valid issuer value as per the domain.
 For example: "https://api.qa-121.mosip.net/v1/idp"</t>
  </si>
  <si>
    <t>Verify content of "authorization_endpoint" parameter in response body</t>
  </si>
  <si>
    <t>User should get valid URL of the OAuth 2.0 Authorization Endpoint as per the testing domain
  "https://api.qa-121.mosip.net/v1/idp/authorize"</t>
  </si>
  <si>
    <t>Verify content of "token_endpoint" parameter in response body</t>
  </si>
  <si>
    <r>
      <rPr>
        <sz val="11"/>
        <color rgb="FF000000"/>
        <rFont val="Calibri, sans-serif"/>
      </rPr>
      <t>User should get valid URL of the OAuth 2.0 Token Endpoint.
  "</t>
    </r>
    <r>
      <rPr>
        <u/>
        <sz val="11"/>
        <color rgb="FF1155CC"/>
        <rFont val="Calibri, sans-serif"/>
      </rPr>
      <t>https://api.qa-121.mosip.net/v1/idp/oauth/token</t>
    </r>
    <r>
      <rPr>
        <sz val="11"/>
        <color rgb="FF000000"/>
        <rFont val="Calibri, sans-serif"/>
      </rPr>
      <t>"</t>
    </r>
  </si>
  <si>
    <t>Verify content of "jwks_uri" parameter in response body</t>
  </si>
  <si>
    <t>User should get valid URL of the OP's JSON Web Key Set [JWK] document.
 "https://api.qa-121.mosip.net/v1/idp/oauth/jwks.json"</t>
  </si>
  <si>
    <t>Verify content of "registration_endpoint" parameter in response body</t>
  </si>
  <si>
    <t>Verify content of "scopes_supported" parameter in response body</t>
  </si>
  <si>
    <t>User should get valid supported scopes.</t>
  </si>
  <si>
    <t>Verify content of "response_types_supported" parameter in response body</t>
  </si>
  <si>
    <t>User should get "code" as value for "response_types_supported" parameter in response body</t>
  </si>
  <si>
    <t>MOSIP-24923</t>
  </si>
  <si>
    <t>IdP: Wallet Binding Flow- For /send-binding-otp</t>
  </si>
  <si>
    <t>1.The user should have Inji in his/her phone with a MOSIP credential
 2.The user should be connected to the internet
 3.The user opens Inji and selects one of the credentials for enabling authentication
 4.Once the Generate OTP option is clicked, Inji calls the send binding OTP endpoint</t>
  </si>
  <si>
    <r>
      <rPr>
        <sz val="11"/>
        <color rgb="FF000000"/>
        <rFont val="Calibri, sans-serif"/>
      </rPr>
      <t xml:space="preserve">Endpoint: send-binding-otp
 Method: POST
 Request parameter validation: "requestTime" (Mandatory)param.
</t>
    </r>
    <r>
      <rPr>
        <b/>
        <sz val="11"/>
        <color rgb="FF000000"/>
        <rFont val="Calibri, sans-serif"/>
      </rPr>
      <t>WITH UIN</t>
    </r>
  </si>
  <si>
    <t>Verify response by providing requestTime value other than given format in request body.
 Format: yyyy-MM-dd'T'HH:mm:ss.SSS'Z'</t>
  </si>
  <si>
    <t>1.Hit 
 https:https://api.qa-1201-b2.mosip.net/v1/esignet/binding/binding-otp
 2.Provide request body with all mandatory parameter with invalid time format 
 3.Click on send</t>
  </si>
  <si>
    <t>Verify response by providing requestTime as past value.</t>
  </si>
  <si>
    <t>1.Hit 
 https://api.qa-1201-b2.mosip.net/v1/esignet/binding/binding-otp
 2.Provide request body with all mandatory parameters with past or future date/ time 
 3.Click on send</t>
  </si>
  <si>
    <t>Verify response by providing requestTime as future value.</t>
  </si>
  <si>
    <t>Verify response after exceeding the configured time between request and response.</t>
  </si>
  <si>
    <t>1.Hit 
 https://api.qa-1201-b2.mosip.net/v1/esignet/binding/binding-otp
 2.Provide request body with all mandatory parameters along with requestTime Parameter
 3.Click on send</t>
  </si>
  <si>
    <t>Verify the response by not providing requestTime in request body</t>
  </si>
  <si>
    <r>
      <rPr>
        <sz val="11"/>
        <color rgb="FF000000"/>
        <rFont val="Calibri, sans-serif"/>
      </rPr>
      <t xml:space="preserve">1.Hit 
 </t>
    </r>
    <r>
      <rPr>
        <u/>
        <sz val="11"/>
        <color rgb="FF1155CC"/>
        <rFont val="Calibri, sans-serif"/>
      </rPr>
      <t>https://api.qa-1201-b2.mosip.net/v1/esignet/binding/binding-otp</t>
    </r>
    <r>
      <rPr>
        <sz val="11"/>
        <color rgb="FF000000"/>
        <rFont val="Calibri, sans-serif"/>
      </rPr>
      <t xml:space="preserve">
 2.Provide request body with all mandatory parameters without providing requestTime Parameter.
 3.Click on send</t>
    </r>
  </si>
  <si>
    <t>Verify the response by providing space as requestTime in request body</t>
  </si>
  <si>
    <r>
      <rPr>
        <sz val="11"/>
        <color rgb="FF000000"/>
        <rFont val="Calibri, sans-serif"/>
      </rPr>
      <t xml:space="preserve">1.Hit 
 </t>
    </r>
    <r>
      <rPr>
        <u/>
        <sz val="11"/>
        <color rgb="FF1155CC"/>
        <rFont val="Calibri, sans-serif"/>
      </rPr>
      <t>https://api.qa-1201-b2.mosip.net/v1/esignet/binding/binding-otp</t>
    </r>
    <r>
      <rPr>
        <sz val="11"/>
        <color rgb="FF000000"/>
        <rFont val="Calibri, sans-serif"/>
      </rPr>
      <t xml:space="preserve">
 2.Provide request body with all mandatory parameters with requestTime value as space.
 3.Click on send</t>
    </r>
  </si>
  <si>
    <r>
      <rPr>
        <sz val="11"/>
        <color rgb="FF000000"/>
        <rFont val="Calibri, sans-serif"/>
      </rPr>
      <t xml:space="preserve">Endpoint: send-binding-otp
 Method: POST
 Request parameter validation: "requestTime" (Mandatory)param.
</t>
    </r>
    <r>
      <rPr>
        <b/>
        <sz val="11"/>
        <color rgb="FF000000"/>
        <rFont val="Calibri, sans-serif"/>
      </rPr>
      <t>WITH VID</t>
    </r>
  </si>
  <si>
    <t>1.Hit 
 https://api.qa-1201-b2.mosip.net/v1/esignet/binding/binding-otp
 2.Provide request body with all mandatory parameter with invalid time format 
 3.Click on send</t>
  </si>
  <si>
    <r>
      <rPr>
        <sz val="11"/>
        <color rgb="FF000000"/>
        <rFont val="Calibri, sans-serif"/>
      </rPr>
      <t xml:space="preserve">1.Hit 
 </t>
    </r>
    <r>
      <rPr>
        <u/>
        <sz val="11"/>
        <color rgb="FF1155CC"/>
        <rFont val="Calibri, sans-serif"/>
      </rPr>
      <t>https://api.qa-1201-b2.mosip.net/v1/esignet/binding/binding-otp</t>
    </r>
    <r>
      <rPr>
        <sz val="11"/>
        <color rgb="FF000000"/>
        <rFont val="Calibri, sans-serif"/>
      </rPr>
      <t xml:space="preserve">
 2.Provide request body with all mandatory parameters without providing requestTime Parameter.
 3.Click on send</t>
    </r>
  </si>
  <si>
    <r>
      <rPr>
        <sz val="11"/>
        <color rgb="FF000000"/>
        <rFont val="Calibri, sans-serif"/>
      </rPr>
      <t xml:space="preserve">1.Hit 
 </t>
    </r>
    <r>
      <rPr>
        <u/>
        <sz val="11"/>
        <color rgb="FF1155CC"/>
        <rFont val="Calibri, sans-serif"/>
      </rPr>
      <t>https://api.qa-1201-b2.mosip.net/v1/esignet/binding/binding-otp</t>
    </r>
    <r>
      <rPr>
        <sz val="11"/>
        <color rgb="FF000000"/>
        <rFont val="Calibri, sans-serif"/>
      </rPr>
      <t xml:space="preserve">
 2.Provide request body with all mandatory parameters with requestTime value as space.
 3.Click on send</t>
    </r>
  </si>
  <si>
    <t>Endpoint: send-binding-otp
 Method: POST
 Request parameter validation: Validation for "individualId"(Mandatory)parameter
  Note: Actual UIN or VID value of the authenticating enduser</t>
  </si>
  <si>
    <t>Verify the response by providing individualId where VID/UIN entered doesn’t exist.</t>
  </si>
  <si>
    <t>1.Hit https://api.qa-1201-b2.mosip.net/v1/esignet/binding/binding-otp
 2.Provide request body with all mandatory parameters with invalid individualId
 3.Click on send</t>
  </si>
  <si>
    <t>Verify the response by providing individualId value as only character .
 Note: Invalid case</t>
  </si>
  <si>
    <t>Verify reponse by providing UIN where email or phone are not linked.</t>
  </si>
  <si>
    <t>Verify reponse by providing VID where email or phone are not linked.</t>
  </si>
  <si>
    <t>Verify reponse by providing UIN where only email is linked.</t>
  </si>
  <si>
    <t>1.Hit https://api.qa-1201-b2.mosip.net/v1/esignet/binding/binding-otp
 2.Provide request body with all mandatory parameters with individualId where email is linked
 3.Click on send</t>
  </si>
  <si>
    <t>User should get success response with correct response body.</t>
  </si>
  <si>
    <t>Verify reponse by providing VID where only email is linked.</t>
  </si>
  <si>
    <t>Verify reponse by providing UIN where only phone number is linked.</t>
  </si>
  <si>
    <t>1.Hit https://api.qa-1201-b2.mosip.net/v1/esignet/binding/binding-otp
 2.Provide request body with all mandatory parameters with individualId where phone number is linked
 3.Click on send</t>
  </si>
  <si>
    <t>Verify reponse by providing VID where only phone number is linked.</t>
  </si>
  <si>
    <t>Verify the response by not providing individualId parameter in request body</t>
  </si>
  <si>
    <t>1.Hit https://api.qa-1201-b2.mosip.net/v1/esignet/binding/binding-otp
 2.Provide request body with all mandatory parameters without individualId 
 3.Click on send</t>
  </si>
  <si>
    <t>1.Hit https://api.qa-1201-b2.mosip.net/v1/esignet/binding/binding-otp
 2.Provide request body with all mandatory parameters with Null/EMPTY as individualId value
 3.Click on send</t>
  </si>
  <si>
    <t>Verify the response by providing a VID as individualId of UIN.
 Prerequisite:
 1. create two vid for a uin
 2,Then use one vid as individualId here</t>
  </si>
  <si>
    <t>1.Hit https://api.qa-1201-b2.mosip.net/v1/esignet/binding/binding-otp
 2.Provide request body with all mandatory parameters with vid as individualId value
 3.Click on send</t>
  </si>
  <si>
    <r>
      <rPr>
        <sz val="11"/>
        <color rgb="FF000000"/>
        <rFont val="Calibri, sans-serif"/>
      </rPr>
      <t xml:space="preserve">Endpoint: send-binding-otp
 Method: POST
Request Parameter validation: "otpChannels"(Mandatory)parameter.
</t>
    </r>
    <r>
      <rPr>
        <b/>
        <sz val="11"/>
        <color rgb="FF000000"/>
        <rFont val="Calibri, sans-serif"/>
      </rPr>
      <t>WITH UIN</t>
    </r>
  </si>
  <si>
    <t>Verify response by not providing "otpChannels" array parameter in request body.</t>
  </si>
  <si>
    <t>1.Hit https://api.qa-1201-b2.mosip.net/v1/esignet/binding/binding-otp
 2.Provide request body with all mandatory parameters without providing otpChannels as parameter in request body
 3.Click on send</t>
  </si>
  <si>
    <t>Check by providing "otpChannels" as empty array.
 Eg: "otpChannels"=[]</t>
  </si>
  <si>
    <t>1.Hit https://api.qa-1201-b2.mosip.net/v1/esignet/binding/binding-otp
 2.Provide request body with mandatory parameters with Null/Empty as otpChannel parameter value
 3.Click on send</t>
  </si>
  <si>
    <t>Verify the response by providing otpChannels other than "email" and "mobile".</t>
  </si>
  <si>
    <t>1.Hit https://api.qa-1201-b2.mosip.net/v1/esignet/binding/binding-otp
 2.Provide request body with mandatory parameters with invalid otpChannels
 3.Click on send</t>
  </si>
  <si>
    <t>Verify the response by providing one otpChannels along with other mandatory parameter.</t>
  </si>
  <si>
    <t>1.Hit https://api.qa-1201-b2.mosip.net/v1/esignet/binding/binding-otp
 2.Provide request body with mandatory parameters with one otpChannels
 3.Click on send</t>
  </si>
  <si>
    <t>Verify response by providing multiple spaces in the allowed values provided for otpChannels.
 Eg: " email ", "mobi le"</t>
  </si>
  <si>
    <r>
      <rPr>
        <sz val="11"/>
        <color rgb="FF000000"/>
        <rFont val="Calibri, sans-serif"/>
      </rPr>
      <t xml:space="preserve">Endpoint: send-binding-otp
 Method: POST
Request Parameter validation: "otpChannels"(Mandatory)parameter.
</t>
    </r>
    <r>
      <rPr>
        <b/>
        <sz val="11"/>
        <color rgb="FF000000"/>
        <rFont val="Calibri, sans-serif"/>
      </rPr>
      <t>WITH VID</t>
    </r>
  </si>
  <si>
    <t>1.Hit https://api.qa-1201-b2.mosip.net/v1/esignet/binding/binding-otp
 2.Provide request body with all mandatory parameters without providing otpChannels as parameter in request body
3.Provide Vid as IndividualId
4.Click on send</t>
  </si>
  <si>
    <t>1.Hit https://api.qa-1201-b2.mosip.net/v1/esignet/binding/binding-otp
 2.Provide request body with mandatory parameters with Null/Empty as otpChannel parameter value
3.Provide Vid as IndividualId
4.Click on send</t>
  </si>
  <si>
    <t>1.Hit https://api.qa-1201-b2.mosip.net/v1/esignet/binding/binding-otp
 2.Provide request body with mandatory parameters with invalid otpChannels
3.Provide Vid as IndividualId
4.Click on send</t>
  </si>
  <si>
    <t>1.Hit https://api.qa-1201-b2.mosip.net/v1/esignet/binding/binding-otp
 2.Provide request body with mandatory parameters with one otpChannels
3.Provide Vid as IndividualId
4.Click on send</t>
  </si>
  <si>
    <t>1.Hit https://api.qa-1201-b2.mosip.net/v1/esignet/binding/binding-otp
 2.Provide request body with all mandatory parameters without providing otpChannels as parameter in request body
3.Provide Vid as IndividualId
 3.Click on send</t>
  </si>
  <si>
    <t>Endpoint: send-binding-otp
 Method: POST
 Response parameter validation</t>
  </si>
  <si>
    <t>1.Hit https://api.qa-1201-b2.mosip.net/v1/esignet/binding/binding-otp
 2.Provide request body with all mandatory parameters with various parameters
 3.Click on send</t>
  </si>
  <si>
    <t>EmailId should be displayed .
 Note: User should get OTP on registered email(For UI)</t>
  </si>
  <si>
    <t>Mobile number should be displayed
 Note:User should be able to get OTP on registered mobile number provided.</t>
  </si>
  <si>
    <t>Check whether user gets correct responseTime(Current date and time in mentioned format) in response body.</t>
  </si>
  <si>
    <t>IdP: Wallet Binding Flow- For /wallet-binding endpoint</t>
  </si>
  <si>
    <t>1.User should have Inji in his/her phone with a MOSIP credential.
 2.User launched inji app
 3.User navigated to add credential screen
 4.User enters UIN/VID and requested for OTP and received the OTP
 5.User enteres OTP and clicks on verify then Wallet Binding endpoint is called to authenticate</t>
  </si>
  <si>
    <r>
      <rPr>
        <sz val="11"/>
        <color rgb="FF000000"/>
        <rFont val="Calibri, sans-serif"/>
      </rPr>
      <t xml:space="preserve">Endpoint: wallet-binding
 Method: POST
 Request parameter validation: "requestTime" (Mandatory)param.
</t>
    </r>
    <r>
      <rPr>
        <b/>
        <sz val="11"/>
        <color rgb="FF000000"/>
        <rFont val="Calibri, sans-serif"/>
      </rPr>
      <t>WITH UIN</t>
    </r>
  </si>
  <si>
    <r>
      <rPr>
        <sz val="11"/>
        <color rgb="FF000000"/>
        <rFont val="Calibri, sans-serif"/>
      </rPr>
      <t xml:space="preserve">1.Hit 
</t>
    </r>
    <r>
      <rPr>
        <u/>
        <sz val="11"/>
        <color rgb="FF1155CC"/>
        <rFont val="Calibri, sans-serif"/>
      </rPr>
      <t>https://api.qa-1201-b2.mosip.net/v1/esignet/binding/wallet-binding</t>
    </r>
    <r>
      <rPr>
        <sz val="11"/>
        <color rgb="FF000000"/>
        <rFont val="Calibri, sans-serif"/>
      </rPr>
      <t xml:space="preserve">
 2.Provide request body with all mandatory parameters with invalid time format 
 3.Click on send</t>
    </r>
  </si>
  <si>
    <t>1.The user should have Inji in his/her phone with a MOSIP credential
 2.The user should be connected to the internet
 3.The user opens Inji and selects one of the credentials for enabling authentication
 4.On clicking Generate OTP option , send binding OTP endpoint is called by inji and user receives OTP.
 5.Once OTP is entered by the user,sent for authentication to IdP and Wallet Binding endpoint is called</t>
  </si>
  <si>
    <t>1.Hit 
 https://api.qa-1201-b2.mosip.net/v1/esignet/binding/wallet-binding
 2.Provide request body with all mandatory parameters with past or future date/ time 
 3.Click on send</t>
  </si>
  <si>
    <t>Verify response after exceeding the configured time gap between request and response.</t>
  </si>
  <si>
    <t>1.Hit 
 https://api.qa-1201-b2.mosip.net/v1/esignet/binding/wallet-binding
 2.Provide request body with all mandatory parameters along with requestTime Parameter
 3.Click on send</t>
  </si>
  <si>
    <r>
      <rPr>
        <sz val="11"/>
        <color rgb="FF000000"/>
        <rFont val="Calibri, sans-serif"/>
      </rPr>
      <t xml:space="preserve">Endpoint: wallet-binding
 Method: POST
 Request parameter validation: "requestTime" (Mandatory)param.
</t>
    </r>
    <r>
      <rPr>
        <b/>
        <sz val="11"/>
        <color rgb="FF000000"/>
        <rFont val="Calibri, sans-serif"/>
      </rPr>
      <t>WITH VID</t>
    </r>
  </si>
  <si>
    <t>1.Hit 
 https://api.qa-1201-b2.mosip.net/v1/esignet/binding/wallet-binding
 2.Provide request body with all mandatory parameters with invalid time format 
 3.Click on send</t>
  </si>
  <si>
    <r>
      <rPr>
        <sz val="11"/>
        <color rgb="FF000000"/>
        <rFont val="Calibri, sans-serif"/>
      </rPr>
      <t xml:space="preserve">Endpoint: wallet-binding
 Method: POST
 Request parameter validation: "transactionId" (Mandatory)param.
</t>
    </r>
    <r>
      <rPr>
        <b/>
        <sz val="11"/>
        <color rgb="FF000000"/>
        <rFont val="Calibri, sans-serif"/>
      </rPr>
      <t>WITH UIN</t>
    </r>
  </si>
  <si>
    <t>Verify the response by providing valid transactionId in request body along with other valid mandatory parameters.
 Note: transactionId received from send-binding-otp</t>
  </si>
  <si>
    <t>1.Hit https://api.qa-1201-b2.mosip.net/v1/esignet/binding/wallet-binding
 2.Provide request body with all mandatory parameters
 3.Click on send</t>
  </si>
  <si>
    <t>Verify the response by providing transactionId other than received from send-binding-otp endpoint response.</t>
  </si>
  <si>
    <t>1.Hit https://api.qa-1201-b2.mosip.net/v1/esignet/binding/wallet-binding
 2.Provide request body with all mandatory parameters with invalid transactionId
 3.Click on send</t>
  </si>
  <si>
    <t>1.Hit https://api.qa-1201-b2.mosip.net/v1/esignet/binding/wallet-binding
 2.Provide request body with all mandatory parameters without providing transactionId in request body
 3.Click on send</t>
  </si>
  <si>
    <t>1.Hit https://api.qa-1201-b2.mosip.net/v1/esignet/binding/wallet-binding
 2.Provide request body with mandatory parameters with already completed transactionId in request body
 3.Click on send</t>
  </si>
  <si>
    <t>Verify the response by providing transaction id after some delay.
 Note: mosip.idp.cache.expire-in-seconds={'preauthsessions': 300, 'authenticated' : 300, 'kyc': 300, 'clientdetails' : 86400 }</t>
  </si>
  <si>
    <t>1.Hit https://api.qa-1201-b2.mosip.net/v1/esignet/binding/wallet-binding
 2.Provide request body with mandatory parameters with some delay in transactionId in request body
 3.Click on send</t>
  </si>
  <si>
    <t>1.Hit https://api.qa-1201-b2.mosip.net/v1/esignet/binding/wallet-binding
 2.Provide request body with mandatory parameters with Null/Empty as transactionId parameter value
 3.Click on send</t>
  </si>
  <si>
    <r>
      <rPr>
        <sz val="11"/>
        <color rgb="FF000000"/>
        <rFont val="Calibri, sans-serif"/>
      </rPr>
      <t xml:space="preserve">Endpoint: wallet-binding
 Method: POST
 Request parameter validation: "transactionId" (Mandatory)param.
</t>
    </r>
    <r>
      <rPr>
        <b/>
        <sz val="11"/>
        <color rgb="FF000000"/>
        <rFont val="Calibri, sans-serif"/>
      </rPr>
      <t>WITH VID</t>
    </r>
  </si>
  <si>
    <t>Endpoint: wallet-binding
 Method: POST
 Request parameter validation: "individualId" (Mandatory)param</t>
  </si>
  <si>
    <t>Verify the response by providing individualId when UIN entered doesn’t exist or is not valid</t>
  </si>
  <si>
    <t>1.Hit https://api.qa-1201-b2.mosip.net/v1/esignet/binding/wallet-binding
 2.Provide request body with all mandatory parameters with invalid individualId
 3.Click on send</t>
  </si>
  <si>
    <t>Verify the response by providing individualId when VID entered doesn’t exist or is not valid</t>
  </si>
  <si>
    <t>Enter individualId as UIN other than used in send-binding-otp endpoint for the same transaction</t>
  </si>
  <si>
    <t>Enter individualId as VID other than used in send-binding-otp endpoint for the same transaction</t>
  </si>
  <si>
    <t>Verify the response by providing vid other than used in send-binding-otp endpoint for same uin and for same transaction as mentioned in send-binding-otp endpoint.
 Prerequisite:
 1. create two vid for a uin
 2.Use one vid in send-binding-otp and other vid in this endpoint for the same transaction.</t>
  </si>
  <si>
    <t>Verify reponse by providing UIN where email or phone are not associated.</t>
  </si>
  <si>
    <t>Verify reponse by providing VID where email and phone are not associated.</t>
  </si>
  <si>
    <t>1.Hit https://api.qa-1201-b2.mosip.net/v1/esignet/binding/wallet-binding
 2.Provide request body with all mandatory parameters with individualId where email is linked
 3.Click on send</t>
  </si>
  <si>
    <t>1.Hit https://api.qa-1201-b2.mosip.net/v1/esignet/binding/wallet-binding
 2.Provide request body with all mandatory parameters with individualId where phone number is linked
 3.Click on send</t>
  </si>
  <si>
    <t>1.Hit https://api.qa-1201-b2.mosip.net/v1/esignet/binding/wallet-binding
 2.Provide request body with all mandatory parameters without individualId 
 3.Click on send</t>
  </si>
  <si>
    <t>1.Hit https://api.qa-1201-b2.mosip.net/v1/esignet/binding/wallet-binding
 2.Provide request body with all mandatory parameters with Null/EMPTY as individualId value
 3.Click on send</t>
  </si>
  <si>
    <r>
      <rPr>
        <sz val="11"/>
        <color rgb="FF000000"/>
        <rFont val="Calibri, sans-serif"/>
      </rPr>
      <t xml:space="preserve">Endpoint: wallet-binding
 Method: POST
Request parameter validation: "ChallengeList" (Mandatory)param
</t>
    </r>
    <r>
      <rPr>
        <b/>
        <sz val="11"/>
        <color rgb="FF000000"/>
        <rFont val="Calibri, sans-serif"/>
      </rPr>
      <t>WITH UIN</t>
    </r>
  </si>
  <si>
    <t>Verify response by not providing "ChallengeList" array parameter in request body.</t>
  </si>
  <si>
    <t>1.Hit https://api.qa-1201-b2.mosip.net/v1/esignet/binding/wallet-binding
 2.Provide request body with all mandatory parameters without challenge parameter
 3.Click on send</t>
  </si>
  <si>
    <t>Check by providing "authChallenge" parameter value as empty array.
 Eg: "authChallenge"=[]</t>
  </si>
  <si>
    <t>Verify response by providing only authFactorType parameter with expected value .
 Ie, authFactorType=OTP
 Note: Don’t provide corresponding challenge Parameter at all.</t>
  </si>
  <si>
    <t>1.Hit https://api.qa-1201-b2.mosip.net/v1/esignet/binding/wallet-binding
 2.Provide request body with all mandatory parameters without challenge parameter.
 "authchallenge" : [
  {
  "authFactorType" : "OTP",
  }
 ]
 3.Click on send</t>
  </si>
  <si>
    <t>Verify response by providing only challenge parameter with correct value in request body.
 Note:By not providing authFactorType parameter at all.</t>
  </si>
  <si>
    <t>1.Hit https://api.qa-1201-b2.mosip.net/v1/esignet/binding/wallet-binding
 2.Provide request body with all mandatory parameters without challenge parameter.
 "authchallenge" : [
  {
  "challenge" : "111111"
 }
 ]
 3.Click on send</t>
  </si>
  <si>
    <t>TC_80</t>
  </si>
  <si>
    <t>Verify the response by providing authFactor type other than "otp" in request body .</t>
  </si>
  <si>
    <t>1.Hit https://api.qa-1201-b2.mosip.net/v1/esignet/binding/wallet-binding
 2.Provide request body with all mandatory parameters with invalid authFactorType parameter value
 3.Click on send</t>
  </si>
  <si>
    <t>TC_81</t>
  </si>
  <si>
    <t>Verify the response by providing space/empty as authFactor Type value in request body.
 Note: Given Challenge parameter is present</t>
  </si>
  <si>
    <t>1.Hit https://api.qa-1201-b2.mosip.net/v1/esignet/binding/wallet-binding
 2.Provide request body with all mandatory parameters with Null/Empty as authFactorType 
 3.Click on send</t>
  </si>
  <si>
    <t>TC_82</t>
  </si>
  <si>
    <t>Verify the response by providing empty as challenge parameter value in request body.
 Note: Given, authFactorType parameter should present with correct value.</t>
  </si>
  <si>
    <t>1.Hit https://api.qa-1201-b2.mosip.net/v1/esignet/binding/wallet-binding
 2.Provide request body with all mandatory parameters with challenge parameter values as Null/EMPTY
 3.Click on send</t>
  </si>
  <si>
    <t>TC_83</t>
  </si>
  <si>
    <t>Verify the response by providing incorrect challenge parameter value ie, incorrect OTP(other than received from send-binding-otp endpoint) when authFactor Type is selected as OTP.
 EG: if OTP is 111111 then provide 123123</t>
  </si>
  <si>
    <t>1.Hit https://api.qa-1201-b2.mosip.net/v1/esignet/binding/wallet-binding
 2.Provide request body with all mandatory parameters with invalid challenge value
 3.Click on send</t>
  </si>
  <si>
    <t>TC_84</t>
  </si>
  <si>
    <t>"1.The user should have Inji in his/her phone with a MOSIP credential
 2.The user should be connected to the internet
 3.The user opens Inji and selects one of the credentials for enabling authentication
 4.On clicking Generate OTP option , send binding OTP endpoint is called by inji and user receives OTP.
 5.Once OTP is entered by the user,sent for authentication to IdP and Wallet Binding endpoint is called"</t>
  </si>
  <si>
    <t>Verify the response by providing incorrect challenge parameter ie,enter expired otp when authFactor Type is selected as OTP.</t>
  </si>
  <si>
    <t>TC_85</t>
  </si>
  <si>
    <t>Verify response by not providing "format" parameter under "challengeList" array parameter in request body.</t>
  </si>
  <si>
    <r>
      <rPr>
        <sz val="11"/>
        <color rgb="FF000000"/>
        <rFont val="Calibri, sans-serif"/>
      </rPr>
      <t xml:space="preserve">1.Hit </t>
    </r>
    <r>
      <rPr>
        <u/>
        <sz val="11"/>
        <color rgb="FF1155CC"/>
        <rFont val="Calibri, sans-serif"/>
      </rPr>
      <t>https://api.qa-1201-b2.mosip.net/v1/esignet/binding/wallet-binding</t>
    </r>
    <r>
      <rPr>
        <sz val="11"/>
        <color rgb="FF000000"/>
        <rFont val="Calibri, sans-serif"/>
      </rPr>
      <t xml:space="preserve">
 2.Provide request body with all mandatory parameters without format parameter
 3.Click on send</t>
    </r>
  </si>
  <si>
    <t>TC_86</t>
  </si>
  <si>
    <t>Verify response by provinding format parameter value as space/null</t>
  </si>
  <si>
    <r>
      <rPr>
        <sz val="11"/>
        <color rgb="FF000000"/>
        <rFont val="Calibri, sans-serif"/>
      </rPr>
      <t xml:space="preserve">1.Hit </t>
    </r>
    <r>
      <rPr>
        <u/>
        <sz val="11"/>
        <color rgb="FF1155CC"/>
        <rFont val="Calibri, sans-serif"/>
      </rPr>
      <t>https://api.qa-1201-b2.mosip.net/v1/esignet/binding/wallet-binding</t>
    </r>
    <r>
      <rPr>
        <sz val="11"/>
        <color rgb="FF000000"/>
        <rFont val="Calibri, sans-serif"/>
      </rPr>
      <t xml:space="preserve">
 2.Provide request body with all mandatory parameters with format parameter as space or null
 3.Click on send</t>
    </r>
  </si>
  <si>
    <t>TC_87</t>
  </si>
  <si>
    <t>Verify response by providing invalid "format" value corresponding to auth Factor type provided.
 Note: " authFactorType" Valid "Format"
  OTP alphanumeric
  BIO encoded-json
  PIN Number
  WLA JWT</t>
  </si>
  <si>
    <r>
      <rPr>
        <sz val="11"/>
        <color rgb="FF000000"/>
        <rFont val="Calibri, sans-serif"/>
      </rPr>
      <t xml:space="preserve">1.Hit </t>
    </r>
    <r>
      <rPr>
        <u/>
        <sz val="11"/>
        <color rgb="FF1155CC"/>
        <rFont val="Calibri, sans-serif"/>
      </rPr>
      <t>https://api.qa-1201-b2.mosip.net/v1/esignet/binding/wallet-binding</t>
    </r>
    <r>
      <rPr>
        <sz val="11"/>
        <color rgb="FF000000"/>
        <rFont val="Calibri, sans-serif"/>
      </rPr>
      <t xml:space="preserve">
 2.Provide request body with all mandatory parameters with invalid format parameter value.
 3.Click on send</t>
    </r>
  </si>
  <si>
    <t>TC_88</t>
  </si>
  <si>
    <r>
      <rPr>
        <sz val="11"/>
        <color rgb="FF000000"/>
        <rFont val="Calibri, sans-serif"/>
      </rPr>
      <t xml:space="preserve">Endpoint: wallet-binding
 Method: POST
Request parameter validation: "ChallengeList" (Mandatory)param
</t>
    </r>
    <r>
      <rPr>
        <b/>
        <sz val="11"/>
        <color rgb="FF000000"/>
        <rFont val="Calibri, sans-serif"/>
      </rPr>
      <t>WITH VID</t>
    </r>
  </si>
  <si>
    <t>Verify response by not providing "authChallenge" array parameter in request body.</t>
  </si>
  <si>
    <t>1.Hit https://api.qa-1201-b2.mosip.net/v1/esignet/binding/wallet-binding
 2.Provide request body with all mandatory parameters without challenge parameter
3.Provide vid as individualId
 3.Click on send</t>
  </si>
  <si>
    <t>TC_89</t>
  </si>
  <si>
    <t>1.Hit https://api.qa-1201-b2.mosip.net/v1/esignet/binding/wallet-binding
 2.Provide request body with all mandatory parameters without challenge parameter
3.Provide vid as individualId
4.Click on send</t>
  </si>
  <si>
    <t>TC_90</t>
  </si>
  <si>
    <t>1.Hit https://api.qa-1201-b2.mosip.net/v1/esignet/binding/wallet-binding
 2.Provide request body with all mandatory parameters without challenge parameter.
 "authchallenge" : [
  {
  "authFactorType" : "OTP",
  }
 ]
3.Provide vid as individualId
4.Click on send</t>
  </si>
  <si>
    <t>TC_91</t>
  </si>
  <si>
    <t>1.Hit https://api.qa-1201-b2.mosip.net/v1/esignet/binding/wallet-binding
 2.Provide request body with all mandatory parameters without challenge parameter.
 "authchallenge" : [
  {
  "challenge" : "111111"
 }
 ]
3.Provide vid as individualId
4.Click on send</t>
  </si>
  <si>
    <t>TC_92</t>
  </si>
  <si>
    <t>1.Hit https://api.qa-1201-b2.mosip.net/v1/esignet/binding/wallet-binding
 2.Provide request body with all mandatory parameters with invalid authFactorType parameter value
3.Provide vid as individualId
4.Click on send</t>
  </si>
  <si>
    <t>TC_93</t>
  </si>
  <si>
    <t>TC_94</t>
  </si>
  <si>
    <t>1.Hit https://api.qa-1201-b2.mosip.net/v1/esignet/binding/wallet-binding
 2.Provide request body with all mandatory parameters with challenge parameter values as Null/EMPTY
3.Provide vid as individualId
4.Click on send</t>
  </si>
  <si>
    <t>TC_95</t>
  </si>
  <si>
    <t>1.Hit https://api.qa-1201-b2.mosip.net/v1/esignet/binding/wallet-binding
 2.Provide request body with all mandatory parameters with invalid challenge value
3.Provide vid as individualId
 4.Click on send</t>
  </si>
  <si>
    <t>TC_96</t>
  </si>
  <si>
    <t>1.Hit https://api.qa-1201-b2.mosip.net/v1/esignet/binding/wallet-binding
 2.Provide request body with all mandatory parameters with invalid challenge value
3.Provide valid vid as individualId
4.Click on send</t>
  </si>
  <si>
    <t>TC_97</t>
  </si>
  <si>
    <r>
      <rPr>
        <sz val="11"/>
        <color rgb="FF000000"/>
        <rFont val="Calibri, sans-serif"/>
      </rPr>
      <t xml:space="preserve">1.Hit </t>
    </r>
    <r>
      <rPr>
        <u/>
        <sz val="11"/>
        <color rgb="FF1155CC"/>
        <rFont val="Calibri, sans-serif"/>
      </rPr>
      <t>https://api.qa-1201-b2.mosip.net/v1/esignet/binding/wallet-binding</t>
    </r>
    <r>
      <rPr>
        <sz val="11"/>
        <color rgb="FF000000"/>
        <rFont val="Calibri, sans-serif"/>
      </rPr>
      <t xml:space="preserve">
 2.Provide request body with all mandatory parameters without format parameter
3.Provide valid vid as individualId
4.Click on send</t>
    </r>
  </si>
  <si>
    <t>TC_98</t>
  </si>
  <si>
    <r>
      <rPr>
        <sz val="11"/>
        <color rgb="FF000000"/>
        <rFont val="Calibri, sans-serif"/>
      </rPr>
      <t xml:space="preserve">1.Hit </t>
    </r>
    <r>
      <rPr>
        <u/>
        <sz val="11"/>
        <color rgb="FF1155CC"/>
        <rFont val="Calibri, sans-serif"/>
      </rPr>
      <t>https://api.qa-1201-b2.mosip.net/v1/esignet/binding/wallet-binding</t>
    </r>
    <r>
      <rPr>
        <sz val="11"/>
        <color rgb="FF000000"/>
        <rFont val="Calibri, sans-serif"/>
      </rPr>
      <t xml:space="preserve">
 2.Provide request body with all mandatory parameters with format parameter as space or null
3.Provide valid vid as individualId
4.Click on send</t>
    </r>
  </si>
  <si>
    <t>TC_99</t>
  </si>
  <si>
    <r>
      <rPr>
        <sz val="11"/>
        <color rgb="FF000000"/>
        <rFont val="Calibri, sans-serif"/>
      </rPr>
      <t xml:space="preserve">1.Hit </t>
    </r>
    <r>
      <rPr>
        <u/>
        <sz val="11"/>
        <color rgb="FF1155CC"/>
        <rFont val="Calibri, sans-serif"/>
      </rPr>
      <t>https://api.qa-1201-b2.mosip.net/v1/esignet/binding/wallet-binding</t>
    </r>
    <r>
      <rPr>
        <sz val="11"/>
        <color rgb="FF000000"/>
        <rFont val="Calibri, sans-serif"/>
      </rPr>
      <t xml:space="preserve">
 2.Provide request body with all mandatory parameters with invalid format parameter value.
3.Provide valid vid as individualId
4.Click on send</t>
    </r>
  </si>
  <si>
    <t>TC_100</t>
  </si>
  <si>
    <t>Endpoint: wallet-binding
 Method: POST
 Request parameter validation: "publicKey" (Mandatory)param</t>
  </si>
  <si>
    <t>Verify the response by not providing publicKey parameter in request body</t>
  </si>
  <si>
    <t>Valid error message with valid error code should be displayed in Response body</t>
  </si>
  <si>
    <t>TC_101</t>
  </si>
  <si>
    <t>Verify the response by providing null/empty as publicKey value in request body.</t>
  </si>
  <si>
    <t>TC_102</t>
  </si>
  <si>
    <t>Enter expired publicKey</t>
  </si>
  <si>
    <t>TC_103</t>
  </si>
  <si>
    <t>Verify that enterred publickKey is in JWK format</t>
  </si>
  <si>
    <t>PublicKey should be in JWK format.</t>
  </si>
  <si>
    <t>MOSIP-22705</t>
  </si>
  <si>
    <t>PMS: APIs to list, create, and update the OIDC clients for an approved policy</t>
  </si>
  <si>
    <t>Creation of Policy Group,Auth Policy and Approve the policy</t>
  </si>
  <si>
    <t>Create policy group</t>
  </si>
  <si>
    <t>1.Go to policy manager swagger
 2.Create policy group</t>
  </si>
  <si>
    <t>Policy Group should create</t>
  </si>
  <si>
    <t>Create an auth policy under the same policy group</t>
  </si>
  <si>
    <t>1.Go to policy manager swagger
 2.Create auth policy under same policy group</t>
  </si>
  <si>
    <t>auth policy under the same policy group should create</t>
  </si>
  <si>
    <t>Publish policy for the policy type as Auth</t>
  </si>
  <si>
    <t>1.Go to policy manager swagger
 2.Create auth policy under same policy group. 3.Publish policy for policytype as Auth to make policy Active.</t>
  </si>
  <si>
    <t>After publishing ,policy should get Activate</t>
  </si>
  <si>
    <t>Creation of Auth partner and uplaod Cert</t>
  </si>
  <si>
    <t>verify self registeration for partner in MOSIP as an Auth Partner</t>
  </si>
  <si>
    <t>1. Hit https://{{url}}/v1/partnermanager/partners Api for self registration</t>
  </si>
  <si>
    <t>After registration , we should get Auth partner id</t>
  </si>
  <si>
    <t>verify by uploading CA,SUbCA and part cert for the partner.</t>
  </si>
  <si>
    <t>1.Upload CA /subCA and /Part cert for partnerType as RELYING_PARTY</t>
  </si>
  <si>
    <t>Should abe to upload certificates for the partner and for partnerType as RELYING_PARTY</t>
  </si>
  <si>
    <t>1.Partner registers in MOSIP as an Auth Partner (Relying Party)
 2.Partner uploaded his certificate in MOSIP
 3.Partner requests a policy (Auth Policy)
 4.Partner admin approves the policy request.</t>
  </si>
  <si>
    <t>Creation of OIDC client</t>
  </si>
  <si>
    <r>
      <rPr>
        <sz val="11"/>
        <color rgb="FF000000"/>
        <rFont val="Calibri, sans-serif"/>
      </rPr>
      <t xml:space="preserve">verify Only Auth Partner can request OIDC client creation.                                                           </t>
    </r>
    <r>
      <rPr>
        <b/>
        <sz val="11"/>
        <color rgb="FF000000"/>
        <rFont val="Calibri, sans-serif"/>
      </rPr>
      <t>Example</t>
    </r>
    <r>
      <rPr>
        <sz val="11"/>
        <color rgb="FF000000"/>
        <rFont val="Calibri, sans-serif"/>
      </rPr>
      <t>: partner id =111</t>
    </r>
  </si>
  <si>
    <r>
      <rPr>
        <sz val="11"/>
        <color rgb="FF000000"/>
        <rFont val="Calibri, sans-serif"/>
      </rPr>
      <t xml:space="preserve">1..Partner generates an OIDC client ID for one of his approved policy. 2.Once an OIDC client is created, the details are shared with IDA via web-sub. </t>
    </r>
    <r>
      <rPr>
        <b/>
        <sz val="11"/>
        <color rgb="FF000000"/>
        <rFont val="Calibri, sans-serif"/>
      </rPr>
      <t>Note</t>
    </r>
    <r>
      <rPr>
        <sz val="11"/>
        <color rgb="FF000000"/>
        <rFont val="Calibri, sans-serif"/>
      </rPr>
      <t xml:space="preserve">: API end Point POST oidc/client API . </t>
    </r>
    <r>
      <rPr>
        <b/>
        <sz val="11"/>
        <color rgb="FF000000"/>
        <rFont val="Calibri, sans-serif"/>
      </rPr>
      <t>Swagger Endpoint</t>
    </r>
    <r>
      <rPr>
        <sz val="11"/>
        <color rgb="FF000000"/>
        <rFont val="Calibri, sans-serif"/>
      </rPr>
      <t>:http://{{base_URL}}/v1/partnermanager/swagger-ui/index.html?configUrl=/v1/partnermanager/v3/</t>
    </r>
  </si>
  <si>
    <t>OIDC client details has been created, the details should be available in IDA via. websub</t>
  </si>
  <si>
    <t>create OIDC client with un-registered/invalid auth partner.</t>
  </si>
  <si>
    <t>we should get Appropriate error  "errors": [
        {
            "errorCode": "PMS_PRT_061",
            "message": "Partner policy mapping not exists."
        }</t>
  </si>
  <si>
    <t>create OIDC client with approved policies</t>
  </si>
  <si>
    <t>create OIDC client which is not approved policy</t>
  </si>
  <si>
    <t>Verify when policy has been approved from other than Auth partner(like MISP partner) , use that policy details while creation of OIDC client.</t>
  </si>
  <si>
    <t>OIDC client creation should not happen, should get Appropriate error  in the response {
            "errorCode": "PMS_PRT_061",
            "message": "Partner policy mapping not exists."
        }</t>
  </si>
  <si>
    <r>
      <rPr>
        <sz val="11"/>
        <color rgb="FF000000"/>
        <rFont val="Calibri, sans-serif"/>
      </rPr>
      <t xml:space="preserve">Verify  when policy has been approved from some other </t>
    </r>
    <r>
      <rPr>
        <b/>
        <sz val="11"/>
        <color rgb="FF000000"/>
        <rFont val="Calibri, sans-serif"/>
      </rPr>
      <t>Policy Group</t>
    </r>
    <r>
      <rPr>
        <sz val="11"/>
        <color rgb="FF000000"/>
        <rFont val="Calibri, sans-serif"/>
      </rPr>
      <t xml:space="preserve"> use that policy details while creation of OIDC client.                                                 </t>
    </r>
    <r>
      <rPr>
        <b/>
        <sz val="11"/>
        <color rgb="FF000000"/>
        <rFont val="Calibri, sans-serif"/>
      </rPr>
      <t xml:space="preserve">Example </t>
    </r>
    <r>
      <rPr>
        <sz val="11"/>
        <color rgb="FF000000"/>
        <rFont val="Calibri, sans-serif"/>
      </rPr>
      <t>: 111 as a partner -group is Grouptest, policy as policytest. 2.create group as Grouptest1 and policy as policytest1</t>
    </r>
  </si>
  <si>
    <t>OIDC client creation should not happen, should get Appropriate error  in the response    "errors": [
        {
            "errorCode": "PMS_PRT_061",
            "message": "Partner policy mapping not exists."
        }</t>
  </si>
  <si>
    <r>
      <rPr>
        <sz val="11"/>
        <color rgb="FF000000"/>
        <rFont val="Calibri, sans-serif"/>
      </rPr>
      <t>Verify  policy which is not mapped with the Auth partner  ,use policy details while creation of OIDC client.</t>
    </r>
    <r>
      <rPr>
        <b/>
        <sz val="11"/>
        <color rgb="FF000000"/>
        <rFont val="Calibri, sans-serif"/>
      </rPr>
      <t xml:space="preserve">Example </t>
    </r>
    <r>
      <rPr>
        <sz val="11"/>
        <color rgb="FF000000"/>
        <rFont val="Calibri, sans-serif"/>
      </rPr>
      <t>: 111 as a partner -group is Grouptest, policy as policytest. 2.create group as Grouptest1 and policy as policytest1</t>
    </r>
  </si>
  <si>
    <t>OIDC client creation should not happen, should get Appropriate error  in the response  [
        {
            "errorCode": "PMS_PRT_061",
            "message": "Partner policy mapping not exists."
        }</t>
  </si>
  <si>
    <r>
      <rPr>
        <sz val="11"/>
        <color rgb="FF000000"/>
        <rFont val="Calibri, sans-serif"/>
      </rPr>
      <t xml:space="preserve">Verify creation of OIDC Client  with </t>
    </r>
    <r>
      <rPr>
        <b/>
        <sz val="11"/>
        <color rgb="FF000000"/>
        <rFont val="Calibri, sans-serif"/>
      </rPr>
      <t xml:space="preserve">datashare </t>
    </r>
    <r>
      <rPr>
        <sz val="11"/>
        <color rgb="FF000000"/>
        <rFont val="Calibri, sans-serif"/>
      </rPr>
      <t>policy (other than auth partner policy)</t>
    </r>
  </si>
  <si>
    <t>OIDC client creation should not happen, should get Appropriate error  in the response</t>
  </si>
  <si>
    <t>verify MISP policy name instead of auth policy while creating OIDC Client</t>
  </si>
  <si>
    <t>OIDC client creation should not happen, should get Appropriate error  in the response  "errors": [
        {
            "errorCode": "PMS_PRT_061",
            "message": "Partner policy mapping not exists."
        }</t>
  </si>
  <si>
    <t>Create 2 or 3 Auth policy but it should not approved , use that policy name while creating  OIDC client for a partner</t>
  </si>
  <si>
    <t>OIDC client creation should not happen, should get Appropriate error  in the response "errors": [
        {
            "errorCode": "PMS_PRT_061",
            "message": "Partner policy mapping not exists."
        }</t>
  </si>
  <si>
    <t>verify partner can create multiple OIDC clients against multiple policies</t>
  </si>
  <si>
    <t>Check Name of the OIDC Client should be string value (Alphanumeric)</t>
  </si>
  <si>
    <t>Name of the OIDC Client should be string value (Alphanumeric)</t>
  </si>
  <si>
    <t>Check Name of the OIDC Client by providing with empty string or null value</t>
  </si>
  <si>
    <t>we should get Appropriate error  "errors": [
        {
            "errorCode": "PMS_COR_001",
            "message": "Invalid request parameter - must not be blank :request.name"
        }</t>
  </si>
  <si>
    <t>check policyName should be string value (Alphanumeric) I,e Auth_policy</t>
  </si>
  <si>
    <t>policyName should be string value (Alphanumeric)</t>
  </si>
  <si>
    <t>Check policyName by providing with empty string or null value</t>
  </si>
  <si>
    <t>we should get Appropriate error "errors": [
        {
            "errorCode": "PMS_COR_001",
            "message": "Invalid request parameter - must not be blank :request.policyName"
        }
    ]</t>
  </si>
  <si>
    <t>Verify with invalid/different policy name while creation of OIDC client.</t>
  </si>
  <si>
    <t>we should get Appropriate error "errors": [
        {
            "errorCode": "PMS_PRT_073",
            "message": "Policy not exists."
        }
    ]</t>
  </si>
  <si>
    <t>check publicKey format should be in Json Web Key (JWK) and OIDC client's public key used to verify the client's signature at IdP.</t>
  </si>
  <si>
    <t xml:space="preserve">check if we use same publickey while create OIDC client </t>
  </si>
  <si>
    <t>it should give error "errors": [
        {
            "errorCode": "PMS_IDP_001",
            "message": "Client public key already exists."
        }</t>
  </si>
  <si>
    <t>check once relying party is registed from PMS use the same id as authPartnerId in Create OIDC Client request body. Note: This we can use further to fetch KYC from IDA servers. Example:
 bharathi-inc</t>
  </si>
  <si>
    <t xml:space="preserve">check authPartnerId  should be in the below mentioned range &gt;= 1 characters 
 &lt;= 50 characters as an input of authPartnerId in the request body. :
</t>
  </si>
  <si>
    <t>check authPartnerId  accepts alphanumeric as an input of relyingpartyid in the request body.</t>
  </si>
  <si>
    <t>check with crossing the maximum characters of authPartnerId   should throw an error.</t>
  </si>
  <si>
    <t>it should give error as invalid_authPartnerID</t>
  </si>
  <si>
    <t>https://mosip.atlassian.net/browse/MOSIP-25538</t>
  </si>
  <si>
    <t xml:space="preserve">check with invalid authPartnerId </t>
  </si>
  <si>
    <t>it should give error as  "errors": [
        {
            "errorCode": "PMS_PRT_061",
            "message": "Partner policy mapping not exists."
        }</t>
  </si>
  <si>
    <t>check logoUri should be in the below mentioned &gt;= 1 characters
 &lt;= 1024 characters as an input of logoUri in the request body.</t>
  </si>
  <si>
    <t>check with crossing the maximum characters as an input of logoUri in the request body.</t>
  </si>
  <si>
    <t>it should give error as invalid LogoURI {
            "errorCode": "PMS_COR_001",
            "message": "Invalid request parameter - must be a valid URL :request.logoUri"
        }</t>
  </si>
  <si>
    <t>Check by providing valid redirectUris in the request body and should be in array format. Note:Uri to where the response with authorization_code to be redirected. This will be cross verified with the redirect_uri query parameter sent in the authorize request.</t>
  </si>
  <si>
    <t xml:space="preserve">Error we should get invalid_redirect_uri </t>
  </si>
  <si>
    <t>check without providing redirectUris data in the request body</t>
  </si>
  <si>
    <t>check authContextRefs should be in array format and should be in case-sensitive Example: mosip:idp:acr:static-code
 Note: list of Authentication Context Class values that identifies the Authentication Context Class. Values that the authentication performed satisfied implying a Level Of Assurance.</t>
  </si>
  <si>
    <t>ACR values:
 mosip:idp:acr:static-code - PIN
 mosip:idp:acr:generated-code - OTP
 mosip:idp:acr:linked-wallet - Inji
 mosip:idp:acr:biometrics - L1 device
 mosip:idp:acr:biometrics-generated-code - L1 device &amp; OTP (phase 1 not supported)
 mosip:idp:acr:linked-wallet-static-code - Inji &amp; PIN (phase 1 not supported) these values are accepting</t>
  </si>
  <si>
    <t>Check authContextRefs with invalid format like ????%%%$$$ as an input of authContextRefs in the request body.</t>
  </si>
  <si>
    <t>it should give error as invalid authContextRefs "errors": [
        {
            "errorCode": null,
            "message": "invalid_client_auth --&gt; request.clientAuthMethods[0]: invalid_client_auth"
        }</t>
  </si>
  <si>
    <t>verify allowed value should be 
 authorization_code for grantTypes as an input of grantTypes in the request body and should be in arraay format Note: it is form of Authorization Grant presented to token endpoint</t>
  </si>
  <si>
    <t>verify grantTypes with empty array</t>
  </si>
  <si>
    <t>error we should get invalid_grantTypes  "errors": [
        {
            "errorCode": null,
            "message": "invalid_grant_type --&gt; request.grantTypes[0]: invalid_grant_type"
        }</t>
  </si>
  <si>
    <t>verify grantTypes with null value</t>
  </si>
  <si>
    <t>provide invalid allowed value other than 
 authorization_code for grantTypes as an input of grantTypes in the request body.</t>
  </si>
  <si>
    <t>error we should get invalid_grant_type  {
            "errorCode": null,
            "message": "invalid_grant_type --&gt; request.grantTypes[0]: invalid_grant_type"
        }</t>
  </si>
  <si>
    <t>verify allowed value can be &gt;= 1 items 
 for grantTypes as an input of grantTypes in the request body.</t>
  </si>
  <si>
    <t>Verify after creation of OIDC client from partner ,the data should populate in DB pms.oidc_client, idp.client_detail,ida.oidc_client_data table</t>
  </si>
  <si>
    <t>creation of OIDC client from partner ,the data should populate in DB pms.oidc_client, idp.client_detail,ida.oidc_client_data table</t>
  </si>
  <si>
    <t>Verify after creation of OIDC client from partner ,the data should populate in Audit table</t>
  </si>
  <si>
    <t>creation of OIDC client from partner ,the data should populate in Audit table for audit purpose</t>
  </si>
  <si>
    <t>https://mosip.atlassian.net/browse/MOSIP-25622</t>
  </si>
  <si>
    <t>create policy without fullname, gender,email use that policyname  for creation of OIDC client ID .</t>
  </si>
  <si>
    <t>user claims should not contain fullname, gender,email in  pms.oidc_client table and even in idp.client_detail and ida.oidc_client_data table</t>
  </si>
  <si>
    <t>create policy without having allowedAuthTypes information , use that policyname  for creation of OIDC client ID .Example: 	{
					"authSubType": "",
					"authType": "otp",
					"mandatory": false
				},
				{
					"authSubType": "",
					"authType": "otp-request",
					"mandatory": false
				},
				{
					"authSubType": "",
					"authType": "kyc",
					"mandatory": false
				},</t>
  </si>
  <si>
    <t>we should get appropriate error "errors": [
        {
            "errorCode": "PMS_IDP_005",
            "message": "Partner has no Authentication Context Refrences"
        }</t>
  </si>
  <si>
    <t>create policy without having allowedKycAttributes information , use that policyname  for creation of OIDC client ID . example: "allowedKycAttributes": [
				{
					"attributeName": "fullName"
				},
                {
					"attributeName": "phone"
				},
                 {
					"attributeName": "email"
				}]</t>
  </si>
  <si>
    <t>we should get appropriate error  "errors": [
        {
            "errorCode": "PMS_IDP_005",
            "message": "Partner has no user claims"
        }</t>
  </si>
  <si>
    <t>create policy where fullname as firstname,middlename which is not part of identity schema use that policyname  for creation of OIDC client ID .</t>
  </si>
  <si>
    <t>user claims should not store in  pms.oidc_client table and even in idp.client_detail and ida.oidc_client_data table</t>
  </si>
  <si>
    <t>1.Partner registers in MOSIP as an Auth Partner (Relying Party)
 2.Partner uploaded his certificate in MOSIP
 3.Partner requests a policy (Auth Policy)
 4.Partner admin approves the policy request.                                                                 5.OIDC Client creation should be successfull.</t>
  </si>
  <si>
    <t>Modification of OIDC client</t>
  </si>
  <si>
    <t>verify Partner should able to modified the OIDC client details.</t>
  </si>
  <si>
    <r>
      <rPr>
        <sz val="11"/>
        <color rgb="FF000000"/>
        <rFont val="Calibri, sans-serif"/>
      </rPr>
      <t xml:space="preserve">1..Partner modified the client’s details. </t>
    </r>
    <r>
      <rPr>
        <b/>
        <sz val="11"/>
        <color rgb="FF000000"/>
        <rFont val="Calibri, sans-serif"/>
      </rPr>
      <t>Note:</t>
    </r>
    <r>
      <rPr>
        <sz val="11"/>
        <color rgb="FF000000"/>
        <rFont val="Calibri, sans-serif"/>
      </rPr>
      <t xml:space="preserve">PUT oidc/client API.  </t>
    </r>
    <r>
      <rPr>
        <b/>
        <sz val="11"/>
        <color rgb="FF000000"/>
        <rFont val="Calibri, sans-serif"/>
      </rPr>
      <t>Swagger link:</t>
    </r>
    <r>
      <rPr>
        <sz val="11"/>
        <color rgb="FF000000"/>
        <rFont val="Calibri, sans-serif"/>
      </rPr>
      <t xml:space="preserve"> http://{{BASE_URL}}/v1/partnermanager/swagger-ui/index.html?configUrl=/v1/partnermanager/v3/api-docs/swagger-config#/client-management-controller/updateClient</t>
    </r>
  </si>
  <si>
    <t>Partner should modified the client’s details and the details are shared with IDA via web-sub</t>
  </si>
  <si>
    <t>verify without modifing the name of the OIDC client(I,e use same client id )</t>
  </si>
  <si>
    <t>client id should modify with ACTIVE status</t>
  </si>
  <si>
    <t>verify by providing invalid clientid in modify OIDC client URL</t>
  </si>
  <si>
    <t>we should get appropriate error  "errors": [
        {
            "errorCode": "PMS_IDP_004",
            "message": "Client not exists with given id."
        }</t>
  </si>
  <si>
    <t>verify by modifing below attribute value clientName,logoUri,redirectUris,grantTypes,clientAuthMethods</t>
  </si>
  <si>
    <t>verify Only the logoUri,redirectUris,grantTypes,clientAuthMethods  can be modified for an existing OIDC client</t>
  </si>
  <si>
    <t>verify by providing invalid values to all attributes which is mentioned below publicKey,relayingPartyId,logoUri,redirectUris,grantTypes,clientAuthMethods</t>
  </si>
  <si>
    <t>Should get appropriate error irrespective of attribte name. like 
invalid_client_id
invalid_client_name
invalid_claim
invalid_acr
invalid_uri
invalid_redirect_uri
invalid_grant_type
invalid_client_auth</t>
  </si>
  <si>
    <t>Retrieve an OIDC client using the client ID</t>
  </si>
  <si>
    <t>Verify from partner management should able to retrieve an OIDC client using the client ID</t>
  </si>
  <si>
    <t>Endpoint: GET oidc/client API. Swagger link - http://{{BASE_URL}}/v1/partnermanager/swagger-ui/index.html?configUrl=/v1/partnermanager/v3/api-docs/swagger-config#/client-management-controller/getClient</t>
  </si>
  <si>
    <t xml:space="preserve">Data should get retrive for client id </t>
  </si>
  <si>
    <t>Verify from partner management should not retrieve an OIDC client using the client ID where the client id not stored in DB</t>
  </si>
  <si>
    <t>Should not retriive data where the client id not stored in DB, we should get apropriate error  "errors": [
        {
            "errorCode": "PMS_IDP_004",
            "message": "Client not exists with given id."
        }</t>
  </si>
  <si>
    <t>MOSIP-22709</t>
  </si>
  <si>
    <t>PMS: Create new policy type and allow policy binding to MISP partner</t>
  </si>
  <si>
    <t>partner admin should able to create a new type of policy</t>
  </si>
  <si>
    <t>Verify the response by providing individualId other than VID in request body.</t>
  </si>
  <si>
    <r>
      <rPr>
        <sz val="11"/>
        <color rgb="FF000000"/>
        <rFont val="Calibri, sans-serif"/>
      </rPr>
      <t xml:space="preserve">1.Partner Admin creates a Policy Group for MISP partners
 2.Partner Admin creates MISP OIDC policy in the policy group and publishes it
 3.MISP Partner requests for the MISP OIDC policy
 4.Partner Admin approves the policy request
 5.MISP partner generates the MISP licence key
 6.The MISP licence key is shared with the OIDC partner for integrating with OIDC.                                                         </t>
    </r>
    <r>
      <rPr>
        <b/>
        <sz val="11"/>
        <color rgb="FF000000"/>
        <rFont val="Calibri, sans-serif"/>
      </rPr>
      <t xml:space="preserve">Policy structure: </t>
    </r>
    <r>
      <rPr>
        <sz val="11"/>
        <color rgb="FF000000"/>
        <rFont val="Calibri, sans-serif"/>
      </rPr>
      <t xml:space="preserve"> </t>
    </r>
    <r>
      <rPr>
        <b/>
        <sz val="11"/>
        <color rgb="FF000000"/>
        <rFont val="Calibri, sans-serif"/>
      </rPr>
      <t>"$schema": "http://json-schema.org/draft-04/schema#",
  "type": "object",
  "properties": {
    "allowAuthRequestDelegation": {
      "type": "boolean"
    },
    "allowKycRequestDelegation": {
      "type": "boolean"
    },                                                                                          "allowOTPRequestDelegation": {
      "type": "boolean"
    }
  },
  "required": [
    "allowAuthRequestDelegation",
    "allowKycRequestDelegation", "allowOTPRequestDelegation"
  ]
}</t>
    </r>
  </si>
  <si>
    <t>it should used for decision-making for KYC delegate APIs</t>
  </si>
  <si>
    <t>No</t>
  </si>
  <si>
    <t>Ida kyc</t>
  </si>
  <si>
    <t>verify the details after creation of MISP policy</t>
  </si>
  <si>
    <t>Misp policy should linked with MISP partner and generate MISP licence key for MISPpartner and details should be available in IDA via. Web Sub.</t>
  </si>
  <si>
    <t>check policy is created only with one data allowAuthRequestDelegation</t>
  </si>
  <si>
    <t>Based on misp policy schema json ,policy creation should happen and Misp policy should create</t>
  </si>
  <si>
    <t>check policy is created with below data allowAuthRequestDelegation and allowKycRequestDelegation</t>
  </si>
  <si>
    <t>check policy is created with below data AuthRequestDelegation,allowKycRequestDelegation and allowOTPRequestDelegation</t>
  </si>
  <si>
    <t>check policy is created with random data</t>
  </si>
  <si>
    <t>Misp policy should not create</t>
  </si>
  <si>
    <t>https://mosip.atlassian.net/browse/MOSIP-25643</t>
  </si>
  <si>
    <t>check by setting allowAuthRequestDelegation as true</t>
  </si>
  <si>
    <t>check by setting allowAuthRequestDelegation as false</t>
  </si>
  <si>
    <t>Authentication should not be allowed through the delegate KYC auth endpoint.</t>
  </si>
  <si>
    <t>check by setting allowKycRequestDelegation as true</t>
  </si>
  <si>
    <t>KYC data share should allowed for kyc-auth &amp; kyc-exchange.</t>
  </si>
  <si>
    <t>check by setting allowKycRequestDelegation as false</t>
  </si>
  <si>
    <t>KYC data share shouldnot allowed for kyc-auth &amp; kyc-exchange.</t>
  </si>
  <si>
    <t>check by setting allowOTPRequestDelegation as true</t>
  </si>
  <si>
    <t>it should used for request for IdP service.</t>
  </si>
  <si>
    <t>check by setting allowOTPRequestDelegation as false</t>
  </si>
  <si>
    <t>it should not for request for IdP service.</t>
  </si>
  <si>
    <t>Verify while creating policy if we not pass require attributes</t>
  </si>
  <si>
    <t>Misp Policy creation should not happen "errors": [
        {
            "errorCode": "PMS_PV_006",
            "message": "Missing input parameter - allowKycRequestDelegation"
        }</t>
  </si>
  <si>
    <r>
      <rPr>
        <sz val="11"/>
        <color rgb="FF000000"/>
        <rFont val="Calibri, sans-serif"/>
      </rPr>
      <t xml:space="preserve">Check by adding additional parameters in the MISP OIDC policy </t>
    </r>
    <r>
      <rPr>
        <b/>
        <sz val="11"/>
        <color rgb="FF000000"/>
        <rFont val="Calibri, sans-serif"/>
      </rPr>
      <t xml:space="preserve">Example </t>
    </r>
    <r>
      <rPr>
        <sz val="11"/>
        <color rgb="FF000000"/>
        <rFont val="Calibri, sans-serif"/>
      </rPr>
      <t>:         {
                        "authSubType": "",
                        "authType": "kyc",
                        "mandatory": false
                },
                {
                        "authSubType": "",
                        "authType": "demo",
                        "mandatory": false
                }</t>
    </r>
  </si>
  <si>
    <t>Misp Policy creation should not happen</t>
  </si>
  <si>
    <r>
      <rPr>
        <sz val="11"/>
        <color rgb="FF000000"/>
        <rFont val="Calibri, sans-serif"/>
      </rPr>
      <t xml:space="preserve">Check by adding sharabale attributes in the MISP OIDC policy.              </t>
    </r>
    <r>
      <rPr>
        <b/>
        <sz val="11"/>
        <color rgb="FF000000"/>
        <rFont val="Calibri, sans-serif"/>
      </rPr>
      <t>Example</t>
    </r>
    <r>
      <rPr>
        <sz val="11"/>
        <color rgb="FF000000"/>
        <rFont val="Calibri, sans-serif"/>
      </rPr>
      <t>:{
                        "attributeName": "layName",
                        "source": [
                                {
                                        "attribute": "layName"
                                }
                        ],
                        "encrypted": true
                },
                {
                        "attributeName": "nationalIdentityNumber",
                        "source": [
                                {
                                        "attribute": "nationalIdentityNumber"
                                }
                        ],
                        "encrypted": true
                }</t>
    </r>
  </si>
  <si>
    <t>Check by adding athentication types in the MISP policy</t>
  </si>
  <si>
    <t>create MISP policy with diffent policyGroupName</t>
  </si>
  <si>
    <t>Misp Policy creation should not happen "errors": [
        {
            "errorCode": "PMS_POL_019",
            "message": "Policy group name does not exist"
        }</t>
  </si>
  <si>
    <t xml:space="preserve">create MISP policy with existing MISPname </t>
  </si>
  <si>
    <t>Misp Policy creation should not happen  "errors": [
        {
            "errorCode": "PMS_POL_009",
            "message": "Auth policy exists with name : testingMISP7"
        }</t>
  </si>
  <si>
    <t>MOSIP-22731</t>
  </si>
  <si>
    <t>IDA: API for Delegated KYC Authentication</t>
  </si>
  <si>
    <t>Below Steps has to do from PMS module before performing  authentication                1.Partner registers in MOSIP as an Auth Partner (Relying Party)
 2.Partner uploaded his certificate in MOSIP
 3.Partner requests a policy (Auth Policy)
 4.Partner admin approves the policy request.                                                                    5.OIDC Client creation should be successfull.</t>
  </si>
  <si>
    <t>Delegated KYC Authentication when authentication request received from the IdP user after the user requests for verification of OTP or biometrics.</t>
  </si>
  <si>
    <t>check by Onboarding a MISP partner and mpolicy has to be associated with that partner in IDP service</t>
  </si>
  <si>
    <t>1.Partner Admin creates a Policy Group for MISP partners
 2.Partner Admin creates MISP OIDC policy in the policy group and publishes it
 3.MISP Partner requests for the MISP OIDC policy
 4.Partner Admin approves the policy request
 5.MISP partner generates the MISP licence key
 6.The MISP licence key is shared with the OIDC partner for integrating with OIDC</t>
  </si>
  <si>
    <t>Misp policy should linked with MISP partner and generate MISP licence key for MISPpartner and details should be available in IDA</t>
  </si>
  <si>
    <t>check when policy don't associate with IDP MISP partner then it should treat as normal MISP partner.</t>
  </si>
  <si>
    <t>1.Partner registers in MOSIP as an MISP Partner 
  2.Partner uploaded his certificate in MOSIP
  3.Generate MISP Licence key for the MISP partner.</t>
  </si>
  <si>
    <t>It should throw an Appropriate error when we perform KYC auth with this data(MISP Licence key )</t>
  </si>
  <si>
    <t>Verify MISP partner policy allows delegated authentication when mpolicy contains required information like below {
  "allowAuthRequestDelegation": true,
  "allowKycRequestDelegation":true}</t>
  </si>
  <si>
    <t>MISP partner policy should allow delegated authentication when mpolicy contains required information like below {
  "allowAuthRequestDelegation": true,
  "allowKycRequestDelegation":true}</t>
  </si>
  <si>
    <t>check kyc-auth API is used when authentication request received from the IdP user( requests for verification of OTP or biometrics )</t>
  </si>
  <si>
    <t>kyc-auth API should be used when authentication request received from the IdP user( requests for verification of OTP or biometrics )</t>
  </si>
  <si>
    <t>Perform ID Authentication based on allowed auth policy which is associated with the partner and  MISP partner policy allows delegated authentication information</t>
  </si>
  <si>
    <t>1.Go to Idauthentication external swagger https://api-internal.qa-1201-b2.mosip.net/idauthentication/v1/swagger-ui/index.html?configUrl=/idauthentication/v1/v3/api-docs/swagger-config#/ 2. check http://localhost:3000
 /idauthentication/v1/kyc-auth/delegated/{IdP-LK}​/{eKYC-Partner-ID}​/{oidc-client-id}. 3. Provide IDP-LK, IDP-PartnerID, OIDC-client id as an input parameter . 4.Create Auth request for valid field value /name/dob/gender/region/province/email/phone/residentStatus 
 5.Perform Auth for the same request.</t>
  </si>
  <si>
    <t>it should returns a new KYC token and partner specific user token</t>
  </si>
  <si>
    <t>check ID authentication should not happen when allowAuthRequestDelegation" and allowKycRequestDelegation in the policy Auth allowed set as false.</t>
  </si>
  <si>
    <t>Authentication should be un successfull</t>
  </si>
  <si>
    <t>Perform ID Authentication when allowAuthRequestDelegation =true in the policy</t>
  </si>
  <si>
    <t>allowAuthRequestDelegation, is set as true then Authentication should allowed through the delegate KYC auth endpoint</t>
  </si>
  <si>
    <t>Perform ID Authentication when allowAuthRequestDelegation =false  in the policy</t>
  </si>
  <si>
    <t>allowAuthRequestDelegation, is set as false then Authentication shouldnot allowed through the delegate KYC auth endpoint</t>
  </si>
  <si>
    <t>Perform ID Authentication when allowKycRequestDelegation is set as true in the policy</t>
  </si>
  <si>
    <t xml:space="preserve"> KYC data share should allowed through the delegated KYC exchange endpoint </t>
  </si>
  <si>
    <t>Perform ID Authentication when allowKycRequestDelegation is set as false in the policy</t>
  </si>
  <si>
    <t xml:space="preserve"> KYC data share should not allowed through the delegated KYC exchange endpoint </t>
  </si>
  <si>
    <t>Perform ID Authentication, with the MISP partner but policy is not Mapped to that</t>
  </si>
  <si>
    <t>Should throw Appropriate error</t>
  </si>
  <si>
    <t>Perform ID Authentication with valid data IDP-LK, IDP-PartnerID, OIDC-client id</t>
  </si>
  <si>
    <t>kyc Auth should get successfull with no hassel and 1.Generate a KYC token,
 2.Store the KYC token, OIDC client id along with partner-specific user token in a cache with configurable expiry
 3.Return KYC token &amp; partner specific user token</t>
  </si>
  <si>
    <t>Perform ID Authentication with invalid data IDP-LK, IDP-PartnerID, OIDC-client id</t>
  </si>
  <si>
    <t>1.Go to Idauthentication external swagger https://api-internal.qa-1201-b2.mosip.net/idauthentication/v1/swagger-ui/index.html?configUrl=/idauthentication/v1/v3/api-docs/swagger-config#/ 2. check http://localhost:3000
 /idauthentication/v1/kyc-auth/delegated/{IdP-LK}​/{eKYC-Partner-ID}​/{oidc-client-id}. 3. Provide invalid IDP-LK, IDP-PartnerID, OIDC-client id as an input parameter . 4.Create Auth request for valid field value /name/dob/gender/region/province/email/phone/residentStatus 
 5.Perform Auth for the same request.</t>
  </si>
  <si>
    <t>Should throw Appropriate error {
  "errorCode": "IDA-MLC-007",
  "errorMessage": "Request could not be processed. Please try again"
  },</t>
  </si>
  <si>
    <t>Perform ID Authentication with invalid {IdP-LK}.</t>
  </si>
  <si>
    <t>1.Go to Idauthentication external swagger https://api-internal.qa-1201-b2.mosip.net/idauthentication/v1/swagger-ui/index.html?configUrl=/idauthentication/v1/v3/api-docs/swagger-config#/ 2. check http://localhost:3000
 /idauthentication/v1/kyc-auth/delegated/{IdP-LK}​/{eKYC-Partner-ID}​/{oidc-client-id}. 3. Provide invalid IDP-LK, valid IDP-PartnerID, valid OIDC-client id as an input parameter . 4.Create Auth request for valid field value /name/dob/gender/region/province/email/phone/residentStatus 
 5.Perform Auth for the same request.</t>
  </si>
  <si>
    <t>Perform ID Authentication with invalid {eKYC-Partner-ID}​</t>
  </si>
  <si>
    <t>1.Go to Idauthentication external swagger https://api-internal.qa-1201-b2.mosip.net/idauthentication/v1/swagger-ui/index.html?configUrl=/idauthentication/v1/v3/api-docs/swagger-config#/ 2. check http://localhost:3000
 /idauthentication/v1/kyc-auth/delegated/{IdP-LK}​/{eKYC-Partner-ID}​/{oidc-client-id}. 3. Provide valid IDP-LK, invalid valid IDP-PartnerID, valid OIDC-client id as an input parameter . 4.Create Auth request for valid field value /name/dob/gender/region/province/email/phone/residentStatus 
 5.Perform Auth for the same request.</t>
  </si>
  <si>
    <t>Perform ID Authentication with invalid {oidc-client-id}</t>
  </si>
  <si>
    <t>1.Go to Idauthentication external swagger https://api-internal.qa-1201-b2.mosip.net/idauthentication/v1/swagger-ui/index.html?configUrl=/idauthentication/v1/v3/api-docs/swagger-config#/ 2. check http://localhost:3000
 /idauthentication/v1/kyc-auth/delegated/{IdP-LK}​/{eKYC-Partner-ID}​/{oidc-client-id}. 3. Provide valid IDP-LK, valid valid IDP-PartnerID, invalid OIDC-client id as an input parameter . 4.Create Auth request for valid field value /name/dob/gender/region/province/email/phone/residentStatus 
 5.Perform Auth for the same request.</t>
  </si>
  <si>
    <t>Verify to do kyc Auth with valid field value /name/dob/gender/region/province/email/phone/residentStatus Using UIN</t>
  </si>
  <si>
    <t>Verify to do kyc Auth with invalid field value /name/dob/gender/region/province/email/phone/residentStatus using UIN</t>
  </si>
  <si>
    <t>kyc Auth should get Un-successfull and should get error like like "errors</t>
  </si>
  <si>
    <t>Verify to do kyc Auth when policy doesn't have gender attribute and try to auth with gender value using UIN Note : Same TC applicable for Other demographic data .</t>
  </si>
  <si>
    <t>Verify to do kyc Auth with valid field value /name/dob/gender/region/province/email/phone/residentStatus Using VID</t>
  </si>
  <si>
    <t>Verify to do kyc Auth with invalid field value /name/dob/gender/region/province/email/phone/residentStatus using VID</t>
  </si>
  <si>
    <t>kyc Auth should get Un-successfull and should get error like like " data is not matched "</t>
  </si>
  <si>
    <t>Verify to do kyc Auth when policy doesn't have gender attribute and try to auth with gender value using VID Note : Same TC applicable for Other demographic data .</t>
  </si>
  <si>
    <t>Verify to do kyc bio Auth with valid biometric data for all bio auth types(Iris,Finger,Face) using UIN</t>
  </si>
  <si>
    <t>Verify to do kyc bio Auth with invalid biometric data for all bio auth types(Iris,Finger,Face) Using UIN</t>
  </si>
  <si>
    <t>Verify to do kyc bio Auth with valid biometric data for all bio auth types(Iris,Finger,Face) using VID</t>
  </si>
  <si>
    <t>Verify to do kyc bio Auth with invalid biometric data for all bio auth types(Iris,Finger,Face) Using VID</t>
  </si>
  <si>
    <t>Status check in response, On successful of Authentication</t>
  </si>
  <si>
    <t>In the response should get KYCtoken,authtoken and kycstatus as Success</t>
  </si>
  <si>
    <t>Status check in response, On failure of Authentication</t>
  </si>
  <si>
    <t>In the response should get authtoken and kycstatus as failure</t>
  </si>
  <si>
    <t>Verify to edit/update allowed auth types in policy and do kyc auth by using UIN/VID. NOTE:{"allowKycRequestDelegation":"true","allowOTPRequestDelegation":"true"}</t>
  </si>
  <si>
    <t>Auth should get success with no hassel</t>
  </si>
  <si>
    <t>Create a policy by removing allowKycRequestDelegation allowed attritubes and perform KYC auth with the UIN/VID</t>
  </si>
  <si>
    <t>Auth should fail with proper error message</t>
  </si>
  <si>
    <t>Create a policy by removing allowOTPRequestDelegation allowed attritubes and perform KYC auth with the UIN/VID</t>
  </si>
  <si>
    <t>check KYC token data is stored in KYC_token_store table in IDA after authentication</t>
  </si>
  <si>
    <t>It should mark as a precessed in the KYC_token_store table for perticulate KYC token</t>
  </si>
  <si>
    <t>check once after KYC token after expire</t>
  </si>
  <si>
    <t>It should mark as a Expire in the KYC_token_store table for perticulate KYC token</t>
  </si>
  <si>
    <t>check KYC token is in ACTIVE status with in that duration we should able to do authentication</t>
  </si>
  <si>
    <t>where KYC token should be in ACTIVE status in KYC_token_store table</t>
  </si>
  <si>
    <t>MOSIP-22732</t>
  </si>
  <si>
    <t>IDA: API for Delegated KYC Exchange</t>
  </si>
  <si>
    <t>1. Once the auth is successful with KYC auth APi.   2.Use Generated KYC token in KYC excahnge API as an input</t>
  </si>
  <si>
    <t>Generate a KYC token Once after auth is successful</t>
  </si>
  <si>
    <t>Check KYC exchange API validates KYC token belongs to the provided OIDC Client and return back encrypted KYC.</t>
  </si>
  <si>
    <t>1.DO KYC Auth for UIN/VID and in the response we get KYC token . 2.Use same KYC token in KYC-exchange API</t>
  </si>
  <si>
    <t>relying party requests user details by sharing the access token.</t>
  </si>
  <si>
    <t>Call KYC-Auth without calling KYC exchange</t>
  </si>
  <si>
    <t>1.DO KYC Auth for UIN/VID and in the response we get KYC token . 2.Next don’t call KYC exchange</t>
  </si>
  <si>
    <t>we should not get USER data</t>
  </si>
  <si>
    <t>Call KYC-exchange without calling KYC auth</t>
  </si>
  <si>
    <t>1. KYC-exchange API withould calling KYC Auth</t>
  </si>
  <si>
    <t>it should give Appropraite error</t>
  </si>
  <si>
    <t>Check one KYC Token should be used only one time</t>
  </si>
  <si>
    <t>We should get appropriate error if we use same KYC token again</t>
  </si>
  <si>
    <t>Check same KYC Token by using multiple times</t>
  </si>
  <si>
    <t>KYC Token should be used only one time</t>
  </si>
  <si>
    <t>Check KYC Token should get expire after 5 mins(should be configurable)</t>
  </si>
  <si>
    <t>Generated KYC token should get expired after 5 mins and KYC token used in KYC exchange then we should get Appropriate error</t>
  </si>
  <si>
    <t>Check KYC exchange response should contain JWT signed data for encryptedKyc attribute</t>
  </si>
  <si>
    <t>MOSIP-24755</t>
  </si>
  <si>
    <t>IdP-UI: Login with Inji (QR code)--&gt;For link-code endpoint</t>
  </si>
  <si>
    <t>1.The relying party is registered in IdP and has a client ID.
 2.User enters to IDP Login screen post clicking on "sign with mosip" button.
 3.User try to log in to the relying party’s website using inji app (ie, clicks on "Login with Inji").
 4. Then IdP authentication screen(IDP-UI)during rendering the screen,calls the Generate Link Code endpoint of IDP to generate QR code (and to get a link code and expiry for a transaction).</t>
  </si>
  <si>
    <t>Endpoint: link-code
 Method: POST
 Request parameter validation: "requestTime" (Mandatory)param.</t>
  </si>
  <si>
    <t>1.Hit 
 https://api.qa-1201-b2.mosip.net/v1/esignet/linked-authorization/link-code 
 2.Provide request body with all mandatory parameter with invalid time format 
 3.Click on send</t>
  </si>
  <si>
    <t>1.Hit 
 https://api.qa-1201-b2.mosip.net/v1/esignet/linked-authorization/link-code
 2.Provide request body with all mandatory parameters with past date/ time 
 3.Click on send</t>
  </si>
  <si>
    <t>1.Hit 
 hhttps://api.qa-1201-b2.mosip.net/v1/esignet/linked-authorization/link-code
 2.Provide request body with all mandatory parameters with future date/ time 
 3.Click on send</t>
  </si>
  <si>
    <t>1.Hit 
 hhttps://api.qa-1201-b2.mosip.net/v1/esignet/linked-authorization/link-code
 2.Provide request body with all mandatory parameters along with requestTime Parameter
 3.Click on send</t>
  </si>
  <si>
    <t>1.Hit 
 https://api.qa-1201-b2.mosip.net/v1/esignet/linked-authorization/link-code
 2.Provide request body with all mandatory parameters without providing requestTime Parameter.
 3.Click on send</t>
  </si>
  <si>
    <t>1.Hit 
 https://api.qa-1201-b2.mosip.net/v1/esignet/linked-authorization/link-code
 2.Provide request body with all mandatory parameters with requestTime value as space.
 3.Click on send</t>
  </si>
  <si>
    <t>Endpoint: link-code
 Method: POST
 Request parameter validation: "transactionId" (Mandatory)param.</t>
  </si>
  <si>
    <t>Verify the response by providing valid transactionId in request body along with other valid mandatory parameters.
 Note: transactionId received from oauth-details endpoint</t>
  </si>
  <si>
    <r>
      <rPr>
        <sz val="11"/>
        <color rgb="FF000000"/>
        <rFont val="Calibri, sans-serif"/>
      </rPr>
      <t xml:space="preserve">1.Hit </t>
    </r>
    <r>
      <rPr>
        <u/>
        <sz val="11"/>
        <color rgb="FF1155CC"/>
        <rFont val="Calibri, sans-serif"/>
      </rPr>
      <t>https://api.qa-1201-b2.mosip.net/v1/esignet/linked-authorization/link-code</t>
    </r>
    <r>
      <rPr>
        <sz val="11"/>
        <color rgb="FF000000"/>
        <rFont val="Calibri, sans-serif"/>
      </rPr>
      <t xml:space="preserve">
 2.Provide request body with all mandatory parameters
 3.Click on send</t>
    </r>
  </si>
  <si>
    <t>Verify the response by providing transactionId other than received from oauth-details endpoint .</t>
  </si>
  <si>
    <t>1.Hit https://api.qa-1201-b2.mosip.net/v1/esignet/linked-authorization/link-code
 2.Provide request body with all mandatory parameters with invalid transactionId
 3.Click on send</t>
  </si>
  <si>
    <t>1.Hit https://api.qa-1201-b2.mosip.net/v1/esignet/linked-authorization/link-code
 2.Provide request body with all mandatory parameters without providing transactionId in request body
 3.Click on send</t>
  </si>
  <si>
    <t>1.Hit https://api.qa-1201-b2.mosip.net/v1/esignet/linked-authorization/link-code
 2.Provide request body with mandatory parameters with already completed transactionId in request body
 3.Click on send</t>
  </si>
  <si>
    <t>1.Hit https://api.qa-1201-b2.mosip.net/v1/esignet/linked-authorization/link-code
 2.Provide request body with mandatory parameters with some delay in transactionId in request body
 3.Click on send</t>
  </si>
  <si>
    <t>1.Hit https://api.qa-1201-b2.mosip.net/v1/esignet/linked-authorization/link-code
 2.Provide request body with mandatory parameters with Null/Empty as transactionId parameter value
 3.Click on send</t>
  </si>
  <si>
    <t>Endpoint: link-code
 Method: POST
 Response parameter validation</t>
  </si>
  <si>
    <t>Check whether all response parameters displayed in response body on successful execution.</t>
  </si>
  <si>
    <t>1.Hit https://api.qa-1201-b2.mosip.net/v1/esignet/linked-authorization/link-code
 2.Provide request body with all mandatory parameters with various parameters
 3.Click on send</t>
  </si>
  <si>
    <t>"responseTime","transactionId","linkCode",""expireDateTime" should be displayed as response parameters.</t>
  </si>
  <si>
    <t>Verify the content of "linkCode" parameter displayed in response bbody</t>
  </si>
  <si>
    <t>User should get Unique random string mapped to current transactionId</t>
  </si>
  <si>
    <t>Verify content of "expireDateTime" parameter displayed in response body.</t>
  </si>
  <si>
    <t>User should get "expireDateTime" value in ISO format.
 Eg:60 sec or as configured in property file</t>
  </si>
  <si>
    <t>Verify using link-code in other endpoint after exceeding expireDateTime.</t>
  </si>
  <si>
    <t>Then link code associated should be expired and should get appropriate error message.</t>
  </si>
  <si>
    <t>IdP-UI: Login with Inji (QR code)--&gt;For link-status endpoint</t>
  </si>
  <si>
    <t>TC_1</t>
  </si>
  <si>
    <t>1.The relying party is registered in IdP and has a client ID.
 2.User enters to IDP Login screen post clicking on "sign with mosip" button.
 3.User try to log in to the relying party’s website using inji app (ie, clicks on "Login with Inji").
 4. Then ,IDP UI calls link-code endpoint of IDP and generates link code.
 5.Once QR Code is generated and shown in the UI, link-status endpoint(Long polling request to IDP service) is called.</t>
  </si>
  <si>
    <t>Endpoint: link-status
 Method: POST
 Request parameter validation: "requestTime" (Mandatory)param.</t>
  </si>
  <si>
    <r>
      <rPr>
        <sz val="11"/>
        <color rgb="FF000000"/>
        <rFont val="Calibri, sans-serif"/>
      </rPr>
      <t xml:space="preserve">1.Hit 
 </t>
    </r>
    <r>
      <rPr>
        <u/>
        <sz val="11"/>
        <color rgb="FF1155CC"/>
        <rFont val="Calibri, sans-serif"/>
      </rPr>
      <t>https://api.qa-1201-b2.mosip.net/v1/esignet/linked-authorization/link-status</t>
    </r>
    <r>
      <rPr>
        <sz val="11"/>
        <color rgb="FF000000"/>
        <rFont val="Calibri, sans-serif"/>
      </rPr>
      <t xml:space="preserve">
 2.Provide request body with all mandatory parameter with invalid time format 
 3.Click on send</t>
    </r>
  </si>
  <si>
    <t>TC_2</t>
  </si>
  <si>
    <t>1.The relying party is registered in IdP and has a client ID.
 2.User enters to IDP Login screen post clicking on "sign with mosip" button.
 3.User try to log in to the relying party’s website using inji app (ie, clicks on "Login with Inji").
 4. Then ,IDP UI calls link-code endpoint of IDP and generates link code 
 5.Once QR Code is generated and shown in the UI, link-status endpoint(Long polling request to IDP service) is called.</t>
  </si>
  <si>
    <t>1.Hit 
 https://api.qa-1201-b2.mosip.net/v1/esignet/linked-authorization/link-status
 2.Provide request body with all mandatory parameters with past date/ time 
 3.Click on send</t>
  </si>
  <si>
    <t>TC_3</t>
  </si>
  <si>
    <t>1.Hit 
 https://api.qa-1201-b2.mosip.net/v1/esignet/linked-authorization/link-status
 2.Provide request body with all mandatory parameters with future date/ time 
 3.Click on send</t>
  </si>
  <si>
    <t>TC_4</t>
  </si>
  <si>
    <t>1.Hit 
 https://api.qa-1201-b2.mosip.net/v1/esignet/linked-authorization/link-status
 2.Provide request body with all mandatory parameters along with requestTime Parameter
 3.Click on send</t>
  </si>
  <si>
    <t>TC_5</t>
  </si>
  <si>
    <t>1.Hit 
 https://api.qa-1201-b2.mosip.net/v1/esignet/linked-authorization/link-status
 2.Provide request body with all mandatory parameters without providing requestTime Parameter.
 3.Click on send</t>
  </si>
  <si>
    <t>TC_6</t>
  </si>
  <si>
    <r>
      <rPr>
        <sz val="11"/>
        <color rgb="FF000000"/>
        <rFont val="Calibri, sans-serif"/>
      </rPr>
      <t xml:space="preserve">1.Hit 
 </t>
    </r>
    <r>
      <rPr>
        <u/>
        <sz val="11"/>
        <color rgb="FF1155CC"/>
        <rFont val="Calibri, sans-serif"/>
      </rPr>
      <t>https://api.qa-1201-b2.mosip.net/v1/esignet/linked-authorization/link-status</t>
    </r>
    <r>
      <rPr>
        <sz val="11"/>
        <color rgb="FF000000"/>
        <rFont val="Calibri, sans-serif"/>
      </rPr>
      <t xml:space="preserve">
 2.Provide request body with all mandatory parameters with requestTime value as space.
 3.Click on send</t>
    </r>
  </si>
  <si>
    <t>TC_7</t>
  </si>
  <si>
    <t>1.The relying party is registered in IdP and has a client ID.
 2.User enters to IDP Login screen post clicking on "sign with mosip" button.
 3.User try to log in to the relying party’s website using inji app (ie, clicks on "Login with Inji").
 4. Then ,IDP UI calls link-code endpoint of IDP and generates link code 
 5.Once QR Code is generated and shown in the UI, link-status endpoint is called.</t>
  </si>
  <si>
    <t>Endpoint: link-status
 Method: POST
 Request parameter validation: "transactionId" (Mandatory)param.</t>
  </si>
  <si>
    <t>Verify the response by providing valid transactionId in request body along with other valid mandatory parameters.
 Note: transactionId received from link-code endpoint (oauth-details endpoint).</t>
  </si>
  <si>
    <t>1.Hit  https://api.qa-1201-b2.mosip.net/v1/esignet/linked-authorization/link-status
 2.Provide request body with all mandatory parameters
 3.Click on send</t>
  </si>
  <si>
    <t>TC_8</t>
  </si>
  <si>
    <t>Verify the response by providing transactionId other than received from link-code endpoint .</t>
  </si>
  <si>
    <r>
      <rPr>
        <sz val="11"/>
        <color rgb="FF000000"/>
        <rFont val="Calibri, sans-serif"/>
      </rPr>
      <t xml:space="preserve">1.Hit </t>
    </r>
    <r>
      <rPr>
        <u/>
        <sz val="11"/>
        <color rgb="FF1155CC"/>
        <rFont val="Calibri, sans-serif"/>
      </rPr>
      <t>https://api.qa-1201-b2.mosip.net/v1/esignet/linked-authorization/link-status</t>
    </r>
    <r>
      <rPr>
        <sz val="11"/>
        <color rgb="FF000000"/>
        <rFont val="Calibri, sans-serif"/>
      </rPr>
      <t xml:space="preserve">
 2.Provide request body with all mandatory parameters with invalid transactionId
 3.Click on send</t>
    </r>
  </si>
  <si>
    <t>TC_9</t>
  </si>
  <si>
    <t>1.Hit https://api.qa-1201-b2.mosip.net/v1/esignet/linked-authorization/link-status
 2.Provide request body with all mandatory parameters without providing transactionId in request body
 3.Click on send</t>
  </si>
  <si>
    <t>1.Hit https://api.qa-1201-b2.mosip.net/v1/esignet/linked-authorization/link-status
 2.Provide request body with mandatory parameters with already completed transactionId in request body
 3.Click on send</t>
  </si>
  <si>
    <t>1.Hit https://api.qa-1201-b2.mosip.net/v1/esignet/linked-authorization/link-status
 2.Provide request body with mandatory parameters with Null/Empty as transactionId parameter value
 3.Click on send</t>
  </si>
  <si>
    <t>Endpoint: link-status
 Method: POST
 Request parameter validation: "linkCode" (Mandatory)param.</t>
  </si>
  <si>
    <t>Verify the response by providing invalid linkCode value for the same transaction.
 Eg: Hit link-code api twice and don’t use current link-code value(Use previous link code value)</t>
  </si>
  <si>
    <t>1.Hit https://api.qa-1201-b2.mosip.net/v1/esignet/linked-authorization/link-status
 2.Provide request body with all mandatory parameters with invalid link-code
 3.Click on send</t>
  </si>
  <si>
    <t>Valid error message "invalid_link_code"with valid error code should be displayed in Response body</t>
  </si>
  <si>
    <t>Verify the response by not providing linkCode in request body</t>
  </si>
  <si>
    <t>1.Hit https://api.qa-1201-b2.mosip.net/v1/esignet/linked-authorization/link-status
 2.Provide request body with all mandatory parameters without linkcode in request body
 3.Click on send</t>
  </si>
  <si>
    <t>Valid error message"invalid_link_code" with valid error code should be displayed in Response body</t>
  </si>
  <si>
    <t>Verify the response by providing linkCode after exceeding the expiry time(which we get in response of link-code endpoint)</t>
  </si>
  <si>
    <t>1.Hit https://api.qa-1201-b2.mosip.net/v1/esignet/linked-authorization/link-status
 2.Provide request body with mandatory parameters with expired linke code
 3.Click on send</t>
  </si>
  <si>
    <t>Valid error message"response_timeout" with valid error code should be displayed in Response body</t>
  </si>
  <si>
    <t>Verify the response by providing NULL/empty as linkCode value in request body.</t>
  </si>
  <si>
    <t>1.Hit https://api.qa-1201-b2.mosip.net/v1/esignet/linked-authorization/link-status
 2.Provide request body with mandatory parameters with Null/Empty as linkcode parameter value
 3.Click on send</t>
  </si>
  <si>
    <t>1.The relying party is registered in IdP and has a client ID.
 2.User enters to IDP Login screen post clicking on "sign with mosip" button.
 3.User try to log in to the relying party’s website using inji app (ie, clicks on "Login with Inji").
 4. Then ,IDP UI calls link-code endpoint of IDP and generates link code 
 5.Once QR Code is generated and shown in the UI, link-status endpoint is called.
 6.User dont scan the qr code through inji app</t>
  </si>
  <si>
    <t>Enter valid link-code and execute it without executing link-transaction endpoint</t>
  </si>
  <si>
    <t>1.Hit https://api.qa-1201-b2.mosip.net/v1/esignet/linked-authorization/link-status
 2.Provide request body with mandatory parameters with valid link-code and execute it without executing link-transaction endpoint.</t>
  </si>
  <si>
    <t>1.The relying party is registered in IdP and has a client ID.
 2.User enters to IDP Login screen post clicking on "sign with mosip" button.
 3.User try to log in to the relying party’s website using inji app (ie, clicks on "Login with Inji").
 4. Then ,IDP UI calls link-code endpoint of IDP and generates link code 
 5.Once QR Code is generated and shown in the UI, link-status endpoint is called.
 6.User scan the qr code through inji app</t>
  </si>
  <si>
    <t>Enter valid link-code and execute it after link-transaction endpoint execution.</t>
  </si>
  <si>
    <t>1.Hit https://api.qa-1201-b2.mosip.net/v1/esignet/linked-authorization/link-status
 2.Provide request body with mandatory parameters with valid link-code and execute it after executing link-transaction endpoint.</t>
  </si>
  <si>
    <t>User should get successful response with link status as LINKED</t>
  </si>
  <si>
    <t>Endpoint: link-status
 Method: POST
 Response parameter validation</t>
  </si>
  <si>
    <r>
      <rPr>
        <sz val="11"/>
        <color rgb="FF000000"/>
        <rFont val="Calibri, sans-serif"/>
      </rPr>
      <t xml:space="preserve">1.Hit </t>
    </r>
    <r>
      <rPr>
        <u/>
        <sz val="11"/>
        <color rgb="FF1155CC"/>
        <rFont val="Calibri, sans-serif"/>
      </rPr>
      <t>https://api.qa-1201-b2.mosip.net/v1/esignet/linked-authorization/link-status</t>
    </r>
    <r>
      <rPr>
        <sz val="11"/>
        <color rgb="FF000000"/>
        <rFont val="Calibri, sans-serif"/>
      </rPr>
      <t xml:space="preserve">
 2.Provide request body with all valid mandatory parameters.
 3.Click on send.
 4.Check response body</t>
    </r>
  </si>
  <si>
    <t>"responseTime","transactionId","linkStatus","linkedDateTime" should be displayed as response parameters.</t>
  </si>
  <si>
    <t>1.Hit https://api.qa-1201-b2.mosip.net/v1/esignet/linked-authorization/link-status
 2.Provide request body with all valid mandatory parameters.
 3.Click on send.
 4.Check response body</t>
  </si>
  <si>
    <r>
      <rPr>
        <sz val="11"/>
        <color rgb="FF000000"/>
        <rFont val="Calibri, sans-serif"/>
      </rPr>
      <t xml:space="preserve">1.Hit </t>
    </r>
    <r>
      <rPr>
        <u/>
        <sz val="11"/>
        <color rgb="FF1155CC"/>
        <rFont val="Calibri, sans-serif"/>
      </rPr>
      <t>https://api.qa-1201-b2.mosip.net/v1/esignet/linked-authorization/link-status</t>
    </r>
    <r>
      <rPr>
        <sz val="11"/>
        <color rgb="FF000000"/>
        <rFont val="Calibri, sans-serif"/>
      </rPr>
      <t xml:space="preserve">
 2.Provide request body with all valid mandatory parameters.
 3.Click on send.
 4.Check response body</t>
    </r>
  </si>
  <si>
    <t>1.Hit https://api.qa-1201-b2.mosip.net/v1/esignet/linked-authorization/link-status
 2.Provide request body with all valid/invalid mandatory parameters.
 3.Click on send.
 4.Check response body</t>
  </si>
  <si>
    <t>Verify the content of "linkStatus" parameter displayed in response body</t>
  </si>
  <si>
    <t>User should get linkStatus as either "LINKED" OR "Expired".</t>
  </si>
  <si>
    <t>Verify content of "LinkedDateTime" parameter displayed in response body.</t>
  </si>
  <si>
    <t>User should get LinkedDateTime parameter value in milliseconds at which the wallet-app acknowledged the link-code.</t>
  </si>
  <si>
    <t>IdP-UI: Login with Inji (QR code)--&gt;For link-transaction endpoint</t>
  </si>
  <si>
    <t>1.The relying party is registered in IdP and has a client ID.
 2.User enters to IDP Login screen post clicking on "sign with mosip" button.
 3.User try to log in to the relying party’s website using inji app (ie, clicks on "Login with Inji").
 4.Then ,IDP UI calls link-code endpoint of IDP and generates link code ,using link-code IDP UI generates machine readable QR code.
 5.Enduser scans this machine-readable-code to open wallet app in their mobile device.
 6. On open of wallet-app, wallet-app(INJI)invokes /link-transaction endpoint of IDP.</t>
  </si>
  <si>
    <t>Endpoint: link-transaction
 Method: POST
 Request parameter validation: "requestTime" (Optional)param.</t>
  </si>
  <si>
    <r>
      <rPr>
        <sz val="11"/>
        <color rgb="FF000000"/>
        <rFont val="Calibri, sans-serif"/>
      </rPr>
      <t xml:space="preserve">1.Hit 
 </t>
    </r>
    <r>
      <rPr>
        <u/>
        <sz val="11"/>
        <color rgb="FF1155CC"/>
        <rFont val="Calibri, sans-serif"/>
      </rPr>
      <t>https://api.qa-1201-b2.mosip.net/v1/esignet/linked-authorization/link-transaction</t>
    </r>
    <r>
      <rPr>
        <sz val="11"/>
        <color rgb="FF000000"/>
        <rFont val="Calibri, sans-serif"/>
      </rPr>
      <t xml:space="preserve">
 2.Provide request body with all mandatory parameter with invalid time format 
 3.Click on send</t>
    </r>
  </si>
  <si>
    <t>1.Hit 
 https://api.qa-1201-b2.mosip.net/v1/esignet/linked-authorization/link-transaction
 2.Provide request body with all mandatory parameters with past date/ time 
 3.Click on send</t>
  </si>
  <si>
    <t>1.Hit 
 https://api.qa-1201-b2.mosip.net/v1/esignet/linked-authorization/link-transaction
 2.Provide request body with all mandatory parameters with future date/ time 
 3.Click on send</t>
  </si>
  <si>
    <t>1.Hit 
 https://api.qa-1201-b2.mosip.net/v1/esignet/linked-authorization/link-transaction
 2.Provide request body with all mandatory parameters along with requestTime Parameter
 3.Click on send</t>
  </si>
  <si>
    <t>1.Hit 
 https://api.qa-1201-b2.mosip.net/v1/esignet/linked-authorization/link-transaction
 2.Provide request body with all mandatory parameters without providing requestTime Parameter.
 3.Click on send</t>
  </si>
  <si>
    <t>1.Hit 
 https://api.qa-1201-b2.mosip.net/v1/esignet/linked-authorization/link-transaction
 2.Provide request body with all mandatory parameters with requestTime value as space.
 3.Click on send</t>
  </si>
  <si>
    <t>Endpoint: link-transaction
 Method: POST
 Request parameter validation: "linkCode" (Mandatory)param.</t>
  </si>
  <si>
    <t>Verify the response by providing linkCode value other than received from link-code endpoint.</t>
  </si>
  <si>
    <t>1.Hit https://api.qa-1201-b2.mosip.net/v1/esignet/linked-authorization/link-transaction
 2.Provide request body with all mandatory parameters with invalid transactionId
 3.Click on send</t>
  </si>
  <si>
    <t>1.Hit https://api.qa-1201-b2.mosip.net/v1/esignet/linked-authorization/link-transaction
 2.Provide request body with all mandatory parameters without providing transactionId in request body
 3.Click on send</t>
  </si>
  <si>
    <t>1.Hit https://api.qa-1201-b2.mosip.net/v1/esignet/linked-authorization/link-transaction
 2.Provide request body with mandatory parameters with already completed transactionId in request body
 3.Click on send</t>
  </si>
  <si>
    <t>1.Hit https://api.qa-1201-b2.mosip.net/v1/esignet/linked-authorization/link-transaction
 2.Provide request body with mandatory parameters with Null/Empty as transactionId parameter value
 3.Click on send</t>
  </si>
  <si>
    <t>Endpoint: link-transaction
 Method: POST
 Response parameter validation</t>
  </si>
  <si>
    <t>1.Hit https://api.qa-1201-b2.mosip.net/v1/esignet/linked-authorization/link-transaction
 2.Provide request body with all mandatory parameters with various parameters
 3.Click on send</t>
  </si>
  <si>
    <t>User should get auth-factors, clientName, logoUrl, User claims, authorize scopes along with linkTransactionId in the response body.</t>
  </si>
  <si>
    <t>Verify the Error parameters displayed in response body if any on successful execution of request body</t>
  </si>
  <si>
    <t>IdP-UI: Login with Inji (QR code)--&gt;For link-authentication endpoint</t>
  </si>
  <si>
    <t>1.The relying party is registered in IdP and has a client ID.
 2.User enters to IDP Login screen post clicking on "sign with mosip" button.
 3.User try to log in to the relying party’s website using inji app (ie, clicks on "Login with Inji").
 4.Then ,IDP UI calls link-code endpoint of IDP and generates link code ,using link-code IDP UI generates machine readable QR code.
 5.Enduser scans this machine-readable-code to open wallet app in their mobile device and select one of the credentials for authentication.
 6.Then inji calls /authenticate endpoint of IDP .</t>
  </si>
  <si>
    <r>
      <rPr>
        <sz val="11"/>
        <color rgb="FF000000"/>
        <rFont val="Calibri, sans-serif"/>
      </rPr>
      <t xml:space="preserve">Endpoint: link-authentication
 Method: POST
 Request parameter validation: "requestTime" (Mandatory)param.
</t>
    </r>
    <r>
      <rPr>
        <b/>
        <sz val="11"/>
        <color rgb="FF000000"/>
        <rFont val="Calibri, sans-serif"/>
      </rPr>
      <t>WITH UIN</t>
    </r>
  </si>
  <si>
    <r>
      <rPr>
        <sz val="11"/>
        <color rgb="FF000000"/>
        <rFont val="Calibri, sans-serif"/>
      </rPr>
      <t xml:space="preserve">1.Hit 
 </t>
    </r>
    <r>
      <rPr>
        <u/>
        <sz val="11"/>
        <color rgb="FF1155CC"/>
        <rFont val="Calibri, sans-serif"/>
      </rPr>
      <t>https://api.qa-1201-b2.mosip.net/v1/esignet/linked-authorization/authenticate</t>
    </r>
    <r>
      <rPr>
        <sz val="11"/>
        <color rgb="FF000000"/>
        <rFont val="Calibri, sans-serif"/>
      </rPr>
      <t xml:space="preserve">
 2.Provide request body with all mandatory parameters with invalid time format 
 3.Click on send</t>
    </r>
  </si>
  <si>
    <t>1.Hit 
 https://api.qa-1201-b2.mosip.net/v1/esignet/linked-authorization/authenticate
 2.Provide request body with all mandatory parameters with past or future date/ time 
 3.Click on send</t>
  </si>
  <si>
    <t>1.Hit 
 https://api.qa-1201-b2.mosip.net/v1/esignet/linked-authorization/authenticate
 2.Provide request body with all mandatory parameters along with requestTime Parameter
 3.Click on send</t>
  </si>
  <si>
    <t>1.Hit 
 https://api.qa-1201-b2.mosip.net/v1/esignet/linked-authorization/authenticate
 2.Provide request body with all mandatory parameters without providing requestTime Parameter.
 3.Click on send</t>
  </si>
  <si>
    <t>1.Hit 
 https://api.qa-1201-b2.mosip.net/v1/esignet/linked-authorization/authenticate
 2.Provide request body with all mandatory parameters with requestTime value as space.
 3.Click on send</t>
  </si>
  <si>
    <r>
      <rPr>
        <sz val="11"/>
        <color rgb="FF000000"/>
        <rFont val="Calibri, sans-serif"/>
      </rPr>
      <t xml:space="preserve">Endpoint: link-authentication
 Method: POST
 Request parameter validation: "requestTime" (Mandatory)param.
</t>
    </r>
    <r>
      <rPr>
        <b/>
        <sz val="11"/>
        <color rgb="FF000000"/>
        <rFont val="Calibri, sans-serif"/>
      </rPr>
      <t>WITH VID</t>
    </r>
  </si>
  <si>
    <t>1.Hit 
 https://api.qa-1201-b2.mosip.net/v1/esignet/linked-authorization/authenticate
 2.Provide request body with all mandatory parameters with invalid time format 
 3.Click on send</t>
  </si>
  <si>
    <r>
      <rPr>
        <sz val="11"/>
        <color rgb="FF000000"/>
        <rFont val="Calibri, sans-serif"/>
      </rPr>
      <t xml:space="preserve">Endpoint: link-authentication
 Method: POST
 Request parameter validation: "linktransactionId" (Mandatory)param.
</t>
    </r>
    <r>
      <rPr>
        <b/>
        <sz val="11"/>
        <color rgb="FF000000"/>
        <rFont val="Calibri, sans-serif"/>
      </rPr>
      <t>WITH UIN</t>
    </r>
  </si>
  <si>
    <t>Verify the response by providing valid linktransactionId in request body along with other valid mandatory parameters.
 Note: linktransactionId received from link-transaction endpoint</t>
  </si>
  <si>
    <t>1.Hit https://api.qa-1201-b2.mosip.net/v1/esignet/linked-authorization/authenticate
 2.Provide request body with all mandatory parameters
 3.Click on send</t>
  </si>
  <si>
    <t>Verify the response by providing incorrect/wrong/invalid linktransactionId .</t>
  </si>
  <si>
    <t>1.Hit https://api.qa-1201-b2.mosip.net/v1/esignet/linked-authorization/authenticate
 2.Provide request body with all mandatory parameters with invalid linktransactionId
 3.Click on send</t>
  </si>
  <si>
    <t>Verify the response by not providing linktransactionId in request body</t>
  </si>
  <si>
    <t>1.Hit https://api.qa-1201-b2.mosip.net/v1/esignet/linked-authorization/authenticate
 2.Provide request body with all mandatory parameters without providing linktransactionId in request body
 3.Click on send</t>
  </si>
  <si>
    <t>Verify the response by providing NULL/empty as linktransactionId value in request body.</t>
  </si>
  <si>
    <t>1.Hit https://api.qa-1201-b2.mosip.net/v1/esignet/linked-authorization/authenticate
 2.Provide request body with mandatory parameters with Null/Empty as transactionId parameter value
 3.Click on send</t>
  </si>
  <si>
    <r>
      <rPr>
        <sz val="11"/>
        <color rgb="FF000000"/>
        <rFont val="Calibri, sans-serif"/>
      </rPr>
      <t xml:space="preserve">Endpoint: link-authentication
 Method: POST
 Request parameter validation: "linktransactionId" (Mandatory)param.
</t>
    </r>
    <r>
      <rPr>
        <b/>
        <sz val="11"/>
        <color rgb="FF000000"/>
        <rFont val="Calibri, sans-serif"/>
      </rPr>
      <t>WITH VID</t>
    </r>
  </si>
  <si>
    <t>Endpoint: link-authentication
 Method: POST
 Request parameter validation: "individualId" (Mandatory)param</t>
  </si>
  <si>
    <t>Verify the response by providing individualId where VID entered doesn’t exist.</t>
  </si>
  <si>
    <t>1.Hit https://api.qa-1201-b2.mosip.net/v1/esignet/linked-authorization/authenticate
 2.Provide request body with all mandatory parameters with invalid individualId
 3.Click on send</t>
  </si>
  <si>
    <t>Verify the response by providing individualId where UIN entered doesn’t exist.</t>
  </si>
  <si>
    <t>1.Hit https://api.qa-1201-b2.mosip.net/v1/esignet/linked-authorization/authenticate
 2.Provide request body
 3.Click on send</t>
  </si>
  <si>
    <t>Enter individualId UIN other than used in send-binding-otp endpoint (ie,not binded UIN)and proceed further</t>
  </si>
  <si>
    <t>Enter individualId VID other than used in send-binding-otp endpoint (ie,not binded VID)and proceed further</t>
  </si>
  <si>
    <t>Enter individualId UIN which is used in send-binding-otp endpoint and proceed further without binding</t>
  </si>
  <si>
    <t>Enter individualId VID which is used in send-binding-otp endpoint and proceed further</t>
  </si>
  <si>
    <t>User should be able to authenticate</t>
  </si>
  <si>
    <t>Verify the response by providing a VID as individualId.
 Prerequisite:
 1.download two credentials
 1. create two vid for a UIN
 2.download two credentials in inji
 3.In inji ,add both the vid and bind one 
 4. use another cred here</t>
  </si>
  <si>
    <t>1.Hit https://api.qa-1201-b2.mosip.net/v1/esignet/linked-authorization/authenticate
 2.Provide request body with all mandatory parameters with vid as individualId value
 3.Click on send</t>
  </si>
  <si>
    <t>1.Hit https://api.qa-1201-b2.mosip.net/v1/esignet/linked-authorization/authenticate
 2.Provide request body with all mandatory parameters with individualId where email is linked
 3.Click on send</t>
  </si>
  <si>
    <t>1.Hit https://api.qa-1201-b2.mosip.net/v1/esignet/linked-authorization/authenticate
 2.Provide request body with all mandatory parameters with individualId where phone number is linked
 3.Click on send</t>
  </si>
  <si>
    <t>1.Hit https://api.qa-1201-b2.mosip.net/v1/esignet/linked-authorization/authenticate
 2.Provide request body with all mandatory parameters without individualId 
 3.Click on send</t>
  </si>
  <si>
    <t>1.Hit https://api.qa-1201-b2.mosip.net/v1/esignet/linked-authorization/authenticate
 2.Provide request body with all mandatory parameters with Null/EMPTY as individualId value
 3.Click on send</t>
  </si>
  <si>
    <r>
      <rPr>
        <sz val="11"/>
        <color rgb="FF000000"/>
        <rFont val="Calibri, sans-serif"/>
      </rPr>
      <t xml:space="preserve">Endpoint: link-authentication
 Method: POST
 Request parameter validation: "challengeList" (Mandatory)param
</t>
    </r>
    <r>
      <rPr>
        <b/>
        <sz val="11"/>
        <color rgb="FF000000"/>
        <rFont val="Calibri, sans-serif"/>
      </rPr>
      <t>WITH UIN</t>
    </r>
  </si>
  <si>
    <t>Verify response by not providing "challengeList" array parameter in request body.</t>
  </si>
  <si>
    <t>1.Hit https://api.qa-1201-b2.mosip.net/v1/esignet/linked-authorization/authenticate
 2.Provide request body with all mandatory parameters without challenge parameter
 3.Click on send</t>
  </si>
  <si>
    <t>Check by providing "authChallenge" parameter value as empty array.
 Eg: "challengeList"=[]</t>
  </si>
  <si>
    <t>Verify response by providing only authFactorType parameter with expected value .
 Ie, authFactorType=WLA Token
 Note: Don’t provide corresponding challenge Parameter at all.</t>
  </si>
  <si>
    <t>1.Hit https://api.qa-1201-b2.mosip.net/v1/esignet/linked-authorization/authenticate
 2.Provide request body with all mandatory parameters without challenge parameter.
 "challengeList" : [
  {
  "authFactorType" : "WLA Token",
  }
 ]
 3.Click on send</t>
  </si>
  <si>
    <t>1.Hit https://api.qa-1201-b2.mosip.net/v1/esignet/linked-authorization/authenticate
 2.Provide request body with all mandatory parameters without challenge parameter.
 "authchallenge" : [
  {
  "challenge" : "{{Wla token value}}"
 }
 ]
 3.Click on send</t>
  </si>
  <si>
    <t>Verify the response by providing authFactor type other than "WLA" in request body .</t>
  </si>
  <si>
    <t>1.Hit https://api.qa-1201-b2.mosip.net/v1/esignet/linked-authorization/authenticate
 2.Provide request body with all mandatory parameters with invalid authFactorType parameter value
 3.Click on send</t>
  </si>
  <si>
    <t>1.Hit https://api.qa-1201-b2.mosip.net/v1/esignet/linked-authorization/authenticate
 2.Provide request body with all mandatory parameters with Null/Empty as authFactorType 
 3.Click on send</t>
  </si>
  <si>
    <t>1.Hit https://api.qa-1201-b2.mosip.net/v1/esignet/linked-authorization/authenticate
 2.Provide request body with all mandatory parameters with challenge parameter values as Null/EMPTY
 3.Click on send</t>
  </si>
  <si>
    <t>Verify the response by providing incorrect challenge parameter value ie, incorrect WLA Token value when authFactor Type is selected as WLA.</t>
  </si>
  <si>
    <t>1.Hit https://api.qa-1201-b2.mosip.net/v1/esignet/linked-authorization/authenticate
 2.Provide request body with all mandatory parameters with invalid challenge value
 3.Click on send</t>
  </si>
  <si>
    <t>1.Hit https://api.qa-1201-b2.mosip.net/v1/esignet/linked-authorization/authenticate
 2.Provide request body with all mandatory parameters without format parameter
 3.Click on send</t>
  </si>
  <si>
    <t>1.Hit https://api.qa-1201-b2.mosip.net/v1/esignet/linked-authorization/authenticate
 2.Provide request body with all mandatory parameters with format parameter as space or null
 3.Click on send</t>
  </si>
  <si>
    <t>Verify response by providing invalid "format" value corresponding to auth Factor type provided.
[As per the current implementation, authFactorType- WLA and format - JWT with challenge value can be used]
 Note: " authFactorType"    Valid "Format"
                OTP                         alphanumeric
                BIO                          encoded-json
                PIN                           Number
               WLA                              JWT</t>
  </si>
  <si>
    <t>1.Hit https://api.qa-1201-b2.mosip.net/v1/esignet/linked-authorization/authenticate
 2.Provide request body with all mandatory parameters with invalid format parameter value.
 3.Click on send</t>
  </si>
  <si>
    <r>
      <rPr>
        <sz val="11"/>
        <color rgb="FF000000"/>
        <rFont val="Calibri, sans-serif"/>
      </rPr>
      <t xml:space="preserve">Endpoint: link-authentication
 Method: POST
 Request parameter validation: "challengeList" (Mandatory)param
</t>
    </r>
    <r>
      <rPr>
        <b/>
        <sz val="11"/>
        <color rgb="FF000000"/>
        <rFont val="Calibri, sans-serif"/>
      </rPr>
      <t>WITH VID</t>
    </r>
  </si>
  <si>
    <t>Endpoint: linked-authentication
 Method: POST
 Response parameter validation</t>
  </si>
  <si>
    <t>1.Hit https://api.qa-1201-b2.mosip.net/v1/esignet/linked-authorization/authenticate
 2.Provide request body with all mandatory parameters with various parameters
 3.Click on send</t>
  </si>
  <si>
    <t>User should get linkTransactionId in the response body.</t>
  </si>
  <si>
    <t>IdP-UI: Login with Inji (QR code)--&gt;For link-consent</t>
  </si>
  <si>
    <t>1.The relying party is registered in IdP and has a client ID.
 2.User enters to IDP Login screen post clicking on "sign with mosip" button.
 3.User try to log in to the relying party’s website using inji app (ie, clicks on "Login with Inji").
 4.Then ,IDP UI calls link-code endpoint of IDP and generates link code ,using link-code IDP UI generates machine readable QR code.
 5.Enduser scans this machine-readable-code to open wallet app in their mobile device and select one of the credentials for authentication.
 6.Once the authentication is successful then /consent endpoint will be invoked by the wallet app to send the accepted consent and permitted scopes.</t>
  </si>
  <si>
    <t>Endpoint: link-consent
 Method: POST
 Request parameter validation: "requestTime" (Mandatory)param.</t>
  </si>
  <si>
    <r>
      <rPr>
        <sz val="11"/>
        <color rgb="FF000000"/>
        <rFont val="Calibri, sans-serif"/>
      </rPr>
      <t xml:space="preserve">1.Hit 
 </t>
    </r>
    <r>
      <rPr>
        <u/>
        <sz val="11"/>
        <color rgb="FF1155CC"/>
        <rFont val="Calibri, sans-serif"/>
      </rPr>
      <t>https://api.qa-1201-b2.mosip.net/v1/esignet/linked-authorization/consent</t>
    </r>
    <r>
      <rPr>
        <sz val="11"/>
        <color rgb="FF000000"/>
        <rFont val="Calibri, sans-serif"/>
      </rPr>
      <t xml:space="preserve">
 2.Provide request body with all mandatory parameters with invalid time format 
 3.Click on send</t>
    </r>
  </si>
  <si>
    <t>1.Hit 
 https://api.qa-1201-b2.mosip.net/v1/esignet/linked-authorization/consent
 2.Provide request body with all mandatory parameters with past or future date/ time 
 3.Click on send</t>
  </si>
  <si>
    <t>1.Hit 
 https://api.qa-1201-b2.mosip.net/v1/esignet/linked-authorization/consent
 2.Provide request body with all mandatory parameters along with requestTime Parameter
 3.Click on send</t>
  </si>
  <si>
    <t>1.Hit 
 https://api.qa-1201-b2.mosip.net/v1/esignet/linked-authorization/consent
 2.Provide request body with all mandatory parameters without providing requestTime Parameter.
 3.Click on send</t>
  </si>
  <si>
    <t>1.Hit 
 https://api.qa-1201-b2.mosip.net/v1/esignet/linked-authorization/consent
 2.Provide request body with all mandatory parameters with requestTime value as space.
 3.Click on send</t>
  </si>
  <si>
    <t>Endpoint: link-consent
 Method: POST
 Request parameter validation: "linktransactionId" (Mandatory)param.</t>
  </si>
  <si>
    <t>1.Hit https://api.qa-1201-b2.mosip.net/v1/esignet/linked-authorization/consent
 2.Provide request body with all mandatory parameters
 3.Click on send</t>
  </si>
  <si>
    <t>Verify the response by providing linktransactionId without authenticating.
 (Ie,get the linktransactionid from link-transaction endpoint, don’t authenticate linktransactionId in link-authenticate endpoint and use unauthenticated link transactionId in consent )</t>
  </si>
  <si>
    <t>1.Hit https://api.qa-1201-b2.mosip.net/v1/esignet/linked-authorization/consent
 2.Provide request body with all mandatory parameters with invalid linktransactionId
 3.Click on send</t>
  </si>
  <si>
    <t>1.Hit https://api.qa-1201-b2.mosip.net/v1/esignet/linked-authorization/consent
 2.Provide request body with all mandatory parameters without providing linktransactionId in request body
 3.Click on send</t>
  </si>
  <si>
    <t>1.Hit https://api.qa-1201-b2.mosip.net/v1/esignet/linked-authorization/consent
 2.Provide request body with mandatory parameters with Null/Empty as transactionId parameter value
 3.Click on send</t>
  </si>
  <si>
    <t>Endpoint: link-consent
 Method: POST
 Request parameter validation: "permittedAuthorizeScopes" (Optional)param</t>
  </si>
  <si>
    <t>1.Hit https://api.qa-1201-b2.mosip.net/v1/esignet/linked-authorization/consent
 2.Provide valid request body without permittedAuthorizeScopes
 3.Click on send</t>
  </si>
  <si>
    <t>1.Hit https://api.qa-1201-b2.mosip.net/v1/esignet/linked-authorization/consent
 2.Provide valid request body with Null/EMPTY as permittedAuthorizeScopes value
 3.Click on send</t>
  </si>
  <si>
    <t>Verify the response by providing permittedAuthorizeScope in request body other than got in authorizeScopes of oauth details endpoint response body.</t>
  </si>
  <si>
    <t>"1.Hit https://api.qa-1201-b2.mosip.net/v1/esignet/linked-authorization/consent
 2.Provide valid request body with invalid permittedAuthorizeScopes
 3.Click on send"</t>
  </si>
  <si>
    <t>User should get invalid permittedAuthorizeScope error message</t>
  </si>
  <si>
    <t>Endpoint: link-consent
 Method: POST
 Request parameter validation: "acceptedClaims" (optional)param</t>
  </si>
  <si>
    <t>1.Hit https://api.qa-1201-b2.mosip.net/v1/esignet/linked-authorization/consent
 2.Provide valid request body without providing acceptedClaims as parameter in request body
 3.Click on send</t>
  </si>
  <si>
    <t>"1.Hit https://api.qa-1201-b2.mosip.net/v1/esignet/linked-authorization/consent
 2.Provide valid request body with invalid acceptedClaims
 3.Click on send"</t>
  </si>
  <si>
    <t>User should get invalid acceptedClaims error message</t>
  </si>
  <si>
    <t>1.Hit https://api.qa-1201-b2.mosip.net/v1/esignet/linked-authorization/consent
 2.Provide valid request body with Null/Empty as acceptedClaims parameter value
 3.Click on send</t>
  </si>
  <si>
    <t>Endpoint: link-consent
 Method: POST
 Response parameter validation</t>
  </si>
  <si>
    <t>1.Hit https://api.qa-1201-b2.mosip.net/v1/esignet/linked-authorization/consent
 2.Provide request body with all mandatory parameters with various parameters
 3.Click on send</t>
  </si>
  <si>
    <t>User should get linkedransactionId in the response body.</t>
  </si>
  <si>
    <t>IdP-UI: Login with Inji (QR code)--&gt;For link-auth-code endpoint</t>
  </si>
  <si>
    <t>1.The relying party is registered in IdP and has a client ID.
 2.User enters to IDP Login screen post clicking on "sign with mosip" button.
 3.User try to log in to the relying party’s website using inji app (ie, clicks on "Login with Inji").
 4.IDP UI calls link-code endpoint of IDP and generates link code 
 5. Then IDP UI calls link-status endpoint and wait for server to respond to the request whether transaction is linked or not.
 6.Once transaction is LINKED,IDP UI call /link-auth-code endpoint(Long polling request)</t>
  </si>
  <si>
    <t>Endpoint: link-auth-code
 Method: POST
 Request parameter validation: "requestTime" (Mandatory)param.</t>
  </si>
  <si>
    <r>
      <rPr>
        <sz val="11"/>
        <color rgb="FF000000"/>
        <rFont val="Calibri, sans-serif"/>
      </rPr>
      <t xml:space="preserve">1.Hit 
 </t>
    </r>
    <r>
      <rPr>
        <u/>
        <sz val="11"/>
        <color rgb="FF1155CC"/>
        <rFont val="Calibri, sans-serif"/>
      </rPr>
      <t>https://api.qa-1201-b2.mosip.net/v1/esignet/linked-authorization/link-auth-code</t>
    </r>
    <r>
      <rPr>
        <sz val="11"/>
        <color rgb="FF000000"/>
        <rFont val="Calibri, sans-serif"/>
      </rPr>
      <t xml:space="preserve">
 2.Provide request body with all mandatory parameter with invalid time format 
 3.Click on send</t>
    </r>
  </si>
  <si>
    <t>1.Hit 
https://api.qa-1201-b2.mosip.net/v1/esignet/linked-authorization/link-auth-code
 2.Provide request body with all mandatory parameters with past date/ time 
 3.Click on send</t>
  </si>
  <si>
    <t>1.Hit 
https://api.qa-1201-b2.mosip.net/v1/esignet/linked-authorization/link-auth-code
 2.Provide request body with all mandatory parameters with future date/ time 
 3.Click on send</t>
  </si>
  <si>
    <t>1.Hit 
https://api.qa-1201-b2.mosip.net/v1/esignet/linked-authorization/link-auth-code
 2.Provide request body with all mandatory parameters along with requestTime Parameter
 3.Click on send</t>
  </si>
  <si>
    <t>1.Hit 
https://api.qa-1201-b2.mosip.net/v1/esignet/linked-authorization/link-auth-code
 2.Provide request body with all mandatory parameters without providing requestTime Parameter.
 3.Click on send</t>
  </si>
  <si>
    <t>1.Hit 
https://api.qa-1201-b2.mosip.net/v1/esignet/linked-authorization/link-auth-code
 2.Provide request body with all mandatory parameters with requestTime value as space.
 3.Click on send</t>
  </si>
  <si>
    <t>Endpoint: link-auth-code
 Method: POST
 Request parameter validation: "transactionId" (Mandatory)param.</t>
  </si>
  <si>
    <t>1.Hithttps://api.qa-1201-b2.mosip.net/v1/esignet/linked-authorization/link-auth-code
 2.Provide request body with all mandatory parameters
 3.Click on send</t>
  </si>
  <si>
    <t>1.Hithttps://api.qa-1201-b2.mosip.net/v1/esignet/linked-authorization/link-auth-code
 2.Provide request body with all mandatory parameters with invalid transactionId
 3.Click on send</t>
  </si>
  <si>
    <t>1.Hithttps://api.qa-1201-b2.mosip.net/v1/esignet/linked-authorization/link-auth-code
 2.Provide request body with all mandatory parameters without providing transactionId in request body
 3.Click on send</t>
  </si>
  <si>
    <t>1.Hithttps://api.qa-1201-b2.mosip.net/v1/esignet/linked-authorization/link-auth-code
 2.Provide request body with mandatory parameters with already completed transactionId in request body
 3.Click on send</t>
  </si>
  <si>
    <t>1.Hithttps://api.qa-1201-b2.mosip.net/v1/esignet/linked-authorization/link-auth-code
 2.Provide request body with mandatory parameters with some delay in transactionId in request body
 3.Click on send</t>
  </si>
  <si>
    <t>1.Hithttps://api.qa-1201-b2.mosip.net/v1/esignet/linked-authorization/link-auth-code
 2.Provide request body with mandatory parameters with Null/Empty as transactionId parameter value
 3.Click on send</t>
  </si>
  <si>
    <t>Endpoint: link-auth-code
 Method: POST
 Request parameter validation: "linkCode" (Mandatory)param.</t>
  </si>
  <si>
    <t>Endpoint: link-auth-code
 Method: POST
 Response parameter validation</t>
  </si>
  <si>
    <t>1.Hithttps://api.qa-1201-b2.mosip.net/v1/esignet/linked-authorization/link-auth-code
 2.Provide valid request body with various parameters
 3.Click on send</t>
  </si>
  <si>
    <t>Verify redirectUri parameter displayed in response body</t>
  </si>
  <si>
    <t>Verify nonce parameter displayed in response body</t>
  </si>
  <si>
    <t>Verify state parameter displayed in response body</t>
  </si>
  <si>
    <t>1. Relying Party who wants to use openId authentication based login
 2. Relying Party application should be registered as OIDC client in IDP
 3.The Relying party application wants its user to sign in using mosip 
 4. Relying Party application redirect to the authorization Endpoint.</t>
  </si>
  <si>
    <t>Hit the below url
 https://idp.qa-121.mosip.net/authorize?clientId=TestArkAllClm&amp;scope=openid profile&amp;redirectUri=https://example.com/OTP/TestArk&amp;responseType=code</t>
  </si>
  <si>
    <t>Hit the url with invalid parameter:
 https://idp.qa-121.mosip.net/authorize?client_id={client_id}&amp;
 redirect_uri={redirect_uri}&amp;response_type={response_type}&amp;
 scope={scope}&amp;state={state}&amp;display={display}&amp;nonce={nonce}&amp;prompt={prompt}</t>
  </si>
  <si>
    <t>User should get Response as "OK" with correct HTML response body with 200 status code
 Note:User should be redirected to IDP single page application(UI)</t>
  </si>
  <si>
    <t>MOSIP-24002</t>
  </si>
  <si>
    <t>Idp-UI: Add multilingual support</t>
  </si>
  <si>
    <t>1. Relying Party who wants to use openId authentication based login 
 2. Relying Party application should be registered as OIDC client in IDP 
 3.The Relying party application wants its user to sign in using mosip 
 4. Relying Party application redirect to the authorization Endpoint.</t>
  </si>
  <si>
    <t>Navigation to IDP UI Screen</t>
  </si>
  <si>
    <t>Verify whether launching url navigates to health service UI Screen</t>
  </si>
  <si>
    <r>
      <rPr>
        <sz val="11"/>
        <color rgb="FF000000"/>
        <rFont val="Calibri, sans-serif"/>
      </rPr>
      <t xml:space="preserve">1.Launch the url
 </t>
    </r>
    <r>
      <rPr>
        <u/>
        <sz val="11"/>
        <color rgb="FF1155CC"/>
        <rFont val="Calibri, sans-serif"/>
      </rPr>
      <t>https://healthservices.qa-1201-b2.mosip.net/</t>
    </r>
  </si>
  <si>
    <t>User should be redirected to Health service portal UI screen</t>
  </si>
  <si>
    <t>User click on sign in with mosip displayed in healthService.com screen</t>
  </si>
  <si>
    <t>1.Launch the url
 https://healthservices.qa-1201-b2.mosip.net/</t>
  </si>
  <si>
    <t>User should be redirected to IDP UI screen</t>
  </si>
  <si>
    <t>Add multilingual support-
 Language selection through dropdown</t>
  </si>
  <si>
    <t>Check whether user gets language drop-down at right top corner</t>
  </si>
  <si>
    <t>Launch the url
 https://healthservices.qa-1201-b2.mosip.net/</t>
  </si>
  <si>
    <t>User should get language drop-down .</t>
  </si>
  <si>
    <t>Verify that configured languages defined by a country is displayed in the dropdown</t>
  </si>
  <si>
    <t>1.Launch the url
 https://healthservices.qa-1201-b2.mosip.net/
 2.Click on the drop-down( config details :https://github.com/mosip/artifactory-ref-impl/tree/develop/artifacts/src/i18n/idp-i18n-bundle)</t>
  </si>
  <si>
    <t>Configured languages should be displayed in the drop down</t>
  </si>
  <si>
    <t>Verify IDP UI Screen by selecting one of the displayed language in the dropdown</t>
  </si>
  <si>
    <t>1.Launch the url
 https://healthservices.qa-1201-b2.mosip.net/
 2.Click on the drop-down
 3.click on one language from configured language list</t>
  </si>
  <si>
    <t>User interface should be displayed in the selected language</t>
  </si>
  <si>
    <t>Verify browser cookies on selecting one of the language from dropdown</t>
  </si>
  <si>
    <t>1.Launch the url
 https://healthservices.qa-1201-b2.mosip.net/
 2.Click on the drop-down
 3.Select one language from configured language list
 4.Navigate to dev tool&gt;Application&gt;Local Storage&gt;Cookies</t>
  </si>
  <si>
    <t>Language preference in the browser’s cookie should be updated with the selected language</t>
  </si>
  <si>
    <t>Verify IDP UI screen by selecting other languages displayed in the dropdown in the same page</t>
  </si>
  <si>
    <t>User interface should be displayed with the selected language</t>
  </si>
  <si>
    <t>Verify browser cookies on updating the language from dropdown</t>
  </si>
  <si>
    <t>Language preference in the browser’s cookie should be updated with the selected language.</t>
  </si>
  <si>
    <t>Check whether user is able to change the language from any of the screens (authentication or consent screen)in IdP</t>
  </si>
  <si>
    <t>1.Launch the url
 https://healthservices.qa-1201-b2.mosip.net/
 2.Navigate to authentication or consent screen</t>
  </si>
  <si>
    <t>User should be able to change language from other IDP screens.</t>
  </si>
  <si>
    <t>Add multilingual support-
 Language selection through authorize redirect url with ui_locale parameter</t>
  </si>
  <si>
    <t>Verify by providing configured language as ui_locale parameter value in redirectUri</t>
  </si>
  <si>
    <t>Launch the uri by providing configured language as value for ui_locale parameter</t>
  </si>
  <si>
    <t>User should get IDP UI in provided language</t>
  </si>
  <si>
    <t>Add multilingual support-
 Language selection through the language preference that is available in the browser’s cookie</t>
  </si>
  <si>
    <t>Verify by providing language other than configured language as ui_locale parameter value in redirectUri</t>
  </si>
  <si>
    <t>User should use language available in the browser’s cookie for IDP UI screen.</t>
  </si>
  <si>
    <t>Verify IDP UI screen without providing ui_locale parameter in the url</t>
  </si>
  <si>
    <t>1.Launch the url with valid ui_locale parameter value.
 2.Exit from application
 3.Launch the url without providing ui_locale parameter</t>
  </si>
  <si>
    <t>IDP Ui screen should use the language which is avilable in browser's cookies.(Language which was used in 1st step given in test steps)</t>
  </si>
  <si>
    <t>Add multilingual support-
 Language selection through the local system configured language</t>
  </si>
  <si>
    <t>Verify IDP UI screen without providing ui_locale parameter in the url and on clearing the browser cookies</t>
  </si>
  <si>
    <t>1.Clear the language preference available in browser cookies.
 2.Launch the url without ui_locale parameter</t>
  </si>
  <si>
    <t>IDP UI Screen should use Local system’s locale. (ie,Local system configured language)</t>
  </si>
  <si>
    <t>Add multilingual support-
 Language selection through the default language that is configured in the properties file</t>
  </si>
  <si>
    <t>Verify IDP UI screen language if none of the below mentioned options(discussed in above tc) are present.
 1.Language in ui_locales parameter
 2.Language preference in a cookie
 3.Local system locale</t>
  </si>
  <si>
    <t>IDP UI screen should use default anguage that is configured in the properties file(Dev tool&gt;network&gt;env_configs.js)</t>
  </si>
  <si>
    <t>MOSIP-22719</t>
  </si>
  <si>
    <t>IdP-UI: Build UI flow for consent acquiring from user</t>
  </si>
  <si>
    <t>1.The relying party is registered in IdP and has a client ID.
 2.The user is registered in MOSIP and has a valid UIN or VID.
 3.The user authenticates using one of the authentication methods.
 4.User lands on consent page.</t>
  </si>
  <si>
    <t>consent acquiring from user</t>
  </si>
  <si>
    <t>verify consent page should show all the claims requested by the scope and claims sent in the authorisation endpoint .</t>
  </si>
  <si>
    <t>1.The user visits a partner website (login page) and clicks on “Sign In with MOSIP“ or “Sign Up with MOSIP“
 2.The user should redirected to the IdP authentication screen
 3.User should successfully authenticates himself/herself.
 4.User should redirected to the IdP consent page with the list of essential and voluntary claims.</t>
  </si>
  <si>
    <t>User should be able to see all the requested claims on the consent screen.</t>
  </si>
  <si>
    <t>Verify user has redirected to the IdP consent page with the list of essential and voluntary claims</t>
  </si>
  <si>
    <t>User should be able to see all the requested claims with the list of essential and voluntary claims on the consent screen.</t>
  </si>
  <si>
    <t>Verify consent page should give proper information to the end users to make choices on claims</t>
  </si>
  <si>
    <t>User should be able to select and deselect the voluntary claims</t>
  </si>
  <si>
    <t>Verify whether user is able to deselect the voluntary claims as part of the consent</t>
  </si>
  <si>
    <t>Verify consent page should allow users to disallow a few scopes .</t>
  </si>
  <si>
    <t>Verify user should get the option to Cancel the request.</t>
  </si>
  <si>
    <t>User should be able to cancel the request</t>
  </si>
  <si>
    <t>User click on Cancel button</t>
  </si>
  <si>
    <t>User should be edirected to the partner website (login page)</t>
  </si>
  <si>
    <t>Verify whether user get an option to Allow on consent page.</t>
  </si>
  <si>
    <t>User should be presented with the Allow option on consent page to proceed further.</t>
  </si>
  <si>
    <t>Verify when user clicks on Allow button</t>
  </si>
  <si>
    <t>User should be able to login to the partner’s website and only the selected claims should be shared with the partner</t>
  </si>
  <si>
    <t>Verify that provided selected claims on which consent is provided displays on parterns's user info page.</t>
  </si>
  <si>
    <t>1.The user visits a partner website (login page) and clicks on “Sign In with MOSIP“ or “Sign Up with MOSIP“
 2.The user should redirected to the IdP authentication screen
 3.User should successfully authenticates himself/herself.
 4.User should redirected to the IdP consent page with the list of essential and voluntary claims.
 5.Click on allow
 6.Should be naviagted to partner's user info page</t>
  </si>
  <si>
    <t>Consent page should get consent for authorized scopes</t>
  </si>
  <si>
    <t>verify consent page correctly distinct the essential and voluntary claims</t>
  </si>
  <si>
    <t>Consent page should be able to distinct essentials and voluntary claims</t>
  </si>
  <si>
    <t>MOSIP-22718</t>
  </si>
  <si>
    <t>IdP-UI: Flow for biometrics authentication</t>
  </si>
  <si>
    <t>1.The relying party is registered in IdP and has a client ID.
 2.The user is registered in MOSIP and has a valid UIN or VID.
 3.The user tries to log in to the relying party’s website using MOSIP and lands on the biometric page.</t>
  </si>
  <si>
    <t>Verify whether launching url navigates to relying party website</t>
  </si>
  <si>
    <r>
      <rPr>
        <sz val="11"/>
        <color rgb="FF000000"/>
        <rFont val="Calibri, sans-serif"/>
      </rPr>
      <t xml:space="preserve">Launch the url
 </t>
    </r>
    <r>
      <rPr>
        <u/>
        <sz val="11"/>
        <color rgb="FF1155CC"/>
        <rFont val="Calibri, sans-serif"/>
      </rPr>
      <t>https://healthservices.qa-1201-b2.mosip.net/</t>
    </r>
  </si>
  <si>
    <t>User should be redirected to relying party website</t>
  </si>
  <si>
    <t>Verify whether authentication screen displaying on clicking “Sign in with MOSIP“ button.</t>
  </si>
  <si>
    <t>User should get authentication screen as per the ACR values provided.</t>
  </si>
  <si>
    <t>Enter the valid url with all required query param and acr value as biometrics in the login page</t>
  </si>
  <si>
    <t>Launch
 https://idp.qa-121.mosip.net/authorize?nonce=ere973eieljznge2311&amp;state=eree2311&amp;client_id=healthservices_Anshul&amp;redirect_uri=https://healthservices.qa-1201-b2.mosip.net/userprofile&amp;response_type=code&amp;scope=openid%20profile&amp;acr_values=mosip:idp:acr:generated-code%20mosip:idp:acr:biometrics%20mosip:idp:acr:static-code%20mosip:idp:acr:linked-wallet&amp;claims=%7B%22userinfo%22:%7B%22given_name%22:%7B%22essential%22:true%7D,%22phone_number%22:%7B%22essential%22:false%7D,%22email%22:%7B%22essential%22:true%7D,%22picture%22:%7B%22essential%22:false%7D,%22gender%22:%7B%22essential%22:false%7D,%22birthdate%22:%7B%22essential%22:false%7D%7D,%22id_token%22:%7B%7D%7D&amp;display=page&amp;prompt=consent&amp;max_age=21&amp;claims_locales=en&amp;ui_locales=en</t>
  </si>
  <si>
    <t>User should get the biometric authentication screen as per the biometric ACR values provided.</t>
  </si>
  <si>
    <t>Log in with Biometrics - Device Not Detected</t>
  </si>
  <si>
    <t>Verify the UI when login screen loads</t>
  </si>
  <si>
    <t>User should get "scanning for device" message on screen 
 Note: Since syetem is trying to detect the device</t>
  </si>
  <si>
    <t>Verify accessing/connecting with biometrics device without running/installing mds software or secure biometric interface software</t>
  </si>
  <si>
    <t>System should not able to detect biometric device and should get "No devices found!" error</t>
  </si>
  <si>
    <t>Verify when device is not detected by MDS/SBI</t>
  </si>
  <si>
    <r>
      <rPr>
        <sz val="11"/>
        <color rgb="FF000000"/>
        <rFont val="Calibri, sans-serif"/>
      </rPr>
      <t xml:space="preserve">Launch the url
 </t>
    </r>
    <r>
      <rPr>
        <u/>
        <sz val="11"/>
        <color rgb="FF1155CC"/>
        <rFont val="Calibri, sans-serif"/>
      </rPr>
      <t>https://healthservices.qa-1201-b2.mosip.net/</t>
    </r>
  </si>
  <si>
    <t>User should get "No devices found! " error .</t>
  </si>
  <si>
    <t>Check whether user gets "Retry Scanning" button when device is not found.</t>
  </si>
  <si>
    <t>User should be displayed with "Retry Scanning" button and should be able to rescan</t>
  </si>
  <si>
    <t>Check availability of " Retry scan" button while scanning the device for the first time</t>
  </si>
  <si>
    <t>User should not be displayed with "Retry Scanning" button.</t>
  </si>
  <si>
    <t>Log in with Biometrics - Device Detected</t>
  </si>
  <si>
    <t>Verify when MDS/SBI running and device is detected and connected</t>
  </si>
  <si>
    <t>L1 device should be connected to scan and capture the data</t>
  </si>
  <si>
    <t>Verify when user captures biometric data using an unregistered device provider.
 Eg:L0</t>
  </si>
  <si>
    <t>User should get appropriate error
 message.</t>
  </si>
  <si>
    <t>Unregistered device provider will not displayed or not detected at all as of now ie, as part of mock data.</t>
  </si>
  <si>
    <t>Verify capture of biometric data when L0 Device gets connected</t>
  </si>
  <si>
    <t>should not able to capture the data.</t>
  </si>
  <si>
    <t>Check whether user getting text field to enter VID</t>
  </si>
  <si>
    <t>User should get text field to enter the vid</t>
  </si>
  <si>
    <t>Check that user gets "scan &amp; verify" button to scan the biometrics</t>
  </si>
  <si>
    <t>User should get scan &amp; verify button to scan and to capture the biometrics</t>
  </si>
  <si>
    <t>Verify status of "scan &amp; verify" button without entering uin in "Enter your vid " textfield</t>
  </si>
  <si>
    <t>"scan &amp; verify" button should be disabled and should get a pop up "Please fill in this field"while pointing to text field.</t>
  </si>
  <si>
    <t>Verify status of "scan &amp; verify" button without entering vid in "Enter your vid " textfield</t>
  </si>
  <si>
    <t>Verify "scan &amp; verify" button on entering just a character of uin in "Enter your vid " textfield</t>
  </si>
  <si>
    <t>"scan &amp; verify" button should be enabled.</t>
  </si>
  <si>
    <t>Verify "scan &amp; verify" button on entering just a character of vid in "Enter your vid " textfield</t>
  </si>
  <si>
    <t>User enters valid uin and clicks on scan &amp; verify(on providing correct biometric) button</t>
  </si>
  <si>
    <t>User should be able to scan and capture the data successfully and should navigate to consent page</t>
  </si>
  <si>
    <t>User enters valid vid and clicks on scan &amp; verify(on providing correct biometric) button</t>
  </si>
  <si>
    <t>Enter UIN with exception(Exception in finger or exception in Iris)</t>
  </si>
  <si>
    <t>Launch the url
 https://healthservices.qa-1201-b2.mosip.net/
 Select respective biometric device
 click on scan and verify</t>
  </si>
  <si>
    <t>User should get "Authentication Failed: Biometric data not available." error message</t>
  </si>
  <si>
    <t>Enter VID with exception(Exception in finger or exception in Iris)</t>
  </si>
  <si>
    <t>User enter valid uin and provides a wrong biometrics</t>
  </si>
  <si>
    <t>Launch the url
 https://healthservices.qa-1201-b2.mosip.net/
 [create a UIN with different Face and try to scan and verify with mock face present in mock mds]</t>
  </si>
  <si>
    <t>User should get "Authentication Failed: Biometric data did not match" error message .</t>
  </si>
  <si>
    <t>User enter valid vid and provides a wrong biometrics</t>
  </si>
  <si>
    <t>User enters invalid uin and clicks on scan &amp; verify button.</t>
  </si>
  <si>
    <t>Launch the url
 https://healthservices.qa-1201-b2.mosip.net/
 Enter invalid UIN
 select a biometric device
 click on scan and verify</t>
  </si>
  <si>
    <t>User should get "Authentication Failed: Invalid Input parameter" error message .</t>
  </si>
  <si>
    <t>User enters invalid vid and clicks on scan &amp; verify button.</t>
  </si>
  <si>
    <t>“Log in Here” - More ways to Log In</t>
  </si>
  <si>
    <t>Verify when multiple authentication options available to choose among the displayed options.</t>
  </si>
  <si>
    <t>User should be displayed with "More ways to Log In" option in the UI.</t>
  </si>
  <si>
    <t>User clicks on the “More ways to Log In” option in the UI</t>
  </si>
  <si>
    <t>User should get "Login with Biometrics" option to choose from the list of available options.</t>
  </si>
  <si>
    <t>Verify on clicking "Login with Biometrics" when device is not detected.</t>
  </si>
  <si>
    <t>User should get error message as "No devices found!" and shouldnot be able to scan or capture biometric</t>
  </si>
  <si>
    <t>Timeout scenario</t>
  </si>
  <si>
    <t>User don’t provide biometrics for certain configured time</t>
  </si>
  <si>
    <t>Appropriate error should be displayed.</t>
  </si>
  <si>
    <t>Tested with real device</t>
  </si>
  <si>
    <t>IdP-UI: Flow for OTP based authentication</t>
  </si>
  <si>
    <t>1.The relying party is registered in IdP and has a client ID.
 2.The user is registered in MOSIP and has a valid UIN or VID.
 3.The user tries to log in to the relying party’s website using MOSIP and want to authenticate with OTP.</t>
  </si>
  <si>
    <t>Navigation to IDP UI Screen and OTP screen</t>
  </si>
  <si>
    <t>Click on "Sign in with MOSIP" button</t>
  </si>
  <si>
    <t>1.Launch the url
 https://healthservices.qa-1201-b2.mosip.net/
 2.Click on sign in with mosip</t>
  </si>
  <si>
    <t>User should be redirected to IDP UI screen.</t>
  </si>
  <si>
    <t>Check whether "Language","Login here" ,"Login with Inji"etc options are displayed</t>
  </si>
  <si>
    <t>User should be displayed with mentioned options on IDP UI screen</t>
  </si>
  <si>
    <t>GET OTP screen (Log in Here” - OTP Authentication)</t>
  </si>
  <si>
    <t>Click on "Log in here" option</t>
  </si>
  <si>
    <t>1.Launch the url
 https://healthservices.qa-1201-b2.mosip.net/
 2.Click on sign in with mosip
 3.Click on Log in here option</t>
  </si>
  <si>
    <t>User should get OTP authentication screen as per the acr value provided.</t>
  </si>
  <si>
    <t>Check whether user getting text field "Enter your vid" to enter UIN</t>
  </si>
  <si>
    <t>User should be displayed with "Enter your vid" textfield.</t>
  </si>
  <si>
    <t>Check whether user getting text field "Enter your vid" to enter VID</t>
  </si>
  <si>
    <t>Check whether user gets "GET OTP" button and "More ways to login"(when multiple option for login is available ) link on the screen</t>
  </si>
  <si>
    <t>1.1.Launch the authorize url with multiple acr along with OTP's acr.
 https://healthservices.qa-1201-b2.mosip.net/
 2.Click on sign in with mosip
 3.Click on Log in here option</t>
  </si>
  <si>
    <t>User should be displayed with 
 button and link on authentication screen.</t>
  </si>
  <si>
    <t>Check whether user gets "GET OTP" button and "More ways to login"(when one option for login is available ) link on the screen</t>
  </si>
  <si>
    <t>1.Launch the authorize url with only acr ie, OTP's acr.
 https://healthservices.qa-1201-b2.mosip.net/
 2.Click on sign in with mosip
 3.Click on Log in here option</t>
  </si>
  <si>
    <t>User should be displayed with only GET OTP button.</t>
  </si>
  <si>
    <t>Verify on clicking GET OTP button by entering only one character(invalid) as UIN</t>
  </si>
  <si>
    <t>1.Launch the authorize url with multiple acr along with OTP's acr.
 https://healthservices.qa-1201-b2.mosip.net/
 2.Click on sign in with mosip
 3.Click on Log in here option</t>
  </si>
  <si>
    <t>GET OTP button should be enabled/clickable and should get error</t>
  </si>
  <si>
    <t>Verify on clicking GET OTP button by entering only one character(invalid) vid</t>
  </si>
  <si>
    <t>Verify on clicking GET OTP button when user don’t enter uin and vid</t>
  </si>
  <si>
    <t>GET OTP button should be disabled.</t>
  </si>
  <si>
    <t>Verify whether user getting Otp on registered email when UIN is linked with email</t>
  </si>
  <si>
    <t>User should get otp on email.</t>
  </si>
  <si>
    <t>Verify whether user getting Otp on registered email when VID is linked with email</t>
  </si>
  <si>
    <t>Verify whether user getting Otp on mobile number and email when UIN is linked with both email and mobile number</t>
  </si>
  <si>
    <t>1.Launch the url
 https://healthservices.qa-1201-b2.mosip.net/
 2.Click on sign in with mosip
 3.Click on Log in here option
 4.Enter UIN/VID
 5.Click on get otp</t>
  </si>
  <si>
    <t>User should get otp on mobile number as well as on email.
 [OTP on only email]</t>
  </si>
  <si>
    <t>Verify whether user getting Otp on mobile number and email when VID is linked with both email and mobile number</t>
  </si>
  <si>
    <t>Verify when none of email and mobile number linked with UIN.</t>
  </si>
  <si>
    <t>User should get error message "Failed to Send OTP: Invalid Input parameter"</t>
  </si>
  <si>
    <t>Verify when none of email and mobile number linked with VID.</t>
  </si>
  <si>
    <t>Enter a invalid UIN and click on get otp button</t>
  </si>
  <si>
    <t>User should get "Failed to Send OTP: Invalid Input parameter"error</t>
  </si>
  <si>
    <t>Enter a invalid VID and click on get otp button</t>
  </si>
  <si>
    <t>Click on GET OTP button after exhausting the number of OTP request attempts</t>
  </si>
  <si>
    <t>User should get appropriate error message.
 "Failed to send OTP:Innumersous OTP Request received"</t>
  </si>
  <si>
    <t>Enter OTP screen</t>
  </si>
  <si>
    <t>Verify that user navigates to "Enter OTP screen" after getting OTP on registered channel</t>
  </si>
  <si>
    <t>1.Launch the url
 https://healthservices.qa-1201-b2.mosip.net/
 2.Click on sign in with mosip
 3.Click on Log in here option
 4.Enter UIN/VID and get otp</t>
  </si>
  <si>
    <t>User should be displayed with enter otp option, verify button and a timer for OTP expiry</t>
  </si>
  <si>
    <t>Check the status of "verify" button without entering otp on "Enter OTP screen"</t>
  </si>
  <si>
    <t>"Verify" button should be disabled.</t>
  </si>
  <si>
    <t>Check the status of "verify" button on entering partial otp on "Enter OTP screen"</t>
  </si>
  <si>
    <t>Verfiy status of verify button after entering otp</t>
  </si>
  <si>
    <t>"Verify" button should be enabled and should be able to validate entered otp.</t>
  </si>
  <si>
    <t>Verify whether timer starts as soon as user navigates to "Enter OTP screen"</t>
  </si>
  <si>
    <t>Timer should be keep on decreaing</t>
  </si>
  <si>
    <t>User enters OTP within time limit and clicks on Verify button</t>
  </si>
  <si>
    <t>User should successfully navigated to consent page.</t>
  </si>
  <si>
    <t>User enters invalid OTP and clicks on Verify button</t>
  </si>
  <si>
    <t>User should get invalid otp error and should not get otp on registered channel.</t>
  </si>
  <si>
    <t>Verify entering correctOTP after verifying with wrong OTP after sometime</t>
  </si>
  <si>
    <t>1.Launch the url
 https://healthservices.qa-1201-b2.mosip.net/
 2.Click on sign in with mosip
 3.Click on Log in here option
 4.Enter UIN/VID and get otp
 5.Enter wrong OTP and click on verify
 6.Then enter valid otp and click on verify</t>
  </si>
  <si>
    <t>User should be able to navigate to consent screen.</t>
  </si>
  <si>
    <t>User enters OTP after exceeding the configured time or once otp expired</t>
  </si>
  <si>
    <t>User should get OTP expired error message</t>
  </si>
  <si>
    <t>Enter previously used OTP</t>
  </si>
  <si>
    <t>Check whether Resend otp button displaying once OTP expires</t>
  </si>
  <si>
    <t>User should be able to get resend otp button once timer expires</t>
  </si>
  <si>
    <t>Verify when user click on resend otp button</t>
  </si>
  <si>
    <t>User should be able to get otp on registered channel and should be able to enter the otp</t>
  </si>
  <si>
    <t>Check whether user can go back to GET OTP screen and updates UIN</t>
  </si>
  <si>
    <t>User should have option to go back and update the uin /vid</t>
  </si>
  <si>
    <t>Check whether user can go back to GET OTP screen and updates VID</t>
  </si>
  <si>
    <t>Verify "More ways to login" option when user configure only one option to login</t>
  </si>
  <si>
    <t>1.Launch the authorize url with only acr (for OTP)</t>
  </si>
  <si>
    <t>User should not get "More ways to login" option.</t>
  </si>
  <si>
    <t>Verify when multiple authentication options available</t>
  </si>
  <si>
    <t>User should get "Login with OTP" option to choose from the list of available options.</t>
  </si>
  <si>
    <t>OTP for Infant UIN</t>
  </si>
  <si>
    <t>Validate OTP for infant UIN (Infant UIN=age&lt;5)</t>
  </si>
  <si>
    <t>1.Launch the url
 https://healthservices.qa-1201-b2.mosip.net/
 2.Click on sign in with mosip
 3.Click on Log in here option
 4.Enter infant UIN and click on GET OTP
 5.Enter OTP and click on Verify</t>
  </si>
  <si>
    <t>User should be able to get otp and denied for OTP authentication for infant UIN</t>
  </si>
  <si>
    <t>OTP for Infant VID</t>
  </si>
  <si>
    <t>Validate OTP for infant VID (Infant UIN=age&lt;5)</t>
  </si>
  <si>
    <t>User should be able to get otp and denied for OTP authentication for infant</t>
  </si>
  <si>
    <t>Multiple IDP Instance</t>
  </si>
  <si>
    <t>1.Create oidc client from PMS for either Health Portal,aiims,casia,apolo and complete the set up in rancher.
 [
 Note:Steps to be followed to setup (Health Portal,aiims,casia,apolo)portal for an new OIDC client id.
 a. Generate Key-pair.
 b. Create OIDC client via PMS API with public-key created in step-1
 c. Cross check the client details in IDP and IDA database.
 d. Update clientId,acrs in oidc-ui config map in the rancher (via deployments)
 Note: as its saved in the deployment oidc-ui is automatically restarted.
 e. Update base64 encoded JWK in oidc-server secrets - private-key.
 f. restart oidc-server pod. 
 ]
 2.The user is registered in MOSIP and has a valid UIN or VID.
 3.The user tries to log in to the relying party’s website using MOSIP and want to authenticate with OTP.</t>
  </si>
  <si>
    <t>Launch any of the url for which set up has been done in rancher.
 [portal 1: https://aiims.qa-1201-b2.mosip.net/
 portal 2: https://casia.qa-1201-b2.mosip.net
 portal 3: https://healthservices.qa-1201-b2.mosip.net/
 portal 4: https://apolo.qa-1201-b2.mosip.net/]</t>
  </si>
  <si>
    <t>User enter valid UIN in "Enter your Vid " textfiled and click on Get OTP button</t>
  </si>
  <si>
    <t>User should be able to get OTP on registered channel</t>
  </si>
  <si>
    <t>User enter valid VID in "Enter your Vid " textfiled and click on Get OTP button</t>
  </si>
  <si>
    <t>Enter OTP and click on Verify button</t>
  </si>
  <si>
    <t>User should be navigated to consent page</t>
  </si>
  <si>
    <t>Select voluntary claims(Optional) and click on allow button</t>
  </si>
  <si>
    <t>User should be navigated to user profile page</t>
  </si>
  <si>
    <t>Launch https://aiims.qa-1201-b2.mosip.net/(Portal 1)and provide one of the valid UIN(UIN1) in enter your vid textefield</t>
  </si>
  <si>
    <t>1.Launch the url
 2.Click on sign with mosip
 3.Click on login here
 4.Enter UIN/VID in enter your vid textfield
 5.click on Get OTP
 6.Enter OTP and click on Verify
 7.Check the claims displayed on consent page whether claims displayed as per the policy or not.
 8.Click on allow on the consent page</t>
  </si>
  <si>
    <t>Appropriate details of the user should be displayed on user profile page</t>
  </si>
  <si>
    <t>Launch https://aiims.qa-1201-b2.mosip.net/(Portal 1)and provide one of the valid VID(VID1) in enter your vid textefield</t>
  </si>
  <si>
    <t>Launch another portal (https://casia.qa-1201-b2.mosip.net--&gt;)Portal 2)) and provide another UIN(UIN2)</t>
  </si>
  <si>
    <t>Launch another portal (https://casia.qa-1201-b2.mosip.net--&gt;)Portal 2)) and provide another VID(VID2)</t>
  </si>
  <si>
    <t>Launch portal-1 and Portal-2 and log in with UIN 2 and UIN-1</t>
  </si>
  <si>
    <t>Details should be shown proper in both the portals</t>
  </si>
  <si>
    <t>Launch portal-1 and Portal-2 and log in with VID-2 and VID-1</t>
  </si>
  <si>
    <t>Launch Portal-1 and login with either UIN 1 or UIN2.
 [Pre-requisite: Create client for aiims portal through PMS api with diff policies ]</t>
  </si>
  <si>
    <t>Should reflect respective policies (Either as claims or acrs) with appropriate user details</t>
  </si>
  <si>
    <t>Launch Portal-1 and login with either VID 1 or VID 2.
 [Pre-requisite: Create client for aiims portal through PMS api with diff policies ]</t>
  </si>
  <si>
    <t>Launch Portal-2 and login with either UIN 1 or UIN2.
 [Pre-requisite: Create client for apolo through PMS api with diff policies ]</t>
  </si>
  <si>
    <t>Launch Portal-2 and login with either VID 1 or VID 2.
 [Pre-requisite: Create client for apolo through PMS api with diff policies ]</t>
  </si>
  <si>
    <t>IDP Cross browser Testing</t>
  </si>
  <si>
    <t>CBTC_01</t>
  </si>
  <si>
    <t>Cross Browser Testing for IDP Flow</t>
  </si>
  <si>
    <t>Verify IDP flow in different browser.
 [Chrome,Microsoft edge,firefox,opera,safari]</t>
  </si>
  <si>
    <t>Launch https://healthservices.qa-1201-b2.mosip.net/ on different browser
 Check the flow</t>
  </si>
  <si>
    <t>IDP Flow should work in different browsers.
 [Verifed in Chrome,Microsoft edge,firefox,opera,safari]</t>
  </si>
  <si>
    <t>IdP-UI: Login with Inji (QR code)</t>
  </si>
  <si>
    <t>1.The relying party is registered in IdP and has a client ID.
 2.User enters to IDP Login screen post clicking on "sign with mosip" button.
 3.User should have inji app with internet connection and with binded mosip credentials.</t>
  </si>
  <si>
    <t>IDP login page</t>
  </si>
  <si>
    <t>1. Launch the url
 https://healthservices.qa-1201-b2.mosip.net/
 2.Click on sign with mosip</t>
  </si>
  <si>
    <t>User should be redirected to IDP login screen.</t>
  </si>
  <si>
    <t>Check whether user is displayed with relying party icon and mosip icon on the top of login page</t>
  </si>
  <si>
    <t>user should displayed with relying party icon and mosip icon on the top of login page</t>
  </si>
  <si>
    <t>Check whether "Language dd","Login here" ,"Login with Inji"etc options are displayed on login page</t>
  </si>
  <si>
    <t>1.Launch the url
 https://healthservices.dev.mosip.net/
 2.Click on sign in with mosip</t>
  </si>
  <si>
    <t>Login With Inji tab</t>
  </si>
  <si>
    <t>Click on login with inji tab</t>
  </si>
  <si>
    <t>1.Launch the url
 https://healthservices.dev.mosip.net/
 2.Click on sign in with mosip
 3.Click on login with inji</t>
  </si>
  <si>
    <t>User should be displayed with QR code with "Scan with Inji App to Log In" as header text and "Don't Have Inji? as footer text " and "Download Now" as footer link for QR Code.</t>
  </si>
  <si>
    <t>Check the expiry time of QR code/link-code</t>
  </si>
  <si>
    <t>1.Launch the url
 https://healthservices.dev.mosip.net/
 2.Click on sign in with mosip
 3.Click on login with inji
 4.Inspect&gt;network&gt;link-code</t>
  </si>
  <si>
    <t>QR code should expire after 60 sec.
 (QR-code has the link-code embedded in it. so technically QR-code and link-code validity are the same(60sec)</t>
  </si>
  <si>
    <t>Don’t scan qr code and wait for 60 sec to get over.</t>
  </si>
  <si>
    <t>QR Code should expired and user should get "QR Code Expired " message.</t>
  </si>
  <si>
    <t>Check whether user gets "Refresh QR code" option once QR Code expires.</t>
  </si>
  <si>
    <t>User should get Refresh QR code option to get new qr code.</t>
  </si>
  <si>
    <t>Click on Refresh QR code displayed upon expiring .</t>
  </si>
  <si>
    <t>User should be able to get new qr code .</t>
  </si>
  <si>
    <t>Scanning of QR code using inji app</t>
  </si>
  <si>
    <t>Generate link-code/QR Code multiple times for the same transaction</t>
  </si>
  <si>
    <t>1.Launch the url
 https://healthservices.qa-1201-b2.mosip.net/
 2.Click on sign in with mosip
 3.Click on login with inji
 4.Refresh the page 
 5.check link code in inspect mode
 [right click&gt;inspect&gt;network&gt;link code&gt;payload &gt;response]</t>
  </si>
  <si>
    <t>User should get different link codes for same transaction.</t>
  </si>
  <si>
    <t>Verify expiry time for each generated link code</t>
  </si>
  <si>
    <t>1.Launch the url
 https://healthservices.qa-1201-b2.mosip.net/
 2.Click on sign in with mosip
 3.Click on login with inji
 4.Refresh the page 
 5.check in link code in inspect mode
 [right click&gt;inspect&gt;network&gt;link code&gt;payload &gt;response]</t>
  </si>
  <si>
    <t>Expiry time for link code should be 60 sec(configurable).
 (QR-code has the link-code embedded in it. so technically QR-code and link-code validity are same.)</t>
  </si>
  <si>
    <t>Verify the link-status timeout</t>
  </si>
  <si>
    <t>1.Launch the url
 https://healthservices.qa-1201-b2.mosip.net/
 2.Click on sign in with mosip
 3.Click on login with inji
 4.Refresh the page 
 5.check in link code and in link-status in inspect mode
 [right click&gt;inspect&gt;network&gt;link code&gt;payload &gt;response]</t>
  </si>
  <si>
    <t>Timeout should be 20 sec as configured.</t>
  </si>
  <si>
    <t>Scan the Qr code generated through inji app</t>
  </si>
  <si>
    <t>1.Launch the url
 https://healthservices.dev.mosip.net/
 2.Click on sign in with mosip
 3.Click on login with inji
 4.Scan the qr code through inji app</t>
  </si>
  <si>
    <t>Transaction should be successfully shifted to inji app</t>
  </si>
  <si>
    <t>Verify IDP UI when user scan the QR code</t>
  </si>
  <si>
    <t>UI should reflects with the progress icon in the QR code area.
 "Please authenticate via inji .Dont refresh this page"</t>
  </si>
  <si>
    <t>UI should reflects with the progress icon in the QR code area with "Please authenticate via inji .Dont refresh this page" message.</t>
  </si>
  <si>
    <t>Scan the qr code upon expiring .</t>
  </si>
  <si>
    <t>1.Launch the url
 https://healthservices.dev.mosip.net/
 2.Click on sign in with mosip
 3.Click on login with inji
 4.Take screenshot of qr code and wait for it to expire.
 &gt;Generate link code-1 from link-code api and take the screenshot
 &gt;Wait for qr code to expire
 &gt;Scan the screenshot's qr code</t>
  </si>
  <si>
    <t>Should not able to link the transaction or transaction should not be shifted to inji app.UI should show QR code expired message.</t>
  </si>
  <si>
    <t>Scan old qr code (screenshot) and proceed.</t>
  </si>
  <si>
    <t>&gt;Generate two link code for same transaction.
 &gt;link -code 1--&gt;Qr code1 --&gt;Take screenshot
 &gt;Generate link-code 2
 &gt;Then scan the link-code 1 qr code</t>
  </si>
  <si>
    <t>User should not be able to login to relying party.</t>
  </si>
  <si>
    <t>Verify generating link-code/ QR code once transaction is shifted(Successful processing of /link-transaction api) to inji app for same transaction</t>
  </si>
  <si>
    <t>&gt;Generate two link code for same tran
 &gt;link -code 1--&gt;Qr code1 --&gt;scan the qr code and proceed with next steps
 &gt; try to Generate link-code 2</t>
  </si>
  <si>
    <t>User should not be able to generate new link code.</t>
  </si>
  <si>
    <t>Verify authenticating with 2 link codes/QR Codes generated for the same transaction.</t>
  </si>
  <si>
    <t>&gt;Generate two link code/QR code for same transaction 
 &gt;link -code 1--&gt;Qr code1 --&gt;Take screenshot
 &gt;Generate link-code 2--&gt;scan the qr code
 &gt;Then scan the link-code 1 qr code</t>
  </si>
  <si>
    <t>Ideally one should pass and the other should fail. 
 NOTE: link-code which passed the link-transaction API should return as LINKED, and other link-status should timeout</t>
  </si>
  <si>
    <t>Try to scan the other link codes generated for the same transaction after shifting the transaction to inji with any one of link-code/qr code for same transaction.</t>
  </si>
  <si>
    <t>1.Launch the url
 https://healthservices.dev.mosip.net/
 2.Click on sign in with mosip
 3.Click on login with inji 
 4.Refresh browser for multiple times to get multiple link codes/qr code and take screenshot of .
 5.And then Scan the latest qr code through inji app 
 6.Now scan qr code which is there in screenshot .
 &gt;Generate link code-1 from link-code api and take the screenshot
 &gt;Wait for qr code to expire
 &gt;Scan the screenshot's qr code</t>
  </si>
  <si>
    <t>Other link-codes generated for the same transaction should be unusable (or invalid).</t>
  </si>
  <si>
    <t>Verify whether user able to authenticate with old link-code if transaction is not shifted to inji app</t>
  </si>
  <si>
    <t>User should be able to link the transaction and authenticate with old link code</t>
  </si>
  <si>
    <t>Verify whether user able to authenticate with old link-code if transaction is shifted to inji app</t>
  </si>
  <si>
    <t>User should not be able to link the transaction and authenticate with old link code</t>
  </si>
  <si>
    <t>Related to INJI app</t>
  </si>
  <si>
    <t>Check list of credentials which inji app displayed upon successful scanning the qr code.</t>
  </si>
  <si>
    <t>inji app should show credentials which are binded or enabled for local authentication.</t>
  </si>
  <si>
    <t>Select one of the credentials for the authentication</t>
  </si>
  <si>
    <t>User should be able to select the cred and should be able to do face authentication.</t>
  </si>
  <si>
    <t>Upon successful authentication,check whether user is navigated to consent page</t>
  </si>
  <si>
    <t>User shoul be able to get registered claims on consent page</t>
  </si>
  <si>
    <t>Select claims displayed on consent page of inji app</t>
  </si>
  <si>
    <t>User should be able to select voluntary claims displayed on inji app</t>
  </si>
  <si>
    <t>Click on confirm/submit button post claims selection</t>
  </si>
  <si>
    <t>User should be successfully logged in to relying party</t>
  </si>
  <si>
    <t>MOSIP-25869</t>
  </si>
  <si>
    <t>Limit the number of link-codes that may be generated in a transaction in esignet service</t>
  </si>
  <si>
    <t>Click on "Sign in with e-signet" button</t>
  </si>
  <si>
    <t>User should be redirected to e-signet login screen.</t>
  </si>
  <si>
    <t>Check whether user is displayed with relying party logo and e-Signet logo on the top of login page</t>
  </si>
  <si>
    <t>User should be displayed with relying party logo and e-Signet logo on the top of login page</t>
  </si>
  <si>
    <t>link-code</t>
  </si>
  <si>
    <t>Set "mosip.esignet.generate-link-code.limit-per-transaction=10" and try generating link-codes for 11th times</t>
  </si>
  <si>
    <t>User should get "link_code_limit_reached" error message.</t>
  </si>
  <si>
    <t>Verify generating link-code when "mosip.esignet.generate-link-code.limit-per-transaction" is not set to any value</t>
  </si>
  <si>
    <t>By default User should be able to generate maximum 10 link-codes.</t>
  </si>
  <si>
    <t>Generate link-code/QR Code multiple times(more than configured) for the same transaction</t>
  </si>
  <si>
    <t>User should not be able to generate new link codes</t>
  </si>
  <si>
    <t>Verify that OIDC transaction have max 2 ACTIVE link-codes.</t>
  </si>
  <si>
    <t>&gt;Generate 4 link code for the same transaction.
 &gt;link -code 1--&gt;Qr code1 --&gt;Take screenshot
 &gt;Generate link-code 2,3,4 and take screenshots
 &gt;Then scan the link-code 3 or 4 qr code</t>
  </si>
  <si>
    <t>Transaction should be shifted to inji app .
 [User should be able to login to relying party and user info page should be shown in the browser with 4th qr code.
 But with 3rd qr code, user should be able to login but should not be displayed in relying party browser session.]</t>
  </si>
  <si>
    <t>&gt;Generate 4 link code for same transaction.
 &gt;link -code 1--&gt;Qr code1 --&gt;Take screenshot
 &gt;Generate link-code 2,3,4
 &gt;Then scan the link-code 1 ,2 qr code</t>
  </si>
  <si>
    <t>Should get invalid_link_code error message</t>
  </si>
  <si>
    <t>Should not able to link the transaction or transaction should not be shifted to inji app.UI should show QR code expired message.
 "invalid_link_code"</t>
  </si>
  <si>
    <t>MOSIP-24813</t>
  </si>
  <si>
    <t>Captcha before Send OTP</t>
  </si>
  <si>
    <t>1.The relying party is registered in e-Signet and has a client ID.
 2.The user is registered in MOSIP and has a valid UIN or VID.
 3.The user tries to log in to the relying party’s website using MOSIP and want to authenticate with OTP.
 4.OTP based login in e-Signet portal should prompt enduser to check the captcha before click on send-otp / get-otp.</t>
  </si>
  <si>
    <t>Enabling GoogleRecaptchaValidatorService.</t>
  </si>
  <si>
    <t>Verify on enabling captch validator
 or, Login with captcha enabled
 ie, Provide correct captcha token with mosip.esignet.send-otp.captcha-required=true</t>
  </si>
  <si>
    <t>"In the mosip config - &gt;esignet-default.properties:
  Set the mosip.esignet.send-otp.captcha-required=true
  Restart esignet services.
  Open the Login page.</t>
  </si>
  <si>
    <t>Captcha should appear with I'm not a robot checkbox.</t>
  </si>
  <si>
    <t>Disabling GoogleRecaptchaValidatorService.</t>
  </si>
  <si>
    <t>Verify on disabling captch validator
 or,Login with captcha disabled 
 ie, Provide wrong captcha token with mosip.esignet.send-otp.captcha-required=false</t>
  </si>
  <si>
    <t>"In the mosip config - &gt;esignet-default.properties:
  Set the mosip.esignet.send-otp.captcha-required=false
  Restart esignet services.
  Open the Login page.</t>
  </si>
  <si>
    <t>Captcha should appear with I'm not a robot checkbox but captcha token should not be validated in backend.</t>
  </si>
  <si>
    <t>GoogleRecaptchaValidatorService</t>
  </si>
  <si>
    <t>Verify Captcha validator service by not selecting the "I'm not a robot" checkbox.</t>
  </si>
  <si>
    <t>"Open the Login page.
  Enter valid VID [linked with emailId and mobile or either one of them]
  Do not select the I'm not a robot checkbox.
  Click on send OTP."</t>
  </si>
  <si>
    <t>Send OTP should be disabled.</t>
  </si>
  <si>
    <t>Verify Captcha validator by clicking on"I'm not a robot" checkbox.</t>
  </si>
  <si>
    <t>Open the Login page.
 Enter valid vid.
 Click on I'm not a robot checkbox/verify puzzle.</t>
  </si>
  <si>
    <t>User should get a square pop-up to verify puzzle.</t>
  </si>
  <si>
    <t>Select the correct images asked to select from square box pop-up</t>
  </si>
  <si>
    <t>Open the Login page.
 Enter valid vid
 Click on I'm not a robot checkbox/verify puzzle.
 Select correct images and click on verify</t>
  </si>
  <si>
    <t>"I'm not robot" check box should be clicked and Send OTP should get enabled</t>
  </si>
  <si>
    <t>Verify captcha by Mismatch the puzzle
 or, Select the incorrect images/puzzles asked to select from square box pop-up</t>
  </si>
  <si>
    <t>Open the Login page.
 Enter valid vid.
 Click on I'm not a robot check box .
 The captcha is displayed for selection
 Select the incorrect captcha/images
 (or,Mismatch the puzzle.)</t>
  </si>
  <si>
    <t>Repeated puzzle should get displayed wihout letting the user log in. It will behave as designed by google.</t>
  </si>
  <si>
    <t>Verify expiry time of captcha
  Note: reCAPTCHA tokens expire after two minutes.</t>
  </si>
  <si>
    <t>Open the Login page.
 Enter valid vid.
 Click on I'm not a robot checkbox.
 Then Puzzle opens up then Select the correct captcha /images.
 Click on verify then I'm not robot checkbox should be checked
 Then Do not click on GET OTP.(Time verification)</t>
  </si>
  <si>
    <t>"Verification expired, Click the checkbox again" message should be displayed.</t>
  </si>
  <si>
    <t>Verify by diselecting the checkbox once checked</t>
  </si>
  <si>
    <t>Open the Login page.
 Enter the user id.
 Select I'm not a robot checkbox.
 Try to deselect the checkbox.</t>
  </si>
  <si>
    <t>User should not be able to deselect the checkbox.</t>
  </si>
  <si>
    <t>Verify that the Application should accept only Valid CAPTCHA</t>
  </si>
  <si>
    <t>Enter a valid vid &gt; Click on the "I'am not a robot" &gt; the captcha is displayed for selection &gt; Select the appropriate boxes &gt; Click on the "GET OTP" &gt; Enter the OTP and click on Verify.</t>
  </si>
  <si>
    <t>Application should be able to accept only valid captcha.</t>
  </si>
  <si>
    <t>Verify that the CAPTCHA code reusable or Not .</t>
  </si>
  <si>
    <t>Enter a valid vid &gt; Click on the "I'am not a robot" &gt; the captcha is displayed for selection &gt; Select the appropriate boxes &gt; Click on the "GET OTP" &gt; Go back to captcha page&gt;User should have asked to select captcha again</t>
  </si>
  <si>
    <t>Captcha should not be reverified or re-used.
 (Also can be verified through API)</t>
  </si>
  <si>
    <t>Verify that the new CAPTCHA code generated on clicking refresh Button(or ,on clicking get new challenge)</t>
  </si>
  <si>
    <t>Enter a valid vid &gt; Click on the "I'am not a robot" &gt; the captcha is displayed for selection &gt;Click on "get new challenge" displayed on captcha image box</t>
  </si>
  <si>
    <t>The new Captcha will be displayed when the refresh button is clicked.</t>
  </si>
  <si>
    <t>Verify that new CAPTCHA code generated once the page is get refreshed</t>
  </si>
  <si>
    <t>Enter a valid vid &gt; Click on the "I'am not a robot" &gt; the captcha is displayed for selection &gt;Click on refresh on browser tab</t>
  </si>
  <si>
    <t>The new captcha images should be generated</t>
  </si>
  <si>
    <t>Verify the new generated captcha works or not</t>
  </si>
  <si>
    <t>Enter a valid UIN &gt; Click on the "I'am not a robot" box &gt; the captcha is displayed for selection &gt; Select the appropriate boxes &gt; Click on the "GET OTP" &gt; Enter the OTP and click on Verify.</t>
  </si>
  <si>
    <t>The new code should work and lead to next page.</t>
  </si>
  <si>
    <t>Verify the reCAPTCHA format</t>
  </si>
  <si>
    <t>The reCaptcha should be in the images</t>
  </si>
  <si>
    <t>Verify the error message received when wrong/invalid captcha is entered</t>
  </si>
  <si>
    <t>Enter a valid UIN &gt; Click on the "I'am not a robot" box &gt; the captcha is displayed for selection &gt; Select the wrong images</t>
  </si>
  <si>
    <t>User gets an error message as "Please try again."</t>
  </si>
  <si>
    <t>GoogleRecaptchaValidatorService on Multi languge</t>
  </si>
  <si>
    <t>Verify whether captcha is generated in selected language</t>
  </si>
  <si>
    <t>Enter a valid UIN &gt; Click on the "I'am not a robot" box &gt; the image captcha is displayed for selection &gt; change the language from language dropdown</t>
  </si>
  <si>
    <t>The captcha should be generated in the selected language.</t>
  </si>
  <si>
    <t>Verify whether captcha images getting refreshed or not once language is changed</t>
  </si>
  <si>
    <t>Enter a valid UIN &gt; Click on the "I'am not a robot" box &gt; the captcha is displayed for selection &gt; Select the appropriate boxes &gt;Change the language&gt; click on "I'm not a robot" textbox</t>
  </si>
  <si>
    <t>Captcha images should not be refreshed upon changing language</t>
  </si>
  <si>
    <t>Verify the functionality when No captcha is entered</t>
  </si>
  <si>
    <t>Enter a valid UIN &gt; Click on the "I'am not a robot" box &gt; the captcha is displayed for selection &gt; don’t select images and wait for it to get expired</t>
  </si>
  <si>
    <t>"Verification challenge expired. Check the checkbox again." Error message is displayed.</t>
  </si>
  <si>
    <t>Verify the functionality when correct captcha is entered</t>
  </si>
  <si>
    <t>The captcha should work and lead to next page.</t>
  </si>
  <si>
    <t>Verify whether new recaptcha images gets generated or not when user select/ enter the wrong Captcha images.</t>
  </si>
  <si>
    <t>Enter a valid UIN &gt; Click on the "I'am not a robot" box &gt; the captcha is displayed for selection &gt; Select the wrong images &gt; Click on verify</t>
  </si>
  <si>
    <t>New recaptcha images should be generated with "please try again" message.</t>
  </si>
  <si>
    <t>MOSIP-25868</t>
  </si>
  <si>
    <t>Info icon with help text in consent page</t>
  </si>
  <si>
    <t>1.The relying party is registered in e-Signet and has a client ID.
 2.The user is registered in MOSIP and has a valid UIN or VID.
 3.User log in to the relying party’s website using MOSIP and navigate to user consent page.</t>
  </si>
  <si>
    <t>Info icon</t>
  </si>
  <si>
    <t>Verify whether Info icon( ⓘ) displayed with Essential Claims</t>
  </si>
  <si>
    <t>1. Launch the url
 https://healthservices.qa-1201-b2.mosip.net/
 2.Click on sign with mosip
 3.Enter valid Vid
 4.Click on Get Otp
 5.Enter valid OTP and click on verify</t>
  </si>
  <si>
    <t>User should be displayed with Info icon with Essential Claims.(Essential Claimsⓘ)</t>
  </si>
  <si>
    <t>Verify text on hovering over info icon which is added with Essentials Claims.</t>
  </si>
  <si>
    <t>User should get below text on hovering over info icon:
 "Mandatory user information required by the Service provider"</t>
  </si>
  <si>
    <t>User should be displayed with Info icon with Voluntary Claims.(Voluntary Claimsⓘ)</t>
  </si>
  <si>
    <t>Verify text on hovering over info icon icorporated with Voluntary Claims</t>
  </si>
  <si>
    <t>User should get below text on hovering over info icon:
 "Additional user information that the resident can choose to share with the Service provider"</t>
  </si>
  <si>
    <t>Verify help text language changes according to the language preference</t>
  </si>
  <si>
    <t>1. Launch the url
 https://healthservices.qa-1201-b2.mosip.net/
 2.Click on sign with mosip
 3.Enter valid Vid
 4.Click on Get Otp
 5.Enter valid OTP and click on verify
 6.Change the language from language dd</t>
  </si>
  <si>
    <t>Help text language should be changed accordingly.</t>
  </si>
  <si>
    <t>Verify info icon with RTL support</t>
  </si>
  <si>
    <t>1. Launch the url
 https://healthservices.qa-1201-b2.mosip.net/
 2.Click on sign with mosip
 3.Enter valid Vid
 4.Click on Get Otp
 5.Enter valid OTP and click on verify
 6.Select arabic language from language dd</t>
  </si>
  <si>
    <t>RTL should be supported</t>
  </si>
  <si>
    <t>eSignet APIs - Functional Test Rig</t>
  </si>
  <si>
    <r>
      <rPr>
        <b/>
        <sz val="11"/>
        <color theme="1"/>
        <rFont val="Calibri"/>
        <family val="2"/>
      </rPr>
      <t>Total Test Cases</t>
    </r>
    <r>
      <rPr>
        <i/>
        <sz val="11"/>
        <color rgb="FF3C78D8"/>
        <rFont val="Calibri"/>
        <family val="2"/>
      </rPr>
      <t xml:space="preserve"> (from Manual Test team)</t>
    </r>
  </si>
  <si>
    <t>Can't Automate</t>
  </si>
  <si>
    <t xml:space="preserve">Yet To Automate </t>
  </si>
  <si>
    <t>On Hold (not in release scope)</t>
  </si>
  <si>
    <t xml:space="preserve">   </t>
  </si>
  <si>
    <t>Summary</t>
  </si>
  <si>
    <t>Issue key</t>
  </si>
  <si>
    <t>Not able to set encoded photo with create identity endpoint.</t>
  </si>
  <si>
    <t>MOSIP-26744</t>
  </si>
  <si>
    <t>Not getting proper error message upon scanning expired or invalid qr code from inji app</t>
  </si>
  <si>
    <t>MOSIP-26700</t>
  </si>
  <si>
    <t>ref_id is missing for some eventId.</t>
  </si>
  <si>
    <t>MOSIP-26691</t>
  </si>
  <si>
    <t>Not able to get domain name on user profile page if email Id is long.</t>
  </si>
  <si>
    <t>MOSIP-26436</t>
  </si>
  <si>
    <t>User profile page (on relying party website) is not displaying on authenticating with old QR code via inji app. (OR, ,not able to login to relying party)</t>
  </si>
  <si>
    <t>MOSIP-25992</t>
  </si>
  <si>
    <t>QR Code is not getting downloaded on clicking â€œDownload Nowâ€ link</t>
  </si>
  <si>
    <t>MOSIP-25917</t>
  </si>
  <si>
    <t>On clicking Get OTP button,user is getting email notification on emailId (smtp server- https://smtp.qa-1201-b2.mosip.net/) but nothing on mobile number linked.</t>
  </si>
  <si>
    <t>MOSIP-25326</t>
  </si>
  <si>
    <t>Language of OIDC Client (Relying party) name is not changing as per the language updation.</t>
  </si>
  <si>
    <t>MOSIP-24980</t>
  </si>
  <si>
    <t>Feature list</t>
  </si>
  <si>
    <t>Health Check</t>
  </si>
  <si>
    <t xml:space="preserve">Login with OTP
</t>
  </si>
  <si>
    <t xml:space="preserve">Recaptcha validation
</t>
  </si>
  <si>
    <t xml:space="preserve">Login with Biometrics with Mock mds
</t>
  </si>
  <si>
    <t xml:space="preserve">Login with QR Code
</t>
  </si>
  <si>
    <t xml:space="preserve">Multi language support
</t>
  </si>
  <si>
    <t>Multiple e-Signet instances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</si>
</sst>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1">
    <font>
      <sz val="11"/>
      <color theme="1"/>
      <name val="Calibri"/>
      <scheme val="minor"/>
    </font>
    <font>
      <sz val="11"/>
      <color theme="1"/>
      <name val="Calibri"/>
      <family val="2"/>
    </font>
    <font>
      <b/>
      <sz val="8"/>
      <color theme="1"/>
      <name val="Verdana"/>
      <family val="2"/>
    </font>
    <font>
      <b/>
      <sz val="8"/>
      <color rgb="FFFFFFFF"/>
      <name val="Verdana"/>
      <family val="2"/>
    </font>
    <font>
      <sz val="11"/>
      <name val="Calibri"/>
      <family val="2"/>
    </font>
    <font>
      <b/>
      <sz val="11"/>
      <color rgb="FFFFFFFF"/>
      <name val="Calibri"/>
      <family val="2"/>
    </font>
    <font>
      <i/>
      <sz val="11"/>
      <color theme="1"/>
      <name val="Calibri"/>
      <family val="2"/>
    </font>
    <font>
      <b/>
      <sz val="7"/>
      <color theme="1"/>
      <name val="Verdana"/>
      <family val="2"/>
    </font>
    <font>
      <sz val="8"/>
      <color theme="1"/>
      <name val="Verdana"/>
      <family val="2"/>
    </font>
    <font>
      <sz val="8"/>
      <color rgb="FF57BB8A"/>
      <name val="Verdana"/>
      <family val="2"/>
    </font>
    <font>
      <sz val="8"/>
      <color rgb="FFFF0000"/>
      <name val="Verdana"/>
      <family val="2"/>
    </font>
    <font>
      <b/>
      <sz val="8"/>
      <color rgb="FFFF9900"/>
      <name val="Verdana"/>
      <family val="2"/>
    </font>
    <font>
      <b/>
      <sz val="11"/>
      <color theme="1"/>
      <name val="Calibri"/>
      <family val="2"/>
    </font>
    <font>
      <b/>
      <sz val="11"/>
      <color rgb="FF00B050"/>
      <name val="Calibri"/>
      <family val="2"/>
    </font>
    <font>
      <b/>
      <sz val="11"/>
      <color rgb="FFFF0000"/>
      <name val="Calibri"/>
      <family val="2"/>
    </font>
    <font>
      <b/>
      <sz val="11"/>
      <color rgb="FFFF9900"/>
      <name val="Calibri"/>
      <family val="2"/>
    </font>
    <font>
      <b/>
      <sz val="8"/>
      <color rgb="FFF6B26B"/>
      <name val="Verdana"/>
      <family val="2"/>
    </font>
    <font>
      <b/>
      <sz val="11"/>
      <color rgb="FF70AD47"/>
      <name val="Calibri"/>
      <family val="2"/>
    </font>
    <font>
      <b/>
      <i/>
      <sz val="8"/>
      <color rgb="FF1C4587"/>
      <name val="Verdana"/>
      <family val="2"/>
    </font>
    <font>
      <sz val="11"/>
      <color rgb="FFFFFFFF"/>
      <name val="Calibri"/>
      <family val="2"/>
    </font>
    <font>
      <b/>
      <sz val="9"/>
      <color theme="1"/>
      <name val="Verdana"/>
      <family val="2"/>
    </font>
    <font>
      <sz val="9"/>
      <color theme="1"/>
      <name val="Calibri"/>
      <family val="2"/>
    </font>
    <font>
      <sz val="11"/>
      <color rgb="FFFF0000"/>
      <name val="Calibri"/>
      <family val="2"/>
    </font>
    <font>
      <sz val="11"/>
      <color rgb="FF38761D"/>
      <name val="Calibri"/>
      <family val="2"/>
    </font>
    <font>
      <sz val="11"/>
      <color theme="1"/>
      <name val="Calibri"/>
      <family val="2"/>
      <scheme val="minor"/>
    </font>
    <font>
      <sz val="11"/>
      <color rgb="FF000000"/>
      <name val="Calibri"/>
      <family val="2"/>
    </font>
    <font>
      <sz val="11"/>
      <color rgb="FF000000"/>
      <name val="Calibri"/>
      <family val="2"/>
      <scheme val="minor"/>
    </font>
    <font>
      <sz val="11"/>
      <color rgb="FFFF0000"/>
      <name val="Calibri"/>
      <family val="2"/>
      <scheme val="minor"/>
    </font>
    <font>
      <sz val="12"/>
      <color rgb="FF262626"/>
      <name val="Arial"/>
      <family val="2"/>
    </font>
    <font>
      <u/>
      <sz val="11"/>
      <color rgb="FF000000"/>
      <name val="Calibri"/>
      <family val="2"/>
    </font>
    <font>
      <u/>
      <sz val="11"/>
      <color rgb="FF0000FF"/>
      <name val="Calibri"/>
      <family val="2"/>
    </font>
    <font>
      <u/>
      <sz val="11"/>
      <color rgb="FF000000"/>
      <name val="Calibri"/>
      <family val="2"/>
    </font>
    <font>
      <u/>
      <sz val="11"/>
      <color rgb="FF000000"/>
      <name val="Calibri"/>
      <family val="2"/>
    </font>
    <font>
      <sz val="11"/>
      <color rgb="FF000000"/>
      <name val="Calibri"/>
      <family val="2"/>
    </font>
    <font>
      <u/>
      <sz val="11"/>
      <color rgb="FF0000FF"/>
      <name val="Calibri"/>
      <family val="2"/>
    </font>
    <font>
      <b/>
      <sz val="11"/>
      <color rgb="FF000000"/>
      <name val="Calibri"/>
      <family val="2"/>
    </font>
    <font>
      <sz val="11"/>
      <color rgb="FF000000"/>
      <name val="Roboto"/>
    </font>
    <font>
      <u/>
      <sz val="11"/>
      <color rgb="FF0000FF"/>
      <name val="Calibri"/>
      <family val="2"/>
    </font>
    <font>
      <sz val="11"/>
      <color theme="1"/>
      <name val="Calibri"/>
      <family val="2"/>
    </font>
    <font>
      <u/>
      <sz val="11"/>
      <color rgb="FF000000"/>
      <name val="Calibri"/>
      <family val="2"/>
    </font>
    <font>
      <sz val="12"/>
      <color rgb="FF262626"/>
      <name val="Calibri"/>
      <family val="2"/>
    </font>
    <font>
      <u/>
      <sz val="11"/>
      <color rgb="FF000000"/>
      <name val="Calibri"/>
      <family val="2"/>
    </font>
    <font>
      <u/>
      <sz val="11"/>
      <color rgb="FF0563C1"/>
      <name val="Calibri"/>
      <family val="2"/>
    </font>
    <font>
      <u/>
      <sz val="11"/>
      <color rgb="FF0563C1"/>
      <name val="Calibri"/>
      <family val="2"/>
    </font>
    <font>
      <sz val="12"/>
      <color rgb="FF000000"/>
      <name val="Calibri"/>
      <family val="2"/>
    </font>
    <font>
      <sz val="11"/>
      <color rgb="FF00B050"/>
      <name val="Calibri"/>
      <family val="2"/>
    </font>
    <font>
      <b/>
      <i/>
      <sz val="14"/>
      <color theme="1"/>
      <name val="Calibri"/>
      <family val="2"/>
      <scheme val="minor"/>
    </font>
    <font>
      <b/>
      <sz val="11"/>
      <color theme="1"/>
      <name val="Calibri"/>
      <family val="2"/>
      <scheme val="minor"/>
    </font>
    <font>
      <b/>
      <sz val="11"/>
      <color rgb="FF6AA84F"/>
      <name val="Calibri"/>
      <family val="2"/>
      <scheme val="minor"/>
    </font>
    <font>
      <b/>
      <sz val="11"/>
      <color rgb="FFFF9900"/>
      <name val="Calibri"/>
      <family val="2"/>
      <scheme val="minor"/>
    </font>
    <font>
      <b/>
      <sz val="11"/>
      <color rgb="FFFF0000"/>
      <name val="Calibri"/>
      <family val="2"/>
      <scheme val="minor"/>
    </font>
    <font>
      <b/>
      <strike/>
      <sz val="11"/>
      <color theme="1"/>
      <name val="Calibri"/>
      <family val="2"/>
    </font>
    <font>
      <b/>
      <strike/>
      <sz val="11"/>
      <color rgb="FFFF9900"/>
      <name val="Calibri"/>
      <family val="2"/>
    </font>
    <font>
      <b/>
      <strike/>
      <sz val="11"/>
      <color theme="1"/>
      <name val="Calibri"/>
      <family val="2"/>
      <scheme val="minor"/>
    </font>
    <font>
      <sz val="11"/>
      <color rgb="FFFFFFFF"/>
      <name val="Calibri"/>
      <family val="2"/>
      <scheme val="minor"/>
    </font>
    <font>
      <sz val="11"/>
      <color theme="1"/>
      <name val="Calibri, sans-serif"/>
    </font>
    <font>
      <b/>
      <sz val="11"/>
      <color theme="1"/>
      <name val="Calibri, sans-serif"/>
    </font>
    <font>
      <sz val="11"/>
      <color rgb="FF000000"/>
      <name val="Calibri, sans-serif"/>
    </font>
    <font>
      <b/>
      <sz val="11"/>
      <color rgb="FF000000"/>
      <name val="Calibri, sans-serif"/>
    </font>
    <font>
      <u/>
      <sz val="11"/>
      <color rgb="FF1155CC"/>
      <name val="Calibri, sans-serif"/>
    </font>
    <font>
      <i/>
      <sz val="11"/>
      <color rgb="FF3C78D8"/>
      <name val="Calibri"/>
      <family val="2"/>
    </font>
  </fonts>
  <fills count="15">
    <fill>
      <patternFill patternType="none"/>
    </fill>
    <fill>
      <patternFill patternType="gray125"/>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1C4587"/>
        <bgColor rgb="FF1C4587"/>
      </patternFill>
    </fill>
    <fill>
      <patternFill patternType="solid">
        <fgColor rgb="FF3D85C6"/>
        <bgColor rgb="FF3D85C6"/>
      </patternFill>
    </fill>
    <fill>
      <patternFill patternType="solid">
        <fgColor rgb="FFFFFFFF"/>
        <bgColor rgb="FFFFFFFF"/>
      </patternFill>
    </fill>
    <fill>
      <patternFill patternType="solid">
        <fgColor rgb="FF274E13"/>
        <bgColor rgb="FF274E13"/>
      </patternFill>
    </fill>
    <fill>
      <patternFill patternType="solid">
        <fgColor rgb="FFFF0000"/>
        <bgColor rgb="FFFF0000"/>
      </patternFill>
    </fill>
    <fill>
      <patternFill patternType="solid">
        <fgColor theme="0"/>
        <bgColor theme="0"/>
      </patternFill>
    </fill>
    <fill>
      <patternFill patternType="solid">
        <fgColor rgb="FF38761D"/>
        <bgColor rgb="FF38761D"/>
      </patternFill>
    </fill>
    <fill>
      <patternFill patternType="solid">
        <fgColor rgb="FFFF9900"/>
        <bgColor rgb="FFFF9900"/>
      </patternFill>
    </fill>
    <fill>
      <patternFill patternType="solid">
        <fgColor rgb="FF0B5394"/>
        <bgColor rgb="FF0B5394"/>
      </patternFill>
    </fill>
    <fill>
      <patternFill patternType="solid">
        <fgColor rgb="FFFFFF00"/>
        <bgColor rgb="FFFFFF00"/>
      </patternFill>
    </fill>
  </fills>
  <borders count="29">
    <border>
      <left/>
      <right/>
      <top/>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rgb="FF000000"/>
      </left>
      <right style="thin">
        <color rgb="FF000000"/>
      </right>
      <top/>
      <bottom style="thin">
        <color rgb="FF000000"/>
      </bottom>
      <diagonal/>
    </border>
    <border>
      <left/>
      <right style="thick">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FF0000"/>
      </bottom>
      <diagonal/>
    </border>
    <border>
      <left style="thin">
        <color rgb="FFFF0000"/>
      </left>
      <right style="thin">
        <color rgb="FFFF0000"/>
      </right>
      <top/>
      <bottom style="thin">
        <color rgb="FFFF0000"/>
      </bottom>
      <diagonal/>
    </border>
    <border>
      <left/>
      <right style="thin">
        <color rgb="FF000000"/>
      </right>
      <top style="thin">
        <color rgb="FF000000"/>
      </top>
      <bottom/>
      <diagonal/>
    </border>
  </borders>
  <cellStyleXfs count="1">
    <xf numFmtId="0" fontId="0" fillId="0" borderId="0"/>
  </cellStyleXfs>
  <cellXfs count="201">
    <xf numFmtId="0" fontId="0" fillId="0" borderId="0" xfId="0" applyFont="1" applyAlignment="1"/>
    <xf numFmtId="0" fontId="1" fillId="0" borderId="0" xfId="0" applyFont="1" applyAlignment="1"/>
    <xf numFmtId="0" fontId="2" fillId="3" borderId="0" xfId="0" applyFont="1" applyFill="1" applyAlignment="1">
      <alignment horizontal="center"/>
    </xf>
    <xf numFmtId="0" fontId="5" fillId="5" borderId="4" xfId="0" applyFont="1" applyFill="1" applyBorder="1" applyAlignment="1">
      <alignment horizontal="center"/>
    </xf>
    <xf numFmtId="0" fontId="1" fillId="0" borderId="0" xfId="0" applyFont="1"/>
    <xf numFmtId="0" fontId="5" fillId="5" borderId="0" xfId="0" applyFont="1" applyFill="1" applyAlignment="1">
      <alignment horizontal="center"/>
    </xf>
    <xf numFmtId="0" fontId="3" fillId="4" borderId="4" xfId="0" applyFont="1" applyFill="1" applyBorder="1" applyAlignment="1">
      <alignment horizontal="center" wrapText="1"/>
    </xf>
    <xf numFmtId="0" fontId="3" fillId="6" borderId="5" xfId="0" applyFont="1" applyFill="1" applyBorder="1" applyAlignment="1">
      <alignment horizontal="center"/>
    </xf>
    <xf numFmtId="0" fontId="1" fillId="7" borderId="4" xfId="0" applyFont="1" applyFill="1" applyBorder="1" applyAlignment="1"/>
    <xf numFmtId="0" fontId="3" fillId="6" borderId="6" xfId="0" applyFont="1" applyFill="1" applyBorder="1" applyAlignment="1">
      <alignment horizontal="center" wrapText="1"/>
    </xf>
    <xf numFmtId="0" fontId="6" fillId="0" borderId="8" xfId="0" applyFont="1" applyBorder="1" applyAlignment="1"/>
    <xf numFmtId="0" fontId="1" fillId="0" borderId="9" xfId="0" applyFont="1" applyBorder="1" applyAlignment="1"/>
    <xf numFmtId="0" fontId="6" fillId="0" borderId="5" xfId="0" applyFont="1" applyBorder="1" applyAlignment="1"/>
    <xf numFmtId="0" fontId="7" fillId="7" borderId="8" xfId="0" applyFont="1" applyFill="1" applyBorder="1" applyAlignment="1">
      <alignment horizontal="right" wrapText="1"/>
    </xf>
    <xf numFmtId="0" fontId="8" fillId="7" borderId="5" xfId="0" applyFont="1" applyFill="1" applyBorder="1" applyAlignment="1">
      <alignment horizontal="center" wrapText="1"/>
    </xf>
    <xf numFmtId="0" fontId="8" fillId="0" borderId="5" xfId="0" applyFont="1" applyBorder="1" applyAlignment="1">
      <alignment horizontal="center" wrapText="1"/>
    </xf>
    <xf numFmtId="0" fontId="9" fillId="7" borderId="5" xfId="0" applyFont="1" applyFill="1" applyBorder="1" applyAlignment="1">
      <alignment horizontal="center" wrapText="1"/>
    </xf>
    <xf numFmtId="0" fontId="10" fillId="0" borderId="5" xfId="0" applyFont="1" applyBorder="1" applyAlignment="1">
      <alignment horizontal="center" wrapText="1"/>
    </xf>
    <xf numFmtId="0" fontId="11" fillId="7" borderId="5" xfId="0" applyFont="1" applyFill="1" applyBorder="1" applyAlignment="1">
      <alignment horizontal="center" wrapText="1"/>
    </xf>
    <xf numFmtId="0" fontId="6" fillId="0" borderId="10" xfId="0" applyFont="1" applyBorder="1" applyAlignment="1"/>
    <xf numFmtId="0" fontId="12" fillId="0" borderId="10" xfId="0" applyFont="1" applyBorder="1" applyAlignment="1">
      <alignment horizontal="center"/>
    </xf>
    <xf numFmtId="0" fontId="13" fillId="0" borderId="10" xfId="0" applyFont="1" applyBorder="1" applyAlignment="1">
      <alignment horizontal="center"/>
    </xf>
    <xf numFmtId="0" fontId="14" fillId="0" borderId="10" xfId="0" applyFont="1" applyBorder="1" applyAlignment="1">
      <alignment horizontal="center"/>
    </xf>
    <xf numFmtId="0" fontId="15" fillId="0" borderId="10" xfId="0" applyFont="1" applyBorder="1" applyAlignment="1">
      <alignment horizontal="center"/>
    </xf>
    <xf numFmtId="0" fontId="10" fillId="7" borderId="5" xfId="0" applyFont="1" applyFill="1" applyBorder="1" applyAlignment="1">
      <alignment horizontal="center" wrapText="1"/>
    </xf>
    <xf numFmtId="0" fontId="16" fillId="0" borderId="5" xfId="0" applyFont="1" applyBorder="1" applyAlignment="1">
      <alignment horizontal="center" wrapText="1"/>
    </xf>
    <xf numFmtId="0" fontId="1" fillId="7" borderId="0" xfId="0" applyFont="1" applyFill="1" applyAlignment="1"/>
    <xf numFmtId="0" fontId="12" fillId="0" borderId="0" xfId="0" applyFont="1" applyAlignment="1">
      <alignment horizontal="center"/>
    </xf>
    <xf numFmtId="0" fontId="17"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 fillId="0" borderId="17" xfId="0" applyFont="1" applyBorder="1" applyAlignment="1"/>
    <xf numFmtId="0" fontId="19" fillId="0" borderId="17" xfId="0" applyFont="1" applyBorder="1" applyAlignment="1">
      <alignment horizontal="right"/>
    </xf>
    <xf numFmtId="0" fontId="19" fillId="0" borderId="17" xfId="0" applyFont="1" applyBorder="1" applyAlignment="1"/>
    <xf numFmtId="0" fontId="5" fillId="4" borderId="4" xfId="0" applyFont="1" applyFill="1" applyBorder="1" applyAlignment="1">
      <alignment horizontal="center" wrapText="1"/>
    </xf>
    <xf numFmtId="0" fontId="19" fillId="4" borderId="4" xfId="0" applyFont="1" applyFill="1" applyBorder="1" applyAlignment="1">
      <alignment wrapText="1"/>
    </xf>
    <xf numFmtId="0" fontId="1" fillId="0" borderId="8" xfId="0" applyFont="1" applyBorder="1" applyAlignment="1"/>
    <xf numFmtId="0" fontId="1" fillId="0" borderId="5" xfId="0" applyFont="1" applyBorder="1" applyAlignment="1"/>
    <xf numFmtId="0" fontId="19" fillId="8" borderId="5" xfId="0" applyFont="1" applyFill="1" applyBorder="1" applyAlignment="1">
      <alignment horizontal="center"/>
    </xf>
    <xf numFmtId="0" fontId="1" fillId="0" borderId="8" xfId="0" applyFont="1" applyBorder="1" applyAlignment="1"/>
    <xf numFmtId="0" fontId="1" fillId="9" borderId="5" xfId="0" applyFont="1" applyFill="1" applyBorder="1" applyAlignment="1">
      <alignment horizontal="center"/>
    </xf>
    <xf numFmtId="0" fontId="1" fillId="7" borderId="5" xfId="0" applyFont="1" applyFill="1" applyBorder="1" applyAlignment="1"/>
    <xf numFmtId="0" fontId="1" fillId="0" borderId="5" xfId="0" applyFont="1" applyBorder="1" applyAlignment="1"/>
    <xf numFmtId="0" fontId="19" fillId="5" borderId="5" xfId="0" applyFont="1" applyFill="1" applyBorder="1" applyAlignment="1">
      <alignment horizontal="center" wrapText="1"/>
    </xf>
    <xf numFmtId="0" fontId="20" fillId="0" borderId="5" xfId="0" applyFont="1" applyBorder="1" applyAlignment="1"/>
    <xf numFmtId="0" fontId="21" fillId="0" borderId="5" xfId="0" applyFont="1" applyBorder="1" applyAlignment="1">
      <alignment horizontal="center"/>
    </xf>
    <xf numFmtId="0" fontId="22" fillId="0" borderId="5" xfId="0" applyFont="1" applyBorder="1" applyAlignment="1">
      <alignment horizontal="center" wrapText="1"/>
    </xf>
    <xf numFmtId="0" fontId="23" fillId="0" borderId="5" xfId="0" applyFont="1" applyBorder="1" applyAlignment="1">
      <alignment horizontal="center" wrapText="1"/>
    </xf>
    <xf numFmtId="0" fontId="22" fillId="0" borderId="5" xfId="0" applyFont="1" applyBorder="1" applyAlignment="1">
      <alignment horizontal="center" wrapText="1"/>
    </xf>
    <xf numFmtId="0" fontId="22" fillId="10" borderId="5" xfId="0" applyFont="1" applyFill="1" applyBorder="1" applyAlignment="1">
      <alignment horizontal="center" wrapText="1"/>
    </xf>
    <xf numFmtId="0" fontId="20" fillId="0" borderId="5" xfId="0" applyFont="1" applyBorder="1" applyAlignment="1"/>
    <xf numFmtId="0" fontId="21" fillId="0" borderId="5" xfId="0" applyFont="1" applyBorder="1" applyAlignment="1">
      <alignment horizontal="center"/>
    </xf>
    <xf numFmtId="0" fontId="20" fillId="0" borderId="10" xfId="0" applyFont="1" applyBorder="1" applyAlignment="1"/>
    <xf numFmtId="0" fontId="21" fillId="0" borderId="19" xfId="0" applyFont="1" applyBorder="1" applyAlignment="1">
      <alignment horizontal="center"/>
    </xf>
    <xf numFmtId="0" fontId="22" fillId="0" borderId="19" xfId="0" applyFont="1" applyBorder="1" applyAlignment="1">
      <alignment horizontal="center" wrapText="1"/>
    </xf>
    <xf numFmtId="0" fontId="23" fillId="0" borderId="19" xfId="0" applyFont="1" applyBorder="1" applyAlignment="1">
      <alignment horizontal="center" wrapText="1"/>
    </xf>
    <xf numFmtId="0" fontId="1" fillId="0" borderId="4" xfId="0" applyFont="1" applyBorder="1" applyAlignment="1"/>
    <xf numFmtId="0" fontId="12" fillId="0" borderId="4" xfId="0" applyFont="1" applyBorder="1" applyAlignment="1">
      <alignment horizontal="center"/>
    </xf>
    <xf numFmtId="0" fontId="13" fillId="0" borderId="0" xfId="0" applyFont="1" applyAlignment="1">
      <alignment horizontal="center"/>
    </xf>
    <xf numFmtId="0" fontId="5" fillId="4" borderId="10" xfId="0" applyFont="1" applyFill="1" applyBorder="1" applyAlignment="1">
      <alignment horizontal="left" vertical="center" wrapText="1"/>
    </xf>
    <xf numFmtId="0" fontId="19" fillId="4" borderId="10" xfId="0" applyFont="1" applyFill="1" applyBorder="1" applyAlignment="1">
      <alignment horizontal="left" vertical="top" wrapText="1"/>
    </xf>
    <xf numFmtId="0" fontId="1" fillId="4" borderId="20" xfId="0" applyFont="1" applyFill="1" applyBorder="1" applyAlignment="1">
      <alignment horizontal="left" vertical="top" wrapText="1"/>
    </xf>
    <xf numFmtId="0" fontId="19" fillId="4" borderId="21" xfId="0" applyFont="1" applyFill="1" applyBorder="1" applyAlignment="1">
      <alignment horizontal="left" vertical="top" wrapText="1"/>
    </xf>
    <xf numFmtId="0" fontId="1" fillId="4" borderId="21" xfId="0" applyFont="1" applyFill="1" applyBorder="1" applyAlignment="1">
      <alignment horizontal="left" vertical="top" wrapText="1"/>
    </xf>
    <xf numFmtId="0" fontId="19" fillId="11" borderId="5" xfId="0" applyFont="1" applyFill="1" applyBorder="1" applyAlignment="1">
      <alignment horizontal="left" vertical="top"/>
    </xf>
    <xf numFmtId="0" fontId="26" fillId="0" borderId="10" xfId="0" applyFont="1" applyBorder="1" applyAlignment="1">
      <alignment vertical="top" wrapText="1"/>
    </xf>
    <xf numFmtId="0" fontId="27" fillId="0" borderId="10" xfId="0" applyFont="1" applyBorder="1" applyAlignment="1">
      <alignment vertical="top" wrapText="1"/>
    </xf>
    <xf numFmtId="0" fontId="0" fillId="7" borderId="10" xfId="0" applyFont="1" applyFill="1" applyBorder="1" applyAlignment="1">
      <alignment vertical="top" wrapText="1"/>
    </xf>
    <xf numFmtId="0" fontId="1" fillId="10" borderId="10" xfId="0" applyFont="1" applyFill="1" applyBorder="1" applyAlignment="1">
      <alignment vertical="top" wrapText="1"/>
    </xf>
    <xf numFmtId="0" fontId="25" fillId="10" borderId="10" xfId="0" applyFont="1" applyFill="1" applyBorder="1" applyAlignment="1">
      <alignment vertical="top" wrapText="1"/>
    </xf>
    <xf numFmtId="0" fontId="28" fillId="10" borderId="10" xfId="0" applyFont="1" applyFill="1" applyBorder="1" applyAlignment="1">
      <alignment vertical="top" wrapText="1"/>
    </xf>
    <xf numFmtId="0" fontId="25" fillId="7" borderId="10" xfId="0" applyFont="1" applyFill="1" applyBorder="1" applyAlignment="1">
      <alignment horizontal="left" vertical="top" wrapText="1"/>
    </xf>
    <xf numFmtId="0" fontId="1" fillId="7" borderId="10" xfId="0" applyFont="1" applyFill="1" applyBorder="1" applyAlignment="1">
      <alignment vertical="top" wrapText="1"/>
    </xf>
    <xf numFmtId="0" fontId="29" fillId="0" borderId="10" xfId="0" applyFont="1" applyBorder="1" applyAlignment="1">
      <alignment vertical="top" wrapText="1"/>
    </xf>
    <xf numFmtId="0" fontId="25" fillId="0" borderId="10" xfId="0" applyFont="1" applyBorder="1" applyAlignment="1">
      <alignment vertical="top" wrapText="1"/>
    </xf>
    <xf numFmtId="0" fontId="25" fillId="0" borderId="10" xfId="0" applyFont="1" applyBorder="1" applyAlignment="1">
      <alignment horizontal="left" vertical="top" wrapText="1"/>
    </xf>
    <xf numFmtId="0" fontId="1" fillId="0" borderId="10" xfId="0" applyFont="1" applyBorder="1" applyAlignment="1">
      <alignment vertical="top" wrapText="1"/>
    </xf>
    <xf numFmtId="0" fontId="1" fillId="0" borderId="10" xfId="0" applyFont="1" applyBorder="1" applyAlignment="1">
      <alignment horizontal="left" vertical="top" wrapText="1"/>
    </xf>
    <xf numFmtId="0" fontId="24" fillId="0" borderId="10" xfId="0" applyFont="1" applyBorder="1" applyAlignment="1">
      <alignment horizontal="left" vertical="top" wrapText="1"/>
    </xf>
    <xf numFmtId="0" fontId="30" fillId="0" borderId="10" xfId="0" applyFont="1" applyBorder="1" applyAlignment="1">
      <alignment vertical="top" wrapText="1"/>
    </xf>
    <xf numFmtId="0" fontId="19" fillId="8" borderId="10" xfId="0" applyFont="1" applyFill="1" applyBorder="1" applyAlignment="1">
      <alignment vertical="top" wrapText="1"/>
    </xf>
    <xf numFmtId="0" fontId="31" fillId="0" borderId="19" xfId="0" applyFont="1" applyBorder="1" applyAlignment="1">
      <alignment horizontal="left" vertical="top" wrapText="1"/>
    </xf>
    <xf numFmtId="0" fontId="25" fillId="0" borderId="19" xfId="0" applyFont="1" applyBorder="1" applyAlignment="1">
      <alignment horizontal="left" vertical="top" wrapText="1"/>
    </xf>
    <xf numFmtId="0" fontId="25" fillId="0" borderId="8" xfId="0" applyFont="1" applyBorder="1" applyAlignment="1">
      <alignment horizontal="left" vertical="top" wrapText="1"/>
    </xf>
    <xf numFmtId="0" fontId="32" fillId="0" borderId="5" xfId="0" applyFont="1" applyBorder="1" applyAlignment="1">
      <alignment horizontal="left" vertical="top" wrapText="1"/>
    </xf>
    <xf numFmtId="0" fontId="25" fillId="0" borderId="5" xfId="0" applyFont="1" applyBorder="1" applyAlignment="1">
      <alignment horizontal="left" vertical="top" wrapText="1"/>
    </xf>
    <xf numFmtId="0" fontId="33" fillId="0" borderId="10" xfId="0" applyFont="1" applyBorder="1" applyAlignment="1">
      <alignment vertical="top" wrapText="1"/>
    </xf>
    <xf numFmtId="0" fontId="24" fillId="0" borderId="10" xfId="0" applyFont="1" applyBorder="1" applyAlignment="1">
      <alignment vertical="top" wrapText="1"/>
    </xf>
    <xf numFmtId="0" fontId="33" fillId="7" borderId="10" xfId="0" applyFont="1" applyFill="1" applyBorder="1" applyAlignment="1">
      <alignment vertical="top" wrapText="1"/>
    </xf>
    <xf numFmtId="0" fontId="19" fillId="9" borderId="10" xfId="0" applyFont="1" applyFill="1" applyBorder="1" applyAlignment="1">
      <alignment vertical="top" wrapText="1"/>
    </xf>
    <xf numFmtId="0" fontId="25" fillId="7" borderId="10" xfId="0" applyFont="1" applyFill="1" applyBorder="1" applyAlignment="1">
      <alignment vertical="top" wrapText="1"/>
    </xf>
    <xf numFmtId="0" fontId="33" fillId="7" borderId="10" xfId="0" applyFont="1" applyFill="1" applyBorder="1" applyAlignment="1">
      <alignment horizontal="left" vertical="top" wrapText="1"/>
    </xf>
    <xf numFmtId="0" fontId="33" fillId="0" borderId="10" xfId="0" applyFont="1" applyBorder="1" applyAlignment="1">
      <alignment horizontal="left" vertical="top" wrapText="1"/>
    </xf>
    <xf numFmtId="0" fontId="38" fillId="0" borderId="10" xfId="0" applyFont="1" applyBorder="1" applyAlignment="1">
      <alignment horizontal="left" vertical="top" wrapText="1"/>
    </xf>
    <xf numFmtId="0" fontId="25" fillId="0" borderId="19" xfId="0" applyFont="1" applyBorder="1" applyAlignment="1">
      <alignment vertical="top" wrapText="1"/>
    </xf>
    <xf numFmtId="0" fontId="24" fillId="0" borderId="10" xfId="0" applyFont="1" applyBorder="1" applyAlignment="1">
      <alignment horizontal="center" vertical="top" wrapText="1"/>
    </xf>
    <xf numFmtId="0" fontId="25" fillId="0" borderId="8" xfId="0" applyFont="1" applyBorder="1" applyAlignment="1">
      <alignment vertical="top" wrapText="1"/>
    </xf>
    <xf numFmtId="0" fontId="25" fillId="0" borderId="5" xfId="0" applyFont="1" applyBorder="1" applyAlignment="1">
      <alignment vertical="top" wrapText="1"/>
    </xf>
    <xf numFmtId="0" fontId="39" fillId="0" borderId="5" xfId="0" applyFont="1" applyBorder="1" applyAlignment="1">
      <alignment vertical="top" wrapText="1"/>
    </xf>
    <xf numFmtId="0" fontId="25" fillId="0" borderId="9" xfId="0" applyFont="1" applyBorder="1" applyAlignment="1">
      <alignment vertical="top" wrapText="1"/>
    </xf>
    <xf numFmtId="0" fontId="25" fillId="0" borderId="4" xfId="0" applyFont="1" applyBorder="1" applyAlignment="1">
      <alignment vertical="top" wrapText="1"/>
    </xf>
    <xf numFmtId="0" fontId="25" fillId="0" borderId="24" xfId="0" applyFont="1" applyBorder="1" applyAlignment="1">
      <alignment horizontal="left" vertical="top" wrapText="1"/>
    </xf>
    <xf numFmtId="0" fontId="25" fillId="0" borderId="25" xfId="0" applyFont="1" applyBorder="1" applyAlignment="1">
      <alignment horizontal="left" vertical="top" wrapText="1"/>
    </xf>
    <xf numFmtId="0" fontId="25" fillId="0" borderId="26" xfId="0" applyFont="1" applyBorder="1" applyAlignment="1">
      <alignment horizontal="left" vertical="top" wrapText="1"/>
    </xf>
    <xf numFmtId="0" fontId="25" fillId="0" borderId="27" xfId="0" applyFont="1" applyBorder="1" applyAlignment="1">
      <alignment horizontal="left" vertical="top" wrapText="1"/>
    </xf>
    <xf numFmtId="0" fontId="25" fillId="0" borderId="28" xfId="0" applyFont="1" applyBorder="1" applyAlignment="1">
      <alignment horizontal="left" vertical="top" wrapText="1"/>
    </xf>
    <xf numFmtId="0" fontId="40" fillId="0" borderId="0" xfId="0" applyFont="1" applyAlignment="1">
      <alignment horizontal="left" vertical="top" wrapText="1"/>
    </xf>
    <xf numFmtId="0" fontId="25" fillId="0" borderId="4" xfId="0" applyFont="1" applyBorder="1" applyAlignment="1">
      <alignment horizontal="left" vertical="top" wrapText="1"/>
    </xf>
    <xf numFmtId="0" fontId="25" fillId="7" borderId="5" xfId="0" applyFont="1" applyFill="1" applyBorder="1" applyAlignment="1">
      <alignment vertical="top" wrapText="1"/>
    </xf>
    <xf numFmtId="0" fontId="40" fillId="0" borderId="5" xfId="0" applyFont="1" applyBorder="1" applyAlignment="1">
      <alignment vertical="top" wrapText="1"/>
    </xf>
    <xf numFmtId="0" fontId="24" fillId="0" borderId="0" xfId="0" applyFont="1" applyAlignment="1">
      <alignment wrapText="1"/>
    </xf>
    <xf numFmtId="0" fontId="24" fillId="0" borderId="0" xfId="0" applyFont="1" applyAlignment="1">
      <alignment vertical="top"/>
    </xf>
    <xf numFmtId="0" fontId="5" fillId="4" borderId="10" xfId="0" applyFont="1" applyFill="1" applyBorder="1" applyAlignment="1">
      <alignment horizontal="left" vertical="top" wrapText="1"/>
    </xf>
    <xf numFmtId="0" fontId="5" fillId="4" borderId="19" xfId="0" applyFont="1" applyFill="1" applyBorder="1" applyAlignment="1">
      <alignment horizontal="left" vertical="top" wrapText="1"/>
    </xf>
    <xf numFmtId="0" fontId="25" fillId="0" borderId="5" xfId="0" applyFont="1" applyBorder="1" applyAlignment="1">
      <alignment horizontal="left" vertical="top"/>
    </xf>
    <xf numFmtId="0" fontId="25" fillId="12" borderId="5" xfId="0" applyFont="1" applyFill="1" applyBorder="1" applyAlignment="1">
      <alignment horizontal="left" vertical="top"/>
    </xf>
    <xf numFmtId="0" fontId="25" fillId="0" borderId="5" xfId="0" applyFont="1" applyBorder="1" applyAlignment="1">
      <alignment horizontal="left" vertical="top" wrapText="1"/>
    </xf>
    <xf numFmtId="0" fontId="25" fillId="7" borderId="5" xfId="0" applyFont="1" applyFill="1" applyBorder="1" applyAlignment="1">
      <alignment horizontal="left" vertical="top" wrapText="1"/>
    </xf>
    <xf numFmtId="0" fontId="42" fillId="0" borderId="5" xfId="0" applyFont="1" applyBorder="1" applyAlignment="1">
      <alignment horizontal="left" vertical="top" wrapText="1"/>
    </xf>
    <xf numFmtId="0" fontId="43" fillId="0" borderId="5" xfId="0" applyFont="1" applyBorder="1" applyAlignment="1">
      <alignment horizontal="left" vertical="top" wrapText="1"/>
    </xf>
    <xf numFmtId="0" fontId="25" fillId="7" borderId="5" xfId="0" applyFont="1" applyFill="1" applyBorder="1" applyAlignment="1">
      <alignment horizontal="left" vertical="top"/>
    </xf>
    <xf numFmtId="0" fontId="44" fillId="0" borderId="5" xfId="0" applyFont="1" applyBorder="1" applyAlignment="1">
      <alignment horizontal="left" vertical="top" wrapText="1"/>
    </xf>
    <xf numFmtId="0" fontId="25" fillId="0" borderId="5" xfId="0" applyFont="1" applyBorder="1" applyAlignment="1">
      <alignment horizontal="left" vertical="top"/>
    </xf>
    <xf numFmtId="0" fontId="25" fillId="12" borderId="5" xfId="0" applyFont="1" applyFill="1" applyBorder="1" applyAlignment="1">
      <alignment horizontal="left" vertical="top" wrapText="1"/>
    </xf>
    <xf numFmtId="0" fontId="45" fillId="7" borderId="5" xfId="0" applyFont="1" applyFill="1" applyBorder="1" applyAlignment="1">
      <alignment horizontal="left" vertical="top" wrapText="1"/>
    </xf>
    <xf numFmtId="0" fontId="25" fillId="7" borderId="19" xfId="0" applyFont="1" applyFill="1" applyBorder="1" applyAlignment="1">
      <alignment horizontal="left" vertical="top" wrapText="1"/>
    </xf>
    <xf numFmtId="0" fontId="1" fillId="0" borderId="19" xfId="0" applyFont="1" applyBorder="1" applyAlignment="1">
      <alignment horizontal="left" vertical="top" wrapText="1"/>
    </xf>
    <xf numFmtId="0" fontId="1" fillId="0" borderId="5" xfId="0" applyFont="1" applyBorder="1" applyAlignment="1">
      <alignment horizontal="left" vertical="top" wrapText="1"/>
    </xf>
    <xf numFmtId="0" fontId="25" fillId="0" borderId="5" xfId="0" applyFont="1" applyBorder="1" applyAlignment="1">
      <alignment horizontal="left" vertical="top" wrapText="1"/>
    </xf>
    <xf numFmtId="0" fontId="47" fillId="0" borderId="10" xfId="0" applyFont="1" applyBorder="1" applyAlignment="1"/>
    <xf numFmtId="0" fontId="47" fillId="0" borderId="10" xfId="0" applyFont="1" applyBorder="1" applyAlignment="1">
      <alignment horizontal="center"/>
    </xf>
    <xf numFmtId="0" fontId="48" fillId="0" borderId="10" xfId="0" applyFont="1" applyBorder="1" applyAlignment="1">
      <alignment horizontal="center"/>
    </xf>
    <xf numFmtId="9" fontId="47" fillId="0" borderId="0" xfId="0" applyNumberFormat="1" applyFont="1" applyAlignment="1">
      <alignment horizontal="center"/>
    </xf>
    <xf numFmtId="0" fontId="49" fillId="0" borderId="10" xfId="0" applyFont="1" applyBorder="1" applyAlignment="1">
      <alignment horizontal="center"/>
    </xf>
    <xf numFmtId="0" fontId="50" fillId="0" borderId="10" xfId="0" applyFont="1" applyBorder="1" applyAlignment="1">
      <alignment horizontal="center"/>
    </xf>
    <xf numFmtId="0" fontId="51" fillId="0" borderId="8" xfId="0" applyFont="1" applyBorder="1" applyAlignment="1"/>
    <xf numFmtId="0" fontId="52" fillId="0" borderId="19" xfId="0" applyFont="1" applyBorder="1" applyAlignment="1">
      <alignment horizontal="center"/>
    </xf>
    <xf numFmtId="9" fontId="53" fillId="0" borderId="0" xfId="0" applyNumberFormat="1" applyFont="1" applyAlignment="1">
      <alignment horizontal="center"/>
    </xf>
    <xf numFmtId="0" fontId="24" fillId="0" borderId="0" xfId="0" applyFont="1" applyAlignment="1"/>
    <xf numFmtId="0" fontId="19" fillId="13" borderId="10" xfId="0" applyFont="1" applyFill="1" applyBorder="1" applyAlignment="1">
      <alignment horizontal="center" wrapText="1"/>
    </xf>
    <xf numFmtId="0" fontId="19" fillId="13" borderId="10" xfId="0" applyFont="1" applyFill="1" applyBorder="1" applyAlignment="1">
      <alignment horizontal="center"/>
    </xf>
    <xf numFmtId="0" fontId="35" fillId="7" borderId="0" xfId="0" applyFont="1" applyFill="1" applyAlignment="1">
      <alignment horizontal="left" vertical="top"/>
    </xf>
    <xf numFmtId="0" fontId="25" fillId="0" borderId="10" xfId="0" applyFont="1" applyBorder="1" applyAlignment="1">
      <alignment wrapText="1"/>
    </xf>
    <xf numFmtId="0" fontId="25" fillId="0" borderId="10" xfId="0" applyFont="1" applyBorder="1" applyAlignment="1"/>
    <xf numFmtId="0" fontId="25" fillId="0" borderId="0" xfId="0" applyFont="1" applyAlignment="1">
      <alignment horizontal="left" vertical="top"/>
    </xf>
    <xf numFmtId="0" fontId="25" fillId="0" borderId="0" xfId="0" applyFont="1" applyAlignment="1">
      <alignment horizontal="left" vertical="top"/>
    </xf>
    <xf numFmtId="0" fontId="25" fillId="0" borderId="10" xfId="0" applyFont="1" applyBorder="1" applyAlignment="1">
      <alignment horizontal="left" vertical="top"/>
    </xf>
    <xf numFmtId="0" fontId="24" fillId="0" borderId="10" xfId="0" applyFont="1" applyBorder="1" applyAlignment="1">
      <alignment wrapText="1"/>
    </xf>
    <xf numFmtId="0" fontId="24" fillId="0" borderId="10" xfId="0" applyFont="1" applyBorder="1"/>
    <xf numFmtId="0" fontId="24" fillId="0" borderId="0" xfId="0" applyFont="1" applyAlignment="1">
      <alignment horizontal="center"/>
    </xf>
    <xf numFmtId="0" fontId="47" fillId="0" borderId="0" xfId="0" applyFont="1" applyAlignment="1"/>
    <xf numFmtId="0" fontId="47" fillId="14" borderId="10" xfId="0" applyFont="1" applyFill="1" applyBorder="1" applyAlignment="1"/>
    <xf numFmtId="0" fontId="47" fillId="14" borderId="10" xfId="0" applyFont="1" applyFill="1" applyBorder="1" applyAlignment="1">
      <alignment horizontal="center"/>
    </xf>
    <xf numFmtId="0" fontId="24" fillId="0" borderId="10" xfId="0" applyFont="1" applyBorder="1" applyAlignment="1"/>
    <xf numFmtId="0" fontId="54" fillId="8" borderId="10" xfId="0" applyFont="1" applyFill="1" applyBorder="1" applyAlignment="1">
      <alignment horizontal="center"/>
    </xf>
    <xf numFmtId="0" fontId="41" fillId="0" borderId="5" xfId="0" applyFont="1" applyBorder="1" applyAlignment="1">
      <alignment horizontal="left" vertical="top" wrapText="1"/>
    </xf>
    <xf numFmtId="0" fontId="0" fillId="0" borderId="0" xfId="0" applyFont="1" applyAlignment="1">
      <alignment wrapText="1"/>
    </xf>
    <xf numFmtId="0" fontId="19" fillId="11" borderId="5" xfId="0" applyFont="1" applyFill="1" applyBorder="1" applyAlignment="1">
      <alignment horizontal="left" vertical="top" wrapText="1"/>
    </xf>
    <xf numFmtId="0" fontId="24" fillId="0" borderId="10" xfId="0" applyFont="1" applyBorder="1" applyAlignment="1">
      <alignment horizontal="center" vertical="center" wrapText="1"/>
    </xf>
    <xf numFmtId="0" fontId="34" fillId="0" borderId="10" xfId="0" applyFont="1" applyBorder="1" applyAlignment="1">
      <alignment vertical="top" wrapText="1"/>
    </xf>
    <xf numFmtId="0" fontId="36" fillId="7" borderId="0" xfId="0" applyFont="1" applyFill="1" applyAlignment="1">
      <alignment wrapText="1"/>
    </xf>
    <xf numFmtId="0" fontId="37" fillId="0" borderId="10" xfId="0" applyFont="1" applyBorder="1" applyAlignment="1">
      <alignment vertical="top" wrapText="1"/>
    </xf>
    <xf numFmtId="0" fontId="24" fillId="0" borderId="0" xfId="0" applyFont="1" applyAlignment="1">
      <alignment horizontal="center" vertical="center" wrapText="1"/>
    </xf>
    <xf numFmtId="0" fontId="24" fillId="0" borderId="0" xfId="0" applyFont="1" applyAlignment="1">
      <alignment vertical="top" wrapText="1"/>
    </xf>
    <xf numFmtId="0" fontId="18" fillId="0" borderId="11" xfId="0" applyFont="1" applyBorder="1" applyAlignment="1">
      <alignment wrapText="1"/>
    </xf>
    <xf numFmtId="0" fontId="4" fillId="0" borderId="12" xfId="0" applyFont="1" applyBorder="1"/>
    <xf numFmtId="0" fontId="4" fillId="0" borderId="13" xfId="0" applyFont="1" applyBorder="1"/>
    <xf numFmtId="0" fontId="2" fillId="2" borderId="0" xfId="0" applyFont="1" applyFill="1" applyAlignment="1">
      <alignment horizontal="center" wrapText="1"/>
    </xf>
    <xf numFmtId="0" fontId="0" fillId="0" borderId="0" xfId="0" applyFont="1" applyAlignment="1"/>
    <xf numFmtId="0" fontId="3" fillId="4" borderId="0" xfId="0" applyFont="1" applyFill="1" applyAlignment="1">
      <alignment horizontal="center" wrapText="1"/>
    </xf>
    <xf numFmtId="0" fontId="3" fillId="4" borderId="1" xfId="0" applyFont="1" applyFill="1" applyBorder="1" applyAlignment="1">
      <alignment horizontal="center"/>
    </xf>
    <xf numFmtId="0" fontId="4" fillId="0" borderId="2" xfId="0" applyFont="1" applyBorder="1"/>
    <xf numFmtId="0" fontId="4" fillId="0" borderId="3" xfId="0" applyFont="1" applyBorder="1"/>
    <xf numFmtId="0" fontId="2" fillId="3" borderId="4" xfId="0" applyFont="1" applyFill="1" applyBorder="1" applyAlignment="1">
      <alignment horizontal="center"/>
    </xf>
    <xf numFmtId="0" fontId="4" fillId="0" borderId="4" xfId="0" applyFont="1" applyBorder="1"/>
    <xf numFmtId="0" fontId="4" fillId="0" borderId="7" xfId="0" applyFont="1" applyBorder="1"/>
    <xf numFmtId="0" fontId="18" fillId="0" borderId="14" xfId="0" applyFont="1" applyBorder="1" applyAlignment="1">
      <alignment wrapText="1"/>
    </xf>
    <xf numFmtId="0" fontId="4" fillId="0" borderId="15" xfId="0" applyFont="1" applyBorder="1"/>
    <xf numFmtId="0" fontId="18" fillId="0" borderId="16" xfId="0" applyFont="1" applyBorder="1" applyAlignment="1">
      <alignment wrapText="1"/>
    </xf>
    <xf numFmtId="0" fontId="4" fillId="0" borderId="17" xfId="0" applyFont="1" applyBorder="1"/>
    <xf numFmtId="0" fontId="4" fillId="0" borderId="18" xfId="0" applyFont="1" applyBorder="1"/>
    <xf numFmtId="0" fontId="19" fillId="5" borderId="9" xfId="0" applyFont="1" applyFill="1" applyBorder="1" applyAlignment="1">
      <alignment horizontal="center" wrapText="1"/>
    </xf>
    <xf numFmtId="0" fontId="4" fillId="0" borderId="5" xfId="0" applyFont="1" applyBorder="1"/>
    <xf numFmtId="0" fontId="1" fillId="2" borderId="4" xfId="0" applyFont="1" applyFill="1" applyBorder="1" applyAlignment="1">
      <alignment horizontal="center" wrapText="1"/>
    </xf>
    <xf numFmtId="0" fontId="25" fillId="0" borderId="22" xfId="0" applyFont="1" applyBorder="1" applyAlignment="1">
      <alignment vertical="top" wrapText="1"/>
    </xf>
    <xf numFmtId="0" fontId="4" fillId="0" borderId="8" xfId="0" applyFont="1" applyBorder="1" applyAlignment="1">
      <alignment wrapText="1"/>
    </xf>
    <xf numFmtId="0" fontId="4" fillId="0" borderId="23" xfId="0" applyFont="1" applyBorder="1" applyAlignment="1">
      <alignment wrapText="1"/>
    </xf>
    <xf numFmtId="0" fontId="25" fillId="7" borderId="22" xfId="0" applyFont="1" applyFill="1" applyBorder="1" applyAlignment="1">
      <alignment horizontal="left" vertical="top" wrapText="1"/>
    </xf>
    <xf numFmtId="0" fontId="24" fillId="0" borderId="22" xfId="0" applyFont="1" applyBorder="1" applyAlignment="1">
      <alignment vertical="top" wrapText="1"/>
    </xf>
    <xf numFmtId="0" fontId="25" fillId="0" borderId="22" xfId="0" applyFont="1" applyBorder="1" applyAlignment="1">
      <alignment horizontal="center" vertical="top" wrapText="1"/>
    </xf>
    <xf numFmtId="0" fontId="25" fillId="0" borderId="23" xfId="0" applyFont="1" applyBorder="1" applyAlignment="1">
      <alignment vertical="top" wrapText="1"/>
    </xf>
    <xf numFmtId="0" fontId="25" fillId="0" borderId="23" xfId="0" applyFont="1" applyBorder="1" applyAlignment="1">
      <alignment horizontal="left" vertical="top" wrapText="1"/>
    </xf>
    <xf numFmtId="0" fontId="25" fillId="0" borderId="22" xfId="0" applyFont="1" applyBorder="1" applyAlignment="1">
      <alignment horizontal="left" vertical="top" wrapText="1"/>
    </xf>
    <xf numFmtId="0" fontId="33" fillId="0" borderId="22" xfId="0" applyFont="1" applyBorder="1" applyAlignment="1">
      <alignment vertical="top" wrapText="1"/>
    </xf>
    <xf numFmtId="0" fontId="35" fillId="0" borderId="22" xfId="0" applyFont="1" applyBorder="1" applyAlignment="1">
      <alignment vertical="top" wrapText="1"/>
    </xf>
    <xf numFmtId="0" fontId="33" fillId="0" borderId="22" xfId="0" applyFont="1" applyBorder="1" applyAlignment="1">
      <alignment horizontal="center" vertical="top" wrapText="1"/>
    </xf>
    <xf numFmtId="0" fontId="25" fillId="7" borderId="22" xfId="0" applyFont="1" applyFill="1" applyBorder="1" applyAlignment="1">
      <alignment vertical="top" wrapText="1"/>
    </xf>
    <xf numFmtId="0" fontId="33" fillId="7" borderId="22" xfId="0" applyFont="1" applyFill="1" applyBorder="1" applyAlignment="1">
      <alignment vertical="top" wrapText="1"/>
    </xf>
    <xf numFmtId="0" fontId="46" fillId="0" borderId="24" xfId="0" applyFont="1" applyBorder="1" applyAlignment="1"/>
    <xf numFmtId="0" fontId="4" fillId="0" borderId="19" xfId="0" applyFont="1" applyBorder="1"/>
    <xf numFmtId="0" fontId="25" fillId="0" borderId="0" xfId="0" applyFont="1" applyAlignment="1">
      <alignment horizontal="left" vertical="top"/>
    </xf>
  </cellXfs>
  <cellStyles count="1">
    <cellStyle name="Normal" xfId="0" builtinId="0"/>
  </cellStyles>
  <dxfs count="39">
    <dxf>
      <font>
        <color rgb="FFFFFFFF"/>
      </font>
      <fill>
        <patternFill patternType="solid">
          <fgColor rgb="FFFF0000"/>
          <bgColor rgb="FFFF0000"/>
        </patternFill>
      </fill>
    </dxf>
    <dxf>
      <font>
        <color rgb="FFF3F3F3"/>
      </font>
      <fill>
        <patternFill patternType="solid">
          <fgColor rgb="FF274E13"/>
          <bgColor rgb="FF274E13"/>
        </patternFill>
      </fill>
    </dxf>
    <dxf>
      <font>
        <color rgb="FF000000"/>
      </font>
      <fill>
        <patternFill patternType="solid">
          <fgColor rgb="FFFF9900"/>
          <bgColor rgb="FFFF9900"/>
        </patternFill>
      </fill>
    </dxf>
    <dxf>
      <font>
        <color rgb="FFFFFFFF"/>
      </font>
      <fill>
        <patternFill patternType="solid">
          <fgColor rgb="FFFF0000"/>
          <bgColor rgb="FFFF0000"/>
        </patternFill>
      </fill>
    </dxf>
    <dxf>
      <font>
        <color rgb="FFF3F3F3"/>
      </font>
      <fill>
        <patternFill patternType="solid">
          <fgColor rgb="FF274E13"/>
          <bgColor rgb="FF274E13"/>
        </patternFill>
      </fill>
    </dxf>
    <dxf>
      <font>
        <color rgb="FF000000"/>
      </font>
      <fill>
        <patternFill patternType="solid">
          <fgColor rgb="FFFF9900"/>
          <bgColor rgb="FFFF9900"/>
        </patternFill>
      </fill>
    </dxf>
    <dxf>
      <font>
        <color rgb="FFFFFFFF"/>
      </font>
      <fill>
        <patternFill patternType="solid">
          <fgColor rgb="FFFF0000"/>
          <bgColor rgb="FFFF0000"/>
        </patternFill>
      </fill>
    </dxf>
    <dxf>
      <font>
        <color rgb="FFF3F3F3"/>
      </font>
      <fill>
        <patternFill patternType="solid">
          <fgColor rgb="FF274E13"/>
          <bgColor rgb="FF274E13"/>
        </patternFill>
      </fill>
    </dxf>
    <dxf>
      <font>
        <color rgb="FF000000"/>
      </font>
      <fill>
        <patternFill patternType="solid">
          <fgColor rgb="FFFF9900"/>
          <bgColor rgb="FFFF9900"/>
        </patternFill>
      </fill>
    </dxf>
    <dxf>
      <font>
        <color rgb="FFFFFFFF"/>
      </font>
      <fill>
        <patternFill patternType="solid">
          <fgColor rgb="FFFF0000"/>
          <bgColor rgb="FFFF0000"/>
        </patternFill>
      </fill>
    </dxf>
    <dxf>
      <font>
        <color rgb="FFF3F3F3"/>
      </font>
      <fill>
        <patternFill patternType="solid">
          <fgColor rgb="FF274E13"/>
          <bgColor rgb="FF274E13"/>
        </patternFill>
      </fill>
    </dxf>
    <dxf>
      <font>
        <color rgb="FF000000"/>
      </font>
      <fill>
        <patternFill patternType="solid">
          <fgColor rgb="FFFF9900"/>
          <bgColor rgb="FFFF9900"/>
        </patternFill>
      </fill>
    </dxf>
    <dxf>
      <font>
        <color rgb="FFFFFFFF"/>
      </font>
      <fill>
        <patternFill patternType="solid">
          <fgColor rgb="FFFF0000"/>
          <bgColor rgb="FFFF0000"/>
        </patternFill>
      </fill>
    </dxf>
    <dxf>
      <font>
        <color rgb="FFF3F3F3"/>
      </font>
      <fill>
        <patternFill patternType="solid">
          <fgColor rgb="FF274E13"/>
          <bgColor rgb="FF274E13"/>
        </patternFill>
      </fill>
    </dxf>
    <dxf>
      <font>
        <color rgb="FF000000"/>
      </font>
      <fill>
        <patternFill patternType="solid">
          <fgColor rgb="FFFF9900"/>
          <bgColor rgb="FFFF9900"/>
        </patternFill>
      </fill>
    </dxf>
    <dxf>
      <font>
        <color rgb="FFFFFFFF"/>
      </font>
      <fill>
        <patternFill patternType="solid">
          <fgColor rgb="FFFF0000"/>
          <bgColor rgb="FFFF0000"/>
        </patternFill>
      </fill>
    </dxf>
    <dxf>
      <font>
        <color rgb="FFF3F3F3"/>
      </font>
      <fill>
        <patternFill patternType="solid">
          <fgColor rgb="FF274E13"/>
          <bgColor rgb="FF274E13"/>
        </patternFill>
      </fill>
    </dxf>
    <dxf>
      <font>
        <color rgb="FF000000"/>
      </font>
      <fill>
        <patternFill patternType="solid">
          <fgColor rgb="FFFF9900"/>
          <bgColor rgb="FFFF9900"/>
        </patternFill>
      </fill>
    </dxf>
    <dxf>
      <font>
        <color rgb="FFFFFFFF"/>
      </font>
      <fill>
        <patternFill patternType="solid">
          <fgColor rgb="FFFF0000"/>
          <bgColor rgb="FFFF0000"/>
        </patternFill>
      </fill>
    </dxf>
    <dxf>
      <font>
        <color rgb="FFF3F3F3"/>
      </font>
      <fill>
        <patternFill patternType="solid">
          <fgColor rgb="FF274E13"/>
          <bgColor rgb="FF274E13"/>
        </patternFill>
      </fill>
    </dxf>
    <dxf>
      <font>
        <color rgb="FF000000"/>
      </font>
      <fill>
        <patternFill patternType="solid">
          <fgColor rgb="FFFF9900"/>
          <bgColor rgb="FFFF9900"/>
        </patternFill>
      </fill>
    </dxf>
    <dxf>
      <font>
        <color rgb="FFFFFFFF"/>
      </font>
      <fill>
        <patternFill patternType="solid">
          <fgColor rgb="FFFF0000"/>
          <bgColor rgb="FFFF0000"/>
        </patternFill>
      </fill>
    </dxf>
    <dxf>
      <font>
        <color rgb="FFF3F3F3"/>
      </font>
      <fill>
        <patternFill patternType="solid">
          <fgColor rgb="FF274E13"/>
          <bgColor rgb="FF274E13"/>
        </patternFill>
      </fill>
    </dxf>
    <dxf>
      <font>
        <color rgb="FF000000"/>
      </font>
      <fill>
        <patternFill patternType="solid">
          <fgColor rgb="FFFF9900"/>
          <bgColor rgb="FFFF9900"/>
        </patternFill>
      </fill>
    </dxf>
    <dxf>
      <font>
        <color rgb="FFFFFFFF"/>
      </font>
      <fill>
        <patternFill patternType="solid">
          <fgColor rgb="FFFF0000"/>
          <bgColor rgb="FFFF0000"/>
        </patternFill>
      </fill>
    </dxf>
    <dxf>
      <font>
        <color rgb="FFF3F3F3"/>
      </font>
      <fill>
        <patternFill patternType="solid">
          <fgColor rgb="FF274E13"/>
          <bgColor rgb="FF274E13"/>
        </patternFill>
      </fill>
    </dxf>
    <dxf>
      <font>
        <color rgb="FF000000"/>
      </font>
      <fill>
        <patternFill patternType="solid">
          <fgColor rgb="FFFF9900"/>
          <bgColor rgb="FFFF9900"/>
        </patternFill>
      </fill>
    </dxf>
    <dxf>
      <font>
        <color rgb="FFFFFFFF"/>
      </font>
      <fill>
        <patternFill patternType="solid">
          <fgColor rgb="FFFF0000"/>
          <bgColor rgb="FFFF0000"/>
        </patternFill>
      </fill>
    </dxf>
    <dxf>
      <font>
        <color rgb="FFF3F3F3"/>
      </font>
      <fill>
        <patternFill patternType="solid">
          <fgColor rgb="FF274E13"/>
          <bgColor rgb="FF274E13"/>
        </patternFill>
      </fill>
    </dxf>
    <dxf>
      <font>
        <color rgb="FF000000"/>
      </font>
      <fill>
        <patternFill patternType="solid">
          <fgColor rgb="FFFF9900"/>
          <bgColor rgb="FFFF9900"/>
        </patternFill>
      </fill>
    </dxf>
    <dxf>
      <font>
        <color rgb="FFFFFFFF"/>
      </font>
      <fill>
        <patternFill patternType="solid">
          <fgColor rgb="FFFF0000"/>
          <bgColor rgb="FFFF0000"/>
        </patternFill>
      </fill>
    </dxf>
    <dxf>
      <font>
        <color rgb="FFF3F3F3"/>
      </font>
      <fill>
        <patternFill patternType="solid">
          <fgColor rgb="FF274E13"/>
          <bgColor rgb="FF274E13"/>
        </patternFill>
      </fill>
    </dxf>
    <dxf>
      <font>
        <color rgb="FF000000"/>
      </font>
      <fill>
        <patternFill patternType="solid">
          <fgColor rgb="FFFF9900"/>
          <bgColor rgb="FFFF9900"/>
        </patternFill>
      </fill>
    </dxf>
    <dxf>
      <font>
        <color rgb="FFFFFFFF"/>
      </font>
      <fill>
        <patternFill patternType="solid">
          <fgColor rgb="FFFF0000"/>
          <bgColor rgb="FFFF0000"/>
        </patternFill>
      </fill>
    </dxf>
    <dxf>
      <font>
        <color rgb="FFF3F3F3"/>
      </font>
      <fill>
        <patternFill patternType="solid">
          <fgColor rgb="FF274E13"/>
          <bgColor rgb="FF274E13"/>
        </patternFill>
      </fill>
    </dxf>
    <dxf>
      <font>
        <color rgb="FF000000"/>
      </font>
      <fill>
        <patternFill patternType="solid">
          <fgColor rgb="FFFF9900"/>
          <bgColor rgb="FFFF9900"/>
        </patternFill>
      </fill>
    </dxf>
    <dxf>
      <font>
        <color rgb="FFFFFFFF"/>
      </font>
      <fill>
        <patternFill patternType="solid">
          <fgColor rgb="FFFF0000"/>
          <bgColor rgb="FFFF0000"/>
        </patternFill>
      </fill>
    </dxf>
    <dxf>
      <font>
        <color rgb="FFF3F3F3"/>
      </font>
      <fill>
        <patternFill patternType="solid">
          <fgColor rgb="FF274E13"/>
          <bgColor rgb="FF274E13"/>
        </patternFill>
      </fill>
    </dxf>
    <dxf>
      <font>
        <color rgb="FFFFFFFF"/>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3" Type="http://schemas.openxmlformats.org/officeDocument/2006/relationships/hyperlink" Target="https://github.com/mosip/mosip-config/blob/qa-121/idp-default.properties" TargetMode="External"/><Relationship Id="rId18" Type="http://schemas.openxmlformats.org/officeDocument/2006/relationships/hyperlink" Target="https://api.qa-121.mosip.net/v1/idp/send-binding-otp" TargetMode="External"/><Relationship Id="rId26" Type="http://schemas.openxmlformats.org/officeDocument/2006/relationships/hyperlink" Target="https://mosip.atlassian.net/browse/MOSIP-25538" TargetMode="External"/><Relationship Id="rId39" Type="http://schemas.openxmlformats.org/officeDocument/2006/relationships/hyperlink" Target="https://api.qa-1201-b2.mosip.net/v1/esignet/linked-authorization/link-transaction" TargetMode="External"/><Relationship Id="rId21" Type="http://schemas.openxmlformats.org/officeDocument/2006/relationships/hyperlink" Target="https://api.qa-121.mosip.net/v1/idp/wallet-binding" TargetMode="External"/><Relationship Id="rId34" Type="http://schemas.openxmlformats.org/officeDocument/2006/relationships/hyperlink" Target="https://api.qa-1201-b2.mosip.net/v1/esignet/linked-authorization/link-status" TargetMode="External"/><Relationship Id="rId42" Type="http://schemas.openxmlformats.org/officeDocument/2006/relationships/hyperlink" Target="https://api.qa-1201-b2.mosip.net/v1/esignet/linked-authorization/link-auth-code" TargetMode="External"/><Relationship Id="rId7" Type="http://schemas.openxmlformats.org/officeDocument/2006/relationships/hyperlink" Target="https://api.qa-1201-b2.mosip.net/v1/esignet/authorization/authenticate" TargetMode="External"/><Relationship Id="rId2" Type="http://schemas.openxmlformats.org/officeDocument/2006/relationships/hyperlink" Target="https://idp.qa-121.mosip.net/authorize" TargetMode="External"/><Relationship Id="rId16" Type="http://schemas.openxmlformats.org/officeDocument/2006/relationships/hyperlink" Target="https://api.qa-121.mosip.net/v1/idp/send-binding-otp" TargetMode="External"/><Relationship Id="rId20" Type="http://schemas.openxmlformats.org/officeDocument/2006/relationships/hyperlink" Target="https://api.qa-121.mosip.net/v1/idp/wallet-binding" TargetMode="External"/><Relationship Id="rId29" Type="http://schemas.openxmlformats.org/officeDocument/2006/relationships/hyperlink" Target="https://mosip.atlassian.net/browse/MOSIP-25643" TargetMode="External"/><Relationship Id="rId41" Type="http://schemas.openxmlformats.org/officeDocument/2006/relationships/hyperlink" Target="https://api.qa-1201-b2.mosip.net/v1/esignet/linked-authorization/consent" TargetMode="External"/><Relationship Id="rId1" Type="http://schemas.openxmlformats.org/officeDocument/2006/relationships/hyperlink" Target="https://idp.qa-121.mosip.net/authorize" TargetMode="External"/><Relationship Id="rId6" Type="http://schemas.openxmlformats.org/officeDocument/2006/relationships/hyperlink" Target="https://api.qa-1201-b2.mosip.net/v1/esignet/authorization/send-otp" TargetMode="External"/><Relationship Id="rId11" Type="http://schemas.openxmlformats.org/officeDocument/2006/relationships/hyperlink" Target="https://api.qa-1201-b2.mosip.net/v1/esignet/oauth/token" TargetMode="External"/><Relationship Id="rId24" Type="http://schemas.openxmlformats.org/officeDocument/2006/relationships/hyperlink" Target="https://api.qa-121.mosip.net/v1/idp/wallet-binding" TargetMode="External"/><Relationship Id="rId32" Type="http://schemas.openxmlformats.org/officeDocument/2006/relationships/hyperlink" Target="https://mosip.atlassian.net/browse/MOSIP-25643" TargetMode="External"/><Relationship Id="rId37" Type="http://schemas.openxmlformats.org/officeDocument/2006/relationships/hyperlink" Target="https://api.qa-121.mosip.net/v1/idp/linked-authorization/link-status" TargetMode="External"/><Relationship Id="rId40" Type="http://schemas.openxmlformats.org/officeDocument/2006/relationships/hyperlink" Target="https://api.qa-1201-b2.mosip.net/v1/esignet/linked-authorization/authenticate" TargetMode="External"/><Relationship Id="rId5" Type="http://schemas.openxmlformats.org/officeDocument/2006/relationships/hyperlink" Target="https://dev.mosip.net/v1/idp/authorization/oauth-details" TargetMode="External"/><Relationship Id="rId15" Type="http://schemas.openxmlformats.org/officeDocument/2006/relationships/hyperlink" Target="https://api.qa-121.mosip.net/v1/idp/send-binding-otp" TargetMode="External"/><Relationship Id="rId23" Type="http://schemas.openxmlformats.org/officeDocument/2006/relationships/hyperlink" Target="https://api.qa-121.mosip.net/v1/idp/wallet-binding" TargetMode="External"/><Relationship Id="rId28" Type="http://schemas.openxmlformats.org/officeDocument/2006/relationships/hyperlink" Target="https://mosip.atlassian.net/browse/MOSIP-25622" TargetMode="External"/><Relationship Id="rId36" Type="http://schemas.openxmlformats.org/officeDocument/2006/relationships/hyperlink" Target="https://api.qa-121.mosip.net/v1/idp/linked-authorization/link-status" TargetMode="External"/><Relationship Id="rId10" Type="http://schemas.openxmlformats.org/officeDocument/2006/relationships/hyperlink" Target="https://api.qa-1201-b2.mosip.net/v1/esignet/oauth/token" TargetMode="External"/><Relationship Id="rId19" Type="http://schemas.openxmlformats.org/officeDocument/2006/relationships/hyperlink" Target="https://api.qa-1201-b2.mosip.net/v1/esignet/binding/wallet-binding" TargetMode="External"/><Relationship Id="rId31" Type="http://schemas.openxmlformats.org/officeDocument/2006/relationships/hyperlink" Target="https://mosip.atlassian.net/browse/MOSIP-25643" TargetMode="External"/><Relationship Id="rId4" Type="http://schemas.openxmlformats.org/officeDocument/2006/relationships/hyperlink" Target="https://healthservices.qa-1201-b2.mosip.net/userprofile/authorization/oauth-details" TargetMode="External"/><Relationship Id="rId9" Type="http://schemas.openxmlformats.org/officeDocument/2006/relationships/hyperlink" Target="https://dev.mosip.net/v1/idp/authorization/authenticate" TargetMode="External"/><Relationship Id="rId14" Type="http://schemas.openxmlformats.org/officeDocument/2006/relationships/hyperlink" Target="https://api.qa-121.mosip.net/v1/idp/oauth/token" TargetMode="External"/><Relationship Id="rId22" Type="http://schemas.openxmlformats.org/officeDocument/2006/relationships/hyperlink" Target="https://api.qa-121.mosip.net/v1/idp/wallet-binding" TargetMode="External"/><Relationship Id="rId27" Type="http://schemas.openxmlformats.org/officeDocument/2006/relationships/hyperlink" Target="https://mosip.atlassian.net/browse/MOSIP-25538" TargetMode="External"/><Relationship Id="rId30" Type="http://schemas.openxmlformats.org/officeDocument/2006/relationships/hyperlink" Target="https://mosip.atlassian.net/browse/MOSIP-25643" TargetMode="External"/><Relationship Id="rId35" Type="http://schemas.openxmlformats.org/officeDocument/2006/relationships/hyperlink" Target="https://api.qa-121.mosip.net/v1/idp/linked-authorization/link-status" TargetMode="External"/><Relationship Id="rId8" Type="http://schemas.openxmlformats.org/officeDocument/2006/relationships/hyperlink" Target="https://dev.mosip.net/v1/idp/authorization/authenticate" TargetMode="External"/><Relationship Id="rId3" Type="http://schemas.openxmlformats.org/officeDocument/2006/relationships/hyperlink" Target="https://api.qa-1201-b2.mosip.net/v1/esignet/authorization/oauth-details" TargetMode="External"/><Relationship Id="rId12" Type="http://schemas.openxmlformats.org/officeDocument/2006/relationships/hyperlink" Target="https://api.qa-1201-b2.mosip.net/v1/esignet/oidc/userinfo" TargetMode="External"/><Relationship Id="rId17" Type="http://schemas.openxmlformats.org/officeDocument/2006/relationships/hyperlink" Target="https://api.qa-121.mosip.net/v1/idp/send-binding-otp" TargetMode="External"/><Relationship Id="rId25" Type="http://schemas.openxmlformats.org/officeDocument/2006/relationships/hyperlink" Target="https://api.qa-121.mosip.net/v1/idp/wallet-binding" TargetMode="External"/><Relationship Id="rId33" Type="http://schemas.openxmlformats.org/officeDocument/2006/relationships/hyperlink" Target="https://api.qa-1201-b2.mosip.net/v1/esignet/linked-authorization/link-code" TargetMode="External"/><Relationship Id="rId38" Type="http://schemas.openxmlformats.org/officeDocument/2006/relationships/hyperlink" Target="https://api.qa-121.mosip.net/v1/idp/linked-authorization/link-statu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healthservices.qa-1201-b2.mosip.net/" TargetMode="External"/><Relationship Id="rId2" Type="http://schemas.openxmlformats.org/officeDocument/2006/relationships/hyperlink" Target="https://idp.dev.mosip.net/login" TargetMode="External"/><Relationship Id="rId1" Type="http://schemas.openxmlformats.org/officeDocument/2006/relationships/hyperlink" Target="https://healthservices.qa-1201-b2.mosip.net/" TargetMode="External"/><Relationship Id="rId5" Type="http://schemas.openxmlformats.org/officeDocument/2006/relationships/hyperlink" Target="https://healthservices.qa-1201-b2.mosip.net/" TargetMode="External"/><Relationship Id="rId4" Type="http://schemas.openxmlformats.org/officeDocument/2006/relationships/hyperlink" Target="https://healthservices.qa-1201-b2.mosip.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0"/>
  <sheetViews>
    <sheetView tabSelected="1" workbookViewId="0"/>
  </sheetViews>
  <sheetFormatPr defaultColWidth="14.44140625" defaultRowHeight="15" customHeight="1"/>
  <cols>
    <col min="1" max="1" width="2.5546875" customWidth="1"/>
    <col min="2" max="2" width="15.44140625" customWidth="1"/>
    <col min="3" max="3" width="10.109375" customWidth="1"/>
    <col min="4" max="4" width="9.33203125" customWidth="1"/>
    <col min="5" max="5" width="11.5546875" customWidth="1"/>
    <col min="6" max="6" width="11" customWidth="1"/>
    <col min="7" max="7" width="5.44140625" customWidth="1"/>
    <col min="8" max="8" width="5.109375" customWidth="1"/>
    <col min="9" max="9" width="5" customWidth="1"/>
    <col min="10" max="10" width="3" customWidth="1"/>
    <col min="12" max="12" width="5.5546875" customWidth="1"/>
    <col min="13" max="13" width="5.44140625" customWidth="1"/>
    <col min="14" max="14" width="5.109375" customWidth="1"/>
    <col min="15" max="15" width="6" customWidth="1"/>
    <col min="16" max="16" width="22.88671875" customWidth="1"/>
    <col min="17" max="17" width="5.44140625" customWidth="1"/>
    <col min="18" max="18" width="5.5546875" customWidth="1"/>
    <col min="19" max="19" width="5" customWidth="1"/>
    <col min="20" max="20" width="5.5546875" customWidth="1"/>
    <col min="21" max="21" width="1" customWidth="1"/>
    <col min="22" max="22" width="37.88671875" customWidth="1"/>
    <col min="23" max="23" width="1.33203125" customWidth="1"/>
    <col min="24" max="24" width="56.33203125" customWidth="1"/>
  </cols>
  <sheetData>
    <row r="1" spans="1:28">
      <c r="A1" s="1"/>
      <c r="B1" s="1"/>
      <c r="C1" s="1"/>
      <c r="D1" s="1"/>
      <c r="E1" s="1"/>
      <c r="F1" s="1"/>
      <c r="G1" s="1"/>
      <c r="H1" s="1"/>
      <c r="I1" s="1"/>
      <c r="J1" s="1"/>
      <c r="K1" s="1"/>
      <c r="L1" s="1"/>
      <c r="M1" s="1"/>
      <c r="N1" s="1"/>
      <c r="O1" s="1"/>
      <c r="P1" s="1"/>
      <c r="Q1" s="1"/>
      <c r="R1" s="1"/>
      <c r="S1" s="1"/>
      <c r="T1" s="1"/>
      <c r="U1" s="1"/>
      <c r="V1" s="1"/>
      <c r="W1" s="1"/>
      <c r="X1" s="1"/>
      <c r="Y1" s="1"/>
      <c r="Z1" s="1"/>
      <c r="AA1" s="1"/>
      <c r="AB1" s="1"/>
    </row>
    <row r="2" spans="1:28">
      <c r="A2" s="1"/>
      <c r="B2" s="167" t="s">
        <v>0</v>
      </c>
      <c r="C2" s="2" t="s">
        <v>1</v>
      </c>
      <c r="D2" s="169" t="s">
        <v>2</v>
      </c>
      <c r="E2" s="168"/>
      <c r="F2" s="168"/>
      <c r="G2" s="1"/>
      <c r="H2" s="1"/>
      <c r="I2" s="1"/>
      <c r="J2" s="1"/>
      <c r="K2" s="170" t="s">
        <v>3</v>
      </c>
      <c r="L2" s="171"/>
      <c r="M2" s="171"/>
      <c r="N2" s="171"/>
      <c r="O2" s="172"/>
      <c r="P2" s="170" t="s">
        <v>4</v>
      </c>
      <c r="Q2" s="171"/>
      <c r="R2" s="171"/>
      <c r="S2" s="171"/>
      <c r="T2" s="172"/>
      <c r="U2" s="1"/>
      <c r="V2" s="3" t="s">
        <v>5</v>
      </c>
      <c r="W2" s="4"/>
      <c r="X2" s="5" t="s">
        <v>6</v>
      </c>
      <c r="Y2" s="1"/>
      <c r="Z2" s="1"/>
      <c r="AA2" s="1"/>
      <c r="AB2" s="1"/>
    </row>
    <row r="3" spans="1:28">
      <c r="A3" s="1"/>
      <c r="B3" s="168"/>
      <c r="C3" s="6" t="s">
        <v>7</v>
      </c>
      <c r="D3" s="7" t="s">
        <v>7</v>
      </c>
      <c r="E3" s="7" t="s">
        <v>8</v>
      </c>
      <c r="F3" s="7" t="s">
        <v>9</v>
      </c>
      <c r="G3" s="8"/>
      <c r="H3" s="8"/>
      <c r="I3" s="8"/>
      <c r="J3" s="1"/>
      <c r="K3" s="9" t="s">
        <v>10</v>
      </c>
      <c r="L3" s="173" t="s">
        <v>11</v>
      </c>
      <c r="M3" s="174"/>
      <c r="N3" s="174"/>
      <c r="O3" s="175"/>
      <c r="P3" s="9" t="s">
        <v>10</v>
      </c>
      <c r="Q3" s="173" t="s">
        <v>11</v>
      </c>
      <c r="R3" s="174"/>
      <c r="S3" s="174"/>
      <c r="T3" s="175"/>
      <c r="U3" s="1"/>
      <c r="V3" s="10" t="s">
        <v>12</v>
      </c>
      <c r="W3" s="11"/>
      <c r="X3" s="12" t="s">
        <v>13</v>
      </c>
      <c r="Y3" s="1"/>
      <c r="Z3" s="1"/>
      <c r="AA3" s="1"/>
      <c r="AB3" s="1"/>
    </row>
    <row r="4" spans="1:28">
      <c r="A4" s="1"/>
      <c r="B4" s="13" t="str">
        <f>K2</f>
        <v>API Based Testing</v>
      </c>
      <c r="C4" s="14">
        <f ca="1">IFERROR(__xludf.DUMMYFUNCTION("COUNTUNIQUE('eSignet API - Test Cases'!A2:A1962)"),9)</f>
        <v>9</v>
      </c>
      <c r="D4" s="15">
        <f>COUNTA('eSignet API - Test Cases'!C2:C1962)</f>
        <v>642</v>
      </c>
      <c r="E4" s="15">
        <f ca="1">SUM(L4:L20)</f>
        <v>642</v>
      </c>
      <c r="F4" s="15">
        <f t="shared" ref="F4:F5" ca="1" si="0">D4-E4</f>
        <v>0</v>
      </c>
      <c r="G4" s="16">
        <f>COUNTIF('eSignet API - Test Cases'!I2:I1962, "Pass")</f>
        <v>590</v>
      </c>
      <c r="H4" s="17">
        <f>COUNTIF('eSignet API - Test Cases'!I2:I1962, "Fail")</f>
        <v>7</v>
      </c>
      <c r="I4" s="18">
        <f t="shared" ref="I4:I5" si="1">D4-G4-H4</f>
        <v>45</v>
      </c>
      <c r="J4" s="1"/>
      <c r="K4" s="19" t="str">
        <f ca="1">IFERROR(__xludf.DUMMYFUNCTION("UNIQUE(FILTER('eSignet API - Test Cases'!A2:A1962, 'eSignet API - Test Cases'!A2:A1962&lt;&gt;""""))"),"MOSIP-22715")</f>
        <v>MOSIP-22715</v>
      </c>
      <c r="L4" s="20">
        <f ca="1">COUNTIFS('eSignet API - Test Cases'!A2:A1962,K4,'eSignet API - Test Cases'!C2:C1962,"&lt;&gt;"&amp;"")</f>
        <v>73</v>
      </c>
      <c r="M4" s="21">
        <f ca="1">COUNTIFS('eSignet API - Test Cases'!A2:A1962,K4,'eSignet API - Test Cases'!C2:C1962,"&lt;&gt;"&amp;"",'eSignet API - Test Cases'!I2:I1962,"Pass")</f>
        <v>73</v>
      </c>
      <c r="N4" s="22">
        <f ca="1">COUNTIFS('eSignet API - Test Cases'!A2:A1962,K4,'eSignet API - Test Cases'!C2:C1962,"&lt;&gt;"&amp;"",'eSignet API - Test Cases'!I2:I1962,"Fail")</f>
        <v>0</v>
      </c>
      <c r="O4" s="23">
        <f t="shared" ref="O4:O12" ca="1" si="2">L4-M4-N4</f>
        <v>0</v>
      </c>
      <c r="P4" s="19" t="str">
        <f ca="1">IFERROR(__xludf.DUMMYFUNCTION("UNIQUE(FILTER('eSignet UI - Test Cases'!A2:A1993, 'eSignet UI - Test Cases'!A2:A1993&lt;&gt;""""))"),"MOSIP-22717")</f>
        <v>MOSIP-22717</v>
      </c>
      <c r="Q4" s="20">
        <f ca="1">COUNTIFS('eSignet UI - Test Cases'!A2:A1993,P4,'eSignet UI - Test Cases'!C2:C1993,"&lt;&gt;"&amp;"")</f>
        <v>42</v>
      </c>
      <c r="R4" s="21">
        <f ca="1">COUNTIFS('eSignet UI - Test Cases'!A2:A1993,P4,'eSignet UI - Test Cases'!C2:C1993,"&lt;&gt;"&amp;"",'eSignet UI - Test Cases'!I2:I1993,"Pass")</f>
        <v>42</v>
      </c>
      <c r="S4" s="22">
        <f ca="1">COUNTIFS('eSignet UI - Test Cases'!A2:A1993,P4,'eSignet UI - Test Cases'!C2:C1993,"&lt;&gt;"&amp;"",'eSignet UI - Test Cases'!I2:I1993,"Fail")</f>
        <v>0</v>
      </c>
      <c r="T4" s="23">
        <f t="shared" ref="T4:T13" ca="1" si="3">Q4-R4-S4</f>
        <v>0</v>
      </c>
      <c r="U4" s="1"/>
      <c r="V4" s="10" t="s">
        <v>14</v>
      </c>
      <c r="W4" s="11"/>
      <c r="X4" s="12" t="s">
        <v>15</v>
      </c>
      <c r="Y4" s="1"/>
      <c r="Z4" s="1"/>
      <c r="AA4" s="1"/>
      <c r="AB4" s="1"/>
    </row>
    <row r="5" spans="1:28">
      <c r="A5" s="1"/>
      <c r="B5" s="13" t="str">
        <f>P2</f>
        <v>UI Based Testing</v>
      </c>
      <c r="C5" s="14">
        <f ca="1">IFERROR(__xludf.DUMMYFUNCTION("COUNTUNIQUE('eSignet UI - Test Cases'!A2:A1993)"),10)</f>
        <v>10</v>
      </c>
      <c r="D5" s="15">
        <f>COUNTA('eSignet UI - Test Cases'!C2:C1993)</f>
        <v>175</v>
      </c>
      <c r="E5" s="15">
        <f ca="1">SUM(Q4:Q16)</f>
        <v>175</v>
      </c>
      <c r="F5" s="15">
        <f t="shared" ca="1" si="0"/>
        <v>0</v>
      </c>
      <c r="G5" s="16">
        <f>COUNTIF('eSignet UI - Test Cases'!I2:I1993, "Pass")</f>
        <v>175</v>
      </c>
      <c r="H5" s="24">
        <f>COUNTIF('eSignet UI - Test Cases'!I2:I1993, "Fail")</f>
        <v>0</v>
      </c>
      <c r="I5" s="25">
        <f t="shared" si="1"/>
        <v>0</v>
      </c>
      <c r="J5" s="1"/>
      <c r="K5" s="19" t="str">
        <f ca="1">IFERROR(__xludf.DUMMYFUNCTION("""COMPUTED_VALUE"""),"MOSIP-22717")</f>
        <v>MOSIP-22717</v>
      </c>
      <c r="L5" s="20">
        <f ca="1">COUNTIFS('eSignet API - Test Cases'!A2:A1962,K5,'eSignet API - Test Cases'!C2:C1962,"&lt;&gt;"&amp;"")</f>
        <v>184</v>
      </c>
      <c r="M5" s="21">
        <f ca="1">COUNTIFS('eSignet API - Test Cases'!A2:A1962,K5,'eSignet API - Test Cases'!C2:C1962,"&lt;&gt;"&amp;"",'eSignet API - Test Cases'!I2:I1962,"Pass")</f>
        <v>184</v>
      </c>
      <c r="N5" s="22">
        <f ca="1">COUNTIFS('eSignet API - Test Cases'!A2:A1962,K5,'eSignet API - Test Cases'!C2:C1962,"&lt;&gt;"&amp;"",'eSignet API - Test Cases'!I2:I1962,"Fail")</f>
        <v>0</v>
      </c>
      <c r="O5" s="23">
        <f t="shared" ca="1" si="2"/>
        <v>0</v>
      </c>
      <c r="P5" s="19" t="str">
        <f ca="1">IFERROR(__xludf.DUMMYFUNCTION("""COMPUTED_VALUE"""),"MOSIP-24002")</f>
        <v>MOSIP-24002</v>
      </c>
      <c r="Q5" s="20">
        <f ca="1">COUNTIFS('eSignet UI - Test Cases'!A2:A1993,P5,'eSignet UI - Test Cases'!C2:C1993,"&lt;&gt;"&amp;"")</f>
        <v>14</v>
      </c>
      <c r="R5" s="21">
        <f ca="1">COUNTIFS('eSignet UI - Test Cases'!A2:A1993,P5,'eSignet UI - Test Cases'!C2:C1993,"&lt;&gt;"&amp;"",'eSignet UI - Test Cases'!I2:I1993,"Pass")</f>
        <v>14</v>
      </c>
      <c r="S5" s="22">
        <f ca="1">COUNTIFS('eSignet UI - Test Cases'!A2:A1993,P5,'eSignet UI - Test Cases'!C2:C1993,"&lt;&gt;"&amp;"",'eSignet UI - Test Cases'!I2:I1993,"Fail")</f>
        <v>0</v>
      </c>
      <c r="T5" s="23">
        <f t="shared" ca="1" si="3"/>
        <v>0</v>
      </c>
      <c r="U5" s="1"/>
      <c r="V5" s="10" t="s">
        <v>16</v>
      </c>
      <c r="W5" s="11"/>
      <c r="X5" s="12" t="s">
        <v>17</v>
      </c>
      <c r="Y5" s="1"/>
      <c r="Z5" s="1"/>
      <c r="AA5" s="1"/>
      <c r="AB5" s="1"/>
    </row>
    <row r="6" spans="1:28">
      <c r="A6" s="1"/>
      <c r="B6" s="1"/>
      <c r="C6" s="1"/>
      <c r="D6" s="1"/>
      <c r="E6" s="1"/>
      <c r="F6" s="1"/>
      <c r="G6" s="1"/>
      <c r="H6" s="1"/>
      <c r="I6" s="26"/>
      <c r="J6" s="1"/>
      <c r="K6" s="19" t="str">
        <f ca="1">IFERROR(__xludf.DUMMYFUNCTION("""COMPUTED_VALUE"""),"MOSIP-24753")</f>
        <v>MOSIP-24753</v>
      </c>
      <c r="L6" s="20">
        <f ca="1">COUNTIFS('eSignet API - Test Cases'!A2:A1962,K6,'eSignet API - Test Cases'!C2:C1962,"&lt;&gt;"&amp;"")</f>
        <v>10</v>
      </c>
      <c r="M6" s="21">
        <f ca="1">COUNTIFS('eSignet API - Test Cases'!A2:A1962,K6,'eSignet API - Test Cases'!C2:C1962,"&lt;&gt;"&amp;"",'eSignet API - Test Cases'!I2:I1962,"Pass")</f>
        <v>10</v>
      </c>
      <c r="N6" s="22">
        <f ca="1">COUNTIFS('eSignet API - Test Cases'!A2:A1962,K6,'eSignet API - Test Cases'!C2:C1962,"&lt;&gt;"&amp;"",'eSignet API - Test Cases'!I2:I1962,"Fail")</f>
        <v>0</v>
      </c>
      <c r="O6" s="23">
        <f t="shared" ca="1" si="2"/>
        <v>0</v>
      </c>
      <c r="P6" s="19" t="str">
        <f ca="1">IFERROR(__xludf.DUMMYFUNCTION("""COMPUTED_VALUE"""),"MOSIP-22719")</f>
        <v>MOSIP-22719</v>
      </c>
      <c r="Q6" s="20">
        <f ca="1">COUNTIFS('eSignet UI - Test Cases'!A2:A1993,P6,'eSignet UI - Test Cases'!C2:C1993,"&lt;&gt;"&amp;"")</f>
        <v>11</v>
      </c>
      <c r="R6" s="21">
        <f ca="1">COUNTIFS('eSignet UI - Test Cases'!A2:A1993,P6,'eSignet UI - Test Cases'!C2:C1993,"&lt;&gt;"&amp;"",'eSignet UI - Test Cases'!I2:I1993,"Pass")</f>
        <v>11</v>
      </c>
      <c r="S6" s="22">
        <f ca="1">COUNTIFS('eSignet UI - Test Cases'!A2:A1993,P6,'eSignet UI - Test Cases'!C2:C1993,"&lt;&gt;"&amp;"",'eSignet UI - Test Cases'!I2:I1993,"Fail")</f>
        <v>0</v>
      </c>
      <c r="T6" s="23">
        <f t="shared" ca="1" si="3"/>
        <v>0</v>
      </c>
      <c r="U6" s="1"/>
      <c r="V6" s="10" t="s">
        <v>18</v>
      </c>
      <c r="W6" s="11"/>
      <c r="X6" s="12" t="s">
        <v>19</v>
      </c>
      <c r="Y6" s="1"/>
      <c r="Z6" s="1"/>
      <c r="AA6" s="1"/>
      <c r="AB6" s="1"/>
    </row>
    <row r="7" spans="1:28">
      <c r="A7" s="1"/>
      <c r="B7" s="1"/>
      <c r="C7" s="27">
        <f t="shared" ref="C7:I7" ca="1" si="4">SUM(C4:C6)</f>
        <v>19</v>
      </c>
      <c r="D7" s="27">
        <f t="shared" si="4"/>
        <v>817</v>
      </c>
      <c r="E7" s="27">
        <f t="shared" ca="1" si="4"/>
        <v>817</v>
      </c>
      <c r="F7" s="27">
        <f t="shared" ca="1" si="4"/>
        <v>0</v>
      </c>
      <c r="G7" s="28">
        <f t="shared" si="4"/>
        <v>765</v>
      </c>
      <c r="H7" s="29">
        <f t="shared" si="4"/>
        <v>7</v>
      </c>
      <c r="I7" s="30">
        <f t="shared" si="4"/>
        <v>45</v>
      </c>
      <c r="J7" s="1"/>
      <c r="K7" s="19" t="str">
        <f ca="1">IFERROR(__xludf.DUMMYFUNCTION("""COMPUTED_VALUE"""),"MOSIP-24923")</f>
        <v>MOSIP-24923</v>
      </c>
      <c r="L7" s="20">
        <f ca="1">COUNTIFS('eSignet API - Test Cases'!A2:A1962,K7,'eSignet API - Test Cases'!C2:C1962,"&lt;&gt;"&amp;"")</f>
        <v>100</v>
      </c>
      <c r="M7" s="21">
        <f ca="1">COUNTIFS('eSignet API - Test Cases'!A2:A1962,K7,'eSignet API - Test Cases'!C2:C1962,"&lt;&gt;"&amp;"",'eSignet API - Test Cases'!I2:I1962,"Pass")</f>
        <v>100</v>
      </c>
      <c r="N7" s="22">
        <f ca="1">COUNTIFS('eSignet API - Test Cases'!A2:A1962,K7,'eSignet API - Test Cases'!C2:C1962,"&lt;&gt;"&amp;"",'eSignet API - Test Cases'!I2:I1962,"Fail")</f>
        <v>0</v>
      </c>
      <c r="O7" s="23">
        <f t="shared" ca="1" si="2"/>
        <v>0</v>
      </c>
      <c r="P7" s="19" t="str">
        <f ca="1">IFERROR(__xludf.DUMMYFUNCTION("""COMPUTED_VALUE"""),"MOSIP-22718")</f>
        <v>MOSIP-22718</v>
      </c>
      <c r="Q7" s="20">
        <f ca="1">COUNTIFS('eSignet UI - Test Cases'!A2:A1993,P7,'eSignet UI - Test Cases'!C2:C1993,"&lt;&gt;"&amp;"")</f>
        <v>29</v>
      </c>
      <c r="R7" s="21">
        <f ca="1">COUNTIFS('eSignet UI - Test Cases'!A2:A1993,P7,'eSignet UI - Test Cases'!C2:C1993,"&lt;&gt;"&amp;"",'eSignet UI - Test Cases'!I2:I1993,"Pass")</f>
        <v>29</v>
      </c>
      <c r="S7" s="22">
        <f ca="1">COUNTIFS('eSignet UI - Test Cases'!A2:A1993,P7,'eSignet UI - Test Cases'!C2:C1993,"&lt;&gt;"&amp;"",'eSignet UI - Test Cases'!I2:I1993,"Fail")</f>
        <v>0</v>
      </c>
      <c r="T7" s="23">
        <f t="shared" ca="1" si="3"/>
        <v>0</v>
      </c>
      <c r="U7" s="1"/>
      <c r="V7" s="10" t="s">
        <v>20</v>
      </c>
      <c r="W7" s="11"/>
      <c r="X7" s="12" t="s">
        <v>21</v>
      </c>
      <c r="Y7" s="1"/>
      <c r="Z7" s="1"/>
      <c r="AA7" s="1"/>
      <c r="AB7" s="1"/>
    </row>
    <row r="8" spans="1:28">
      <c r="A8" s="1"/>
      <c r="B8" s="1"/>
      <c r="C8" s="1"/>
      <c r="D8" s="1"/>
      <c r="E8" s="1"/>
      <c r="F8" s="1"/>
      <c r="G8" s="1"/>
      <c r="H8" s="1"/>
      <c r="I8" s="1"/>
      <c r="J8" s="1"/>
      <c r="K8" s="19" t="str">
        <f ca="1">IFERROR(__xludf.DUMMYFUNCTION("""COMPUTED_VALUE"""),"MOSIP-22705")</f>
        <v>MOSIP-22705</v>
      </c>
      <c r="L8" s="20">
        <f ca="1">COUNTIFS('eSignet API - Test Cases'!A2:A1962,K8,'eSignet API - Test Cases'!C2:C1962,"&lt;&gt;"&amp;"")</f>
        <v>55</v>
      </c>
      <c r="M8" s="21">
        <f ca="1">COUNTIFS('eSignet API - Test Cases'!A2:A1962,K8,'eSignet API - Test Cases'!C2:C1962,"&lt;&gt;"&amp;"",'eSignet API - Test Cases'!I2:I1962,"Pass")</f>
        <v>52</v>
      </c>
      <c r="N8" s="22">
        <f ca="1">COUNTIFS('eSignet API - Test Cases'!A2:A1962,K8,'eSignet API - Test Cases'!C2:C1962,"&lt;&gt;"&amp;"",'eSignet API - Test Cases'!I2:I1962,"Fail")</f>
        <v>3</v>
      </c>
      <c r="O8" s="23">
        <f t="shared" ca="1" si="2"/>
        <v>0</v>
      </c>
      <c r="P8" s="19" t="str">
        <f ca="1">IFERROR(__xludf.DUMMYFUNCTION("""COMPUTED_VALUE"""),"Multiple IDP Instance")</f>
        <v>Multiple IDP Instance</v>
      </c>
      <c r="Q8" s="20">
        <f ca="1">COUNTIFS('eSignet UI - Test Cases'!A2:A1993,P8,'eSignet UI - Test Cases'!C2:C1993,"&lt;&gt;"&amp;"")</f>
        <v>16</v>
      </c>
      <c r="R8" s="21">
        <f ca="1">COUNTIFS('eSignet UI - Test Cases'!A2:A1993,P8,'eSignet UI - Test Cases'!C2:C1993,"&lt;&gt;"&amp;"",'eSignet UI - Test Cases'!I2:I1993,"Pass")</f>
        <v>16</v>
      </c>
      <c r="S8" s="22">
        <f ca="1">COUNTIFS('eSignet UI - Test Cases'!A2:A1993,P8,'eSignet UI - Test Cases'!C2:C1993,"&lt;&gt;"&amp;"",'eSignet UI - Test Cases'!I2:I1993,"Fail")</f>
        <v>0</v>
      </c>
      <c r="T8" s="23">
        <f t="shared" ca="1" si="3"/>
        <v>0</v>
      </c>
      <c r="U8" s="1"/>
      <c r="V8" s="10" t="s">
        <v>22</v>
      </c>
      <c r="W8" s="11"/>
      <c r="X8" s="12" t="s">
        <v>23</v>
      </c>
      <c r="Y8" s="1"/>
      <c r="Z8" s="1"/>
      <c r="AA8" s="1"/>
      <c r="AB8" s="1"/>
    </row>
    <row r="9" spans="1:28">
      <c r="A9" s="1"/>
      <c r="B9" s="1"/>
      <c r="C9" s="1"/>
      <c r="D9" s="1"/>
      <c r="E9" s="1"/>
      <c r="F9" s="1"/>
      <c r="G9" s="1"/>
      <c r="H9" s="1"/>
      <c r="I9" s="1"/>
      <c r="J9" s="1"/>
      <c r="K9" s="19" t="str">
        <f ca="1">IFERROR(__xludf.DUMMYFUNCTION("""COMPUTED_VALUE"""),"MOSIP-22709")</f>
        <v>MOSIP-22709</v>
      </c>
      <c r="L9" s="20">
        <f ca="1">COUNTIFS('eSignet API - Test Cases'!A2:A1962,K9,'eSignet API - Test Cases'!C2:C1962,"&lt;&gt;"&amp;"")</f>
        <v>18</v>
      </c>
      <c r="M9" s="21">
        <f ca="1">COUNTIFS('eSignet API - Test Cases'!A2:A1962,K9,'eSignet API - Test Cases'!C2:C1962,"&lt;&gt;"&amp;"",'eSignet API - Test Cases'!I2:I1962,"Pass")</f>
        <v>14</v>
      </c>
      <c r="N9" s="22">
        <f ca="1">COUNTIFS('eSignet API - Test Cases'!A2:A1962,K9,'eSignet API - Test Cases'!C2:C1962,"&lt;&gt;"&amp;"",'eSignet API - Test Cases'!I2:I1962,"Fail")</f>
        <v>4</v>
      </c>
      <c r="O9" s="23">
        <f t="shared" ca="1" si="2"/>
        <v>0</v>
      </c>
      <c r="P9" s="19" t="str">
        <f ca="1">IFERROR(__xludf.DUMMYFUNCTION("""COMPUTED_VALUE"""),"IDP Cross browser Testing")</f>
        <v>IDP Cross browser Testing</v>
      </c>
      <c r="Q9" s="20">
        <f ca="1">COUNTIFS('eSignet UI - Test Cases'!A2:A1993,P9,'eSignet UI - Test Cases'!C2:C1993,"&lt;&gt;"&amp;"")</f>
        <v>1</v>
      </c>
      <c r="R9" s="21">
        <f ca="1">COUNTIFS('eSignet UI - Test Cases'!A2:A1993,P9,'eSignet UI - Test Cases'!C2:C1993,"&lt;&gt;"&amp;"",'eSignet UI - Test Cases'!I2:I1993,"Pass")</f>
        <v>1</v>
      </c>
      <c r="S9" s="22">
        <f ca="1">COUNTIFS('eSignet UI - Test Cases'!A2:A1993,P9,'eSignet UI - Test Cases'!C2:C1993,"&lt;&gt;"&amp;"",'eSignet UI - Test Cases'!I2:I1993,"Fail")</f>
        <v>0</v>
      </c>
      <c r="T9" s="23">
        <f t="shared" ca="1" si="3"/>
        <v>0</v>
      </c>
      <c r="U9" s="1"/>
      <c r="V9" s="10" t="s">
        <v>24</v>
      </c>
      <c r="W9" s="11"/>
      <c r="X9" s="12" t="s">
        <v>25</v>
      </c>
      <c r="Y9" s="1"/>
      <c r="Z9" s="1"/>
      <c r="AA9" s="1"/>
      <c r="AB9" s="1"/>
    </row>
    <row r="10" spans="1:28">
      <c r="A10" s="1"/>
      <c r="B10" s="164" t="str">
        <f ca="1">"Functional Testing - Stories Verified : " &amp; C7</f>
        <v>Functional Testing - Stories Verified : 19</v>
      </c>
      <c r="C10" s="165"/>
      <c r="D10" s="165"/>
      <c r="E10" s="165"/>
      <c r="F10" s="165"/>
      <c r="G10" s="165"/>
      <c r="H10" s="165"/>
      <c r="I10" s="166"/>
      <c r="J10" s="1"/>
      <c r="K10" s="19" t="str">
        <f ca="1">IFERROR(__xludf.DUMMYFUNCTION("""COMPUTED_VALUE"""),"MOSIP-22731")</f>
        <v>MOSIP-22731</v>
      </c>
      <c r="L10" s="20">
        <f ca="1">COUNTIFS('eSignet API - Test Cases'!A2:A1962,K10,'eSignet API - Test Cases'!C2:C1962,"&lt;&gt;"&amp;"")</f>
        <v>34</v>
      </c>
      <c r="M10" s="21">
        <f ca="1">COUNTIFS('eSignet API - Test Cases'!A2:A1962,K10,'eSignet API - Test Cases'!C2:C1962,"&lt;&gt;"&amp;"",'eSignet API - Test Cases'!I2:I1962,"Pass")</f>
        <v>0</v>
      </c>
      <c r="N10" s="22">
        <f ca="1">COUNTIFS('eSignet API - Test Cases'!A2:A1962,K10,'eSignet API - Test Cases'!C2:C1962,"&lt;&gt;"&amp;"",'eSignet API - Test Cases'!I2:I1962,"Fail")</f>
        <v>0</v>
      </c>
      <c r="O10" s="23">
        <f t="shared" ca="1" si="2"/>
        <v>34</v>
      </c>
      <c r="P10" s="19" t="str">
        <f ca="1">IFERROR(__xludf.DUMMYFUNCTION("""COMPUTED_VALUE"""),"MOSIP-24755")</f>
        <v>MOSIP-24755</v>
      </c>
      <c r="Q10" s="20">
        <f ca="1">COUNTIFS('eSignet UI - Test Cases'!A2:A1993,P10,'eSignet UI - Test Cases'!C2:C1993,"&lt;&gt;"&amp;"")</f>
        <v>26</v>
      </c>
      <c r="R10" s="21">
        <f ca="1">COUNTIFS('eSignet UI - Test Cases'!A2:A1993,P10,'eSignet UI - Test Cases'!C2:C1993,"&lt;&gt;"&amp;"",'eSignet UI - Test Cases'!I2:I1993,"Pass")</f>
        <v>26</v>
      </c>
      <c r="S10" s="22">
        <f ca="1">COUNTIFS('eSignet UI - Test Cases'!A2:A1993,P10,'eSignet UI - Test Cases'!C2:C1993,"&lt;&gt;"&amp;"",'eSignet UI - Test Cases'!I2:I1993,"Fail")</f>
        <v>0</v>
      </c>
      <c r="T10" s="23">
        <f t="shared" ca="1" si="3"/>
        <v>0</v>
      </c>
      <c r="U10" s="1"/>
      <c r="V10" s="10" t="s">
        <v>26</v>
      </c>
      <c r="W10" s="11"/>
      <c r="X10" s="12" t="s">
        <v>27</v>
      </c>
      <c r="Y10" s="1"/>
      <c r="Z10" s="1"/>
      <c r="AA10" s="1"/>
      <c r="AB10" s="1"/>
    </row>
    <row r="11" spans="1:28">
      <c r="A11" s="1"/>
      <c r="B11" s="176" t="str">
        <f>"Test cases : " &amp; D7 &amp; "      Passed : "&amp; G7 &amp; "     Failed : " &amp; H7 &amp; "    Skipped : " &amp; I7</f>
        <v>Test cases : 817      Passed : 765     Failed : 7    Skipped : 45</v>
      </c>
      <c r="C11" s="168"/>
      <c r="D11" s="168"/>
      <c r="E11" s="168"/>
      <c r="F11" s="168"/>
      <c r="G11" s="168"/>
      <c r="H11" s="168"/>
      <c r="I11" s="177"/>
      <c r="J11" s="1"/>
      <c r="K11" s="19" t="str">
        <f ca="1">IFERROR(__xludf.DUMMYFUNCTION("""COMPUTED_VALUE"""),"MOSIP-22732")</f>
        <v>MOSIP-22732</v>
      </c>
      <c r="L11" s="20">
        <f ca="1">COUNTIFS('eSignet API - Test Cases'!A2:A1962,K11,'eSignet API - Test Cases'!C2:C1962,"&lt;&gt;"&amp;"")</f>
        <v>11</v>
      </c>
      <c r="M11" s="21">
        <f ca="1">COUNTIFS('eSignet API - Test Cases'!A2:A1962,K11,'eSignet API - Test Cases'!C2:C1962,"&lt;&gt;"&amp;"",'eSignet API - Test Cases'!I2:I1962,"Pass")</f>
        <v>0</v>
      </c>
      <c r="N11" s="22">
        <f ca="1">COUNTIFS('eSignet API - Test Cases'!A2:A1962,K11,'eSignet API - Test Cases'!C2:C1962,"&lt;&gt;"&amp;"",'eSignet API - Test Cases'!I2:I1962,"Fail")</f>
        <v>0</v>
      </c>
      <c r="O11" s="23">
        <f t="shared" ca="1" si="2"/>
        <v>11</v>
      </c>
      <c r="P11" s="19" t="str">
        <f ca="1">IFERROR(__xludf.DUMMYFUNCTION("""COMPUTED_VALUE"""),"MOSIP-25869")</f>
        <v>MOSIP-25869</v>
      </c>
      <c r="Q11" s="20">
        <f ca="1">COUNTIFS('eSignet UI - Test Cases'!A2:A1993,P11,'eSignet UI - Test Cases'!C2:C1993,"&lt;&gt;"&amp;"")</f>
        <v>10</v>
      </c>
      <c r="R11" s="21">
        <f ca="1">COUNTIFS('eSignet UI - Test Cases'!A2:A1993,P11,'eSignet UI - Test Cases'!C2:C1993,"&lt;&gt;"&amp;"",'eSignet UI - Test Cases'!I2:I1993,"Pass")</f>
        <v>10</v>
      </c>
      <c r="S11" s="22">
        <f ca="1">COUNTIFS('eSignet UI - Test Cases'!A2:A1993,P11,'eSignet UI - Test Cases'!C2:C1993,"&lt;&gt;"&amp;"",'eSignet UI - Test Cases'!I2:I1993,"Fail")</f>
        <v>0</v>
      </c>
      <c r="T11" s="23">
        <f t="shared" ca="1" si="3"/>
        <v>0</v>
      </c>
      <c r="U11" s="1"/>
      <c r="V11" s="10" t="s">
        <v>28</v>
      </c>
      <c r="W11" s="11"/>
      <c r="X11" s="12" t="s">
        <v>29</v>
      </c>
      <c r="Y11" s="1"/>
      <c r="Z11" s="1"/>
      <c r="AA11" s="1"/>
      <c r="AB11" s="1"/>
    </row>
    <row r="12" spans="1:28">
      <c r="A12" s="1"/>
      <c r="B12" s="178" t="str">
        <f>"Test Rate : " &amp; INT((((G7+H7)/D7)*100)) &amp; "%     With Pass Rate : " &amp; INT((G7/(G7+H7))*100)  &amp; "%"</f>
        <v>Test Rate : 94%     With Pass Rate : 99%</v>
      </c>
      <c r="C12" s="179"/>
      <c r="D12" s="179"/>
      <c r="E12" s="179"/>
      <c r="F12" s="179"/>
      <c r="G12" s="179"/>
      <c r="H12" s="179"/>
      <c r="I12" s="180"/>
      <c r="J12" s="1"/>
      <c r="K12" s="19" t="str">
        <f ca="1">IFERROR(__xludf.DUMMYFUNCTION("""COMPUTED_VALUE"""),"MOSIP-24755")</f>
        <v>MOSIP-24755</v>
      </c>
      <c r="L12" s="20">
        <f ca="1">COUNTIFS('eSignet API - Test Cases'!A2:A1962,K12,'eSignet API - Test Cases'!C2:C1962,"&lt;&gt;"&amp;"")</f>
        <v>157</v>
      </c>
      <c r="M12" s="21">
        <f ca="1">COUNTIFS('eSignet API - Test Cases'!A2:A1962,K12,'eSignet API - Test Cases'!C2:C1962,"&lt;&gt;"&amp;"",'eSignet API - Test Cases'!I2:I1962,"Pass")</f>
        <v>157</v>
      </c>
      <c r="N12" s="22">
        <f ca="1">COUNTIFS('eSignet API - Test Cases'!A2:A1962,K12,'eSignet API - Test Cases'!C2:C1962,"&lt;&gt;"&amp;"",'eSignet API - Test Cases'!I2:I1962,"Fail")</f>
        <v>0</v>
      </c>
      <c r="O12" s="23">
        <f t="shared" ca="1" si="2"/>
        <v>0</v>
      </c>
      <c r="P12" s="19" t="str">
        <f ca="1">IFERROR(__xludf.DUMMYFUNCTION("""COMPUTED_VALUE"""),"MOSIP-24813")</f>
        <v>MOSIP-24813</v>
      </c>
      <c r="Q12" s="20">
        <f ca="1">COUNTIFS('eSignet UI - Test Cases'!A2:A1993,P12,'eSignet UI - Test Cases'!C2:C1993,"&lt;&gt;"&amp;"")</f>
        <v>20</v>
      </c>
      <c r="R12" s="21">
        <f ca="1">COUNTIFS('eSignet UI - Test Cases'!A2:A1993,P12,'eSignet UI - Test Cases'!C2:C1993,"&lt;&gt;"&amp;"",'eSignet UI - Test Cases'!I2:I1993,"Pass")</f>
        <v>20</v>
      </c>
      <c r="S12" s="22">
        <f ca="1">COUNTIFS('eSignet UI - Test Cases'!A2:A1993,P12,'eSignet UI - Test Cases'!C2:C1993,"&lt;&gt;"&amp;"",'eSignet UI - Test Cases'!I2:I1993,"Fail")</f>
        <v>0</v>
      </c>
      <c r="T12" s="23">
        <f t="shared" ca="1" si="3"/>
        <v>0</v>
      </c>
      <c r="U12" s="1"/>
      <c r="V12" s="1"/>
      <c r="W12" s="11"/>
      <c r="X12" s="12" t="s">
        <v>30</v>
      </c>
      <c r="Y12" s="1"/>
      <c r="Z12" s="1"/>
      <c r="AA12" s="1"/>
      <c r="AB12" s="1"/>
    </row>
    <row r="13" spans="1:28">
      <c r="A13" s="1"/>
      <c r="B13" s="1"/>
      <c r="C13" s="1"/>
      <c r="D13" s="1"/>
      <c r="E13" s="1"/>
      <c r="F13" s="1"/>
      <c r="G13" s="1"/>
      <c r="H13" s="1"/>
      <c r="I13" s="1"/>
      <c r="J13" s="1"/>
      <c r="K13" s="1"/>
      <c r="L13" s="1"/>
      <c r="M13" s="1"/>
      <c r="N13" s="1"/>
      <c r="O13" s="1"/>
      <c r="P13" s="19" t="str">
        <f ca="1">IFERROR(__xludf.DUMMYFUNCTION("""COMPUTED_VALUE"""),"MOSIP-25868")</f>
        <v>MOSIP-25868</v>
      </c>
      <c r="Q13" s="20">
        <f ca="1">COUNTIFS('eSignet UI - Test Cases'!A2:A1993,P13,'eSignet UI - Test Cases'!C2:C1993,"&lt;&gt;"&amp;"")</f>
        <v>6</v>
      </c>
      <c r="R13" s="21">
        <f ca="1">COUNTIFS('eSignet UI - Test Cases'!A2:A1993,P13,'eSignet UI - Test Cases'!C2:C1993,"&lt;&gt;"&amp;"",'eSignet UI - Test Cases'!I2:I1993,"Pass")</f>
        <v>6</v>
      </c>
      <c r="S13" s="22">
        <f ca="1">COUNTIFS('eSignet UI - Test Cases'!A2:A1993,P13,'eSignet UI - Test Cases'!C2:C1993,"&lt;&gt;"&amp;"",'eSignet UI - Test Cases'!I2:I1993,"Fail")</f>
        <v>0</v>
      </c>
      <c r="T13" s="23">
        <f t="shared" ca="1" si="3"/>
        <v>0</v>
      </c>
      <c r="U13" s="1"/>
      <c r="V13" s="1"/>
      <c r="W13" s="11"/>
      <c r="X13" s="12" t="s">
        <v>31</v>
      </c>
      <c r="Y13" s="1"/>
      <c r="Z13" s="1"/>
      <c r="AA13" s="1"/>
      <c r="AB13" s="1"/>
    </row>
    <row r="14" spans="1:28">
      <c r="A14" s="1"/>
      <c r="B14" s="1"/>
      <c r="C14" s="1"/>
      <c r="D14" s="1"/>
      <c r="E14" s="1"/>
      <c r="F14" s="1"/>
      <c r="G14" s="1"/>
      <c r="H14" s="1"/>
      <c r="I14" s="1"/>
      <c r="J14" s="1"/>
      <c r="K14" s="1"/>
      <c r="L14" s="1"/>
      <c r="M14" s="1"/>
      <c r="N14" s="1"/>
      <c r="O14" s="1"/>
      <c r="P14" s="1"/>
      <c r="Q14" s="1"/>
      <c r="R14" s="1"/>
      <c r="S14" s="1"/>
      <c r="T14" s="1"/>
      <c r="U14" s="1"/>
      <c r="V14" s="1"/>
      <c r="W14" s="11"/>
      <c r="X14" s="12" t="s">
        <v>32</v>
      </c>
      <c r="Y14" s="1"/>
      <c r="Z14" s="1"/>
      <c r="AA14" s="1"/>
      <c r="AB14" s="1"/>
    </row>
    <row r="15" spans="1:28">
      <c r="A15" s="1"/>
      <c r="B15" s="31"/>
      <c r="C15" s="32">
        <f>COUNTA('Base Platform - E2E Scenarios'!B2:B102)</f>
        <v>84</v>
      </c>
      <c r="D15" s="32">
        <f>COUNTIF('Base Platform - E2E Scenarios'!C2:C102, "Pass")</f>
        <v>63</v>
      </c>
      <c r="E15" s="32">
        <f>COUNTIF('Base Platform - E2E Scenarios'!C2:C102, "Fail")</f>
        <v>21</v>
      </c>
      <c r="F15" s="32">
        <f>C15-D15-E15</f>
        <v>0</v>
      </c>
      <c r="G15" s="33"/>
      <c r="H15" s="33"/>
      <c r="I15" s="33"/>
      <c r="J15" s="1"/>
      <c r="K15" s="1"/>
      <c r="L15" s="1"/>
      <c r="M15" s="1"/>
      <c r="N15" s="1"/>
      <c r="O15" s="1"/>
      <c r="P15" s="1"/>
      <c r="Q15" s="1"/>
      <c r="R15" s="1"/>
      <c r="S15" s="1"/>
      <c r="T15" s="1"/>
      <c r="U15" s="1"/>
      <c r="V15" s="1"/>
      <c r="W15" s="11"/>
      <c r="X15" s="12" t="s">
        <v>33</v>
      </c>
      <c r="Y15" s="1"/>
      <c r="Z15" s="1"/>
      <c r="AA15" s="1"/>
      <c r="AB15" s="1"/>
    </row>
    <row r="16" spans="1:28">
      <c r="A16" s="1"/>
      <c r="B16" s="176" t="str">
        <f>"Base Platform End To End -  Scenarios : "  &amp;C15  &amp; "   Passed : " &amp; D15&amp; "   Failed : " &amp;  E15&amp; "    Skipped : " &amp; F15</f>
        <v>Base Platform End To End -  Scenarios : 84   Passed : 63   Failed : 21    Skipped : 0</v>
      </c>
      <c r="C16" s="168"/>
      <c r="D16" s="168"/>
      <c r="E16" s="168"/>
      <c r="F16" s="168"/>
      <c r="G16" s="168"/>
      <c r="H16" s="168"/>
      <c r="I16" s="177"/>
      <c r="J16" s="1"/>
      <c r="K16" s="1"/>
      <c r="L16" s="1"/>
      <c r="M16" s="1"/>
      <c r="N16" s="1"/>
      <c r="O16" s="1"/>
      <c r="P16" s="1"/>
      <c r="Q16" s="1"/>
      <c r="R16" s="1"/>
      <c r="S16" s="1"/>
      <c r="T16" s="1"/>
      <c r="U16" s="1"/>
      <c r="V16" s="1"/>
      <c r="W16" s="11"/>
      <c r="X16" s="12" t="s">
        <v>34</v>
      </c>
      <c r="Y16" s="1"/>
      <c r="Z16" s="1"/>
      <c r="AA16" s="1"/>
      <c r="AB16" s="1"/>
    </row>
    <row r="17" spans="1:28">
      <c r="A17" s="1"/>
      <c r="B17" s="178" t="str">
        <f>"                                  Test Rate : " &amp; INT((((D15+E15)/C15)*100)) &amp; "%  With Pass Rate : " &amp; INT((D15/(D15+E15))*100)  &amp; "%"</f>
        <v xml:space="preserve">                                  Test Rate : 100%  With Pass Rate : 75%</v>
      </c>
      <c r="C17" s="179"/>
      <c r="D17" s="179"/>
      <c r="E17" s="179"/>
      <c r="F17" s="179"/>
      <c r="G17" s="179"/>
      <c r="H17" s="179"/>
      <c r="I17" s="180"/>
      <c r="J17" s="1"/>
      <c r="K17" s="1"/>
      <c r="L17" s="1"/>
      <c r="M17" s="1"/>
      <c r="N17" s="1"/>
      <c r="O17" s="1"/>
      <c r="P17" s="1"/>
      <c r="Q17" s="1"/>
      <c r="R17" s="1"/>
      <c r="S17" s="1"/>
      <c r="T17" s="1"/>
      <c r="U17" s="1"/>
      <c r="V17" s="1"/>
      <c r="W17" s="11"/>
      <c r="X17" s="12" t="s">
        <v>35</v>
      </c>
      <c r="Y17" s="1"/>
      <c r="Z17" s="1"/>
      <c r="AA17" s="1"/>
      <c r="AB17" s="1"/>
    </row>
    <row r="18" spans="1:28">
      <c r="A18" s="1"/>
      <c r="B18" s="31"/>
      <c r="C18" s="31"/>
      <c r="D18" s="31"/>
      <c r="E18" s="31"/>
      <c r="F18" s="31"/>
      <c r="G18" s="31"/>
      <c r="H18" s="31"/>
      <c r="I18" s="31"/>
      <c r="J18" s="1"/>
      <c r="K18" s="1"/>
      <c r="L18" s="1"/>
      <c r="M18" s="1"/>
      <c r="N18" s="1"/>
      <c r="O18" s="1"/>
      <c r="P18" s="1"/>
      <c r="Q18" s="1"/>
      <c r="R18" s="1"/>
      <c r="S18" s="1"/>
      <c r="T18" s="1"/>
      <c r="U18" s="1"/>
      <c r="V18" s="1"/>
      <c r="W18" s="11"/>
      <c r="X18" s="12" t="s">
        <v>36</v>
      </c>
      <c r="Y18" s="1"/>
      <c r="Z18" s="1"/>
      <c r="AA18" s="1"/>
      <c r="AB18" s="1"/>
    </row>
    <row r="19" spans="1:28">
      <c r="A19" s="1"/>
      <c r="B19" s="178" t="str">
        <f>"Base Platform API Testing : "  &amp;'Base Platform - API Testing'!D15  &amp; "    Passed : " &amp; 'Base Platform - API Testing'!F15&amp; "    Failed : " &amp;  'Base Platform - API Testing'!E15</f>
        <v>Base Platform API Testing : 4565    Passed : 4403    Failed : 162</v>
      </c>
      <c r="C19" s="179"/>
      <c r="D19" s="179"/>
      <c r="E19" s="179"/>
      <c r="F19" s="179"/>
      <c r="G19" s="179"/>
      <c r="H19" s="179"/>
      <c r="I19" s="180"/>
      <c r="J19" s="1"/>
      <c r="K19" s="1"/>
      <c r="L19" s="1"/>
      <c r="M19" s="1"/>
      <c r="N19" s="1"/>
      <c r="O19" s="1"/>
      <c r="P19" s="1"/>
      <c r="Q19" s="1"/>
      <c r="R19" s="1"/>
      <c r="S19" s="1"/>
      <c r="T19" s="1"/>
      <c r="U19" s="1"/>
      <c r="V19" s="1"/>
      <c r="W19" s="11"/>
      <c r="X19" s="12" t="s">
        <v>37</v>
      </c>
      <c r="Y19" s="1"/>
      <c r="Z19" s="1"/>
      <c r="AA19" s="1"/>
      <c r="AB19" s="1"/>
    </row>
    <row r="20" spans="1:28">
      <c r="A20" s="1"/>
      <c r="B20" s="1"/>
      <c r="C20" s="1"/>
      <c r="D20" s="1"/>
      <c r="E20" s="1"/>
      <c r="F20" s="1"/>
      <c r="G20" s="1"/>
      <c r="H20" s="1"/>
      <c r="I20" s="1"/>
      <c r="J20" s="1"/>
      <c r="K20" s="1"/>
      <c r="L20" s="1"/>
      <c r="M20" s="1"/>
      <c r="N20" s="1"/>
      <c r="O20" s="1"/>
      <c r="P20" s="1"/>
      <c r="Q20" s="1"/>
      <c r="R20" s="1"/>
      <c r="S20" s="1"/>
      <c r="T20" s="1"/>
      <c r="U20" s="1"/>
      <c r="V20" s="1"/>
      <c r="W20" s="11"/>
      <c r="X20" s="12" t="s">
        <v>38</v>
      </c>
      <c r="Y20" s="1"/>
      <c r="Z20" s="1"/>
      <c r="AA20" s="1"/>
      <c r="AB20" s="1"/>
    </row>
    <row r="21" spans="1:28">
      <c r="A21" s="1"/>
      <c r="B21" s="1"/>
      <c r="C21" s="1"/>
      <c r="D21" s="1"/>
      <c r="E21" s="1"/>
      <c r="F21" s="1"/>
      <c r="G21" s="1"/>
      <c r="H21" s="1"/>
      <c r="I21" s="1"/>
      <c r="J21" s="1"/>
      <c r="K21" s="1"/>
      <c r="L21" s="1"/>
      <c r="M21" s="1"/>
      <c r="N21" s="1"/>
      <c r="O21" s="1"/>
      <c r="P21" s="1"/>
      <c r="Q21" s="1"/>
      <c r="R21" s="1"/>
      <c r="S21" s="1"/>
      <c r="T21" s="1"/>
      <c r="U21" s="1"/>
      <c r="V21" s="1"/>
      <c r="W21" s="11"/>
      <c r="X21" s="12" t="s">
        <v>39</v>
      </c>
      <c r="Y21" s="1"/>
      <c r="Z21" s="1"/>
      <c r="AA21" s="1"/>
      <c r="AB21" s="1"/>
    </row>
    <row r="22" spans="1:28">
      <c r="A22" s="1"/>
      <c r="B22" s="1"/>
      <c r="C22" s="1"/>
      <c r="D22" s="1"/>
      <c r="E22" s="1"/>
      <c r="F22" s="1"/>
      <c r="G22" s="1"/>
      <c r="H22" s="1"/>
      <c r="I22" s="1"/>
      <c r="J22" s="1"/>
      <c r="K22" s="1"/>
      <c r="L22" s="1"/>
      <c r="M22" s="1"/>
      <c r="N22" s="1"/>
      <c r="O22" s="1"/>
      <c r="P22" s="1"/>
      <c r="Q22" s="1"/>
      <c r="R22" s="1"/>
      <c r="S22" s="1"/>
      <c r="T22" s="1"/>
      <c r="U22" s="1"/>
      <c r="V22" s="1"/>
      <c r="W22" s="11"/>
      <c r="X22" s="12" t="s">
        <v>40</v>
      </c>
      <c r="Y22" s="1"/>
      <c r="Z22" s="1"/>
      <c r="AA22" s="1"/>
      <c r="AB22" s="1"/>
    </row>
    <row r="23" spans="1:28">
      <c r="A23" s="1"/>
      <c r="B23" s="1"/>
      <c r="C23" s="1"/>
      <c r="D23" s="1"/>
      <c r="E23" s="1"/>
      <c r="F23" s="1"/>
      <c r="G23" s="1"/>
      <c r="H23" s="1"/>
      <c r="I23" s="1"/>
      <c r="J23" s="1"/>
      <c r="K23" s="1"/>
      <c r="L23" s="1"/>
      <c r="M23" s="1"/>
      <c r="N23" s="1"/>
      <c r="O23" s="1"/>
      <c r="P23" s="1"/>
      <c r="Q23" s="1"/>
      <c r="R23" s="1"/>
      <c r="S23" s="1"/>
      <c r="T23" s="1"/>
      <c r="U23" s="1"/>
      <c r="V23" s="1"/>
      <c r="W23" s="11"/>
      <c r="X23" s="12" t="s">
        <v>41</v>
      </c>
      <c r="Y23" s="1"/>
      <c r="Z23" s="1"/>
      <c r="AA23" s="1"/>
      <c r="AB23" s="1"/>
    </row>
    <row r="24" spans="1:28">
      <c r="A24" s="1"/>
      <c r="B24" s="1"/>
      <c r="C24" s="1"/>
      <c r="D24" s="1"/>
      <c r="E24" s="1"/>
      <c r="F24" s="1"/>
      <c r="G24" s="1"/>
      <c r="H24" s="1"/>
      <c r="I24" s="1"/>
      <c r="J24" s="1"/>
      <c r="K24" s="1"/>
      <c r="L24" s="1"/>
      <c r="M24" s="1"/>
      <c r="N24" s="1"/>
      <c r="O24" s="1"/>
      <c r="P24" s="1"/>
      <c r="Q24" s="1"/>
      <c r="R24" s="1"/>
      <c r="S24" s="1"/>
      <c r="T24" s="1"/>
      <c r="U24" s="1"/>
      <c r="V24" s="1"/>
      <c r="W24" s="11"/>
      <c r="X24" s="12" t="s">
        <v>42</v>
      </c>
      <c r="Y24" s="1"/>
      <c r="Z24" s="1"/>
      <c r="AA24" s="1"/>
      <c r="AB24" s="1"/>
    </row>
    <row r="25" spans="1:28">
      <c r="A25" s="1"/>
      <c r="B25" s="1"/>
      <c r="C25" s="1"/>
      <c r="D25" s="1"/>
      <c r="E25" s="1"/>
      <c r="F25" s="1"/>
      <c r="G25" s="1"/>
      <c r="H25" s="1"/>
      <c r="I25" s="1"/>
      <c r="J25" s="1"/>
      <c r="K25" s="1"/>
      <c r="L25" s="1"/>
      <c r="M25" s="1"/>
      <c r="N25" s="1"/>
      <c r="O25" s="1"/>
      <c r="P25" s="1"/>
      <c r="Q25" s="1"/>
      <c r="R25" s="1"/>
      <c r="S25" s="1"/>
      <c r="T25" s="1"/>
      <c r="U25" s="1"/>
      <c r="V25" s="1"/>
      <c r="W25" s="11"/>
      <c r="X25" s="12" t="s">
        <v>43</v>
      </c>
      <c r="Y25" s="1"/>
      <c r="Z25" s="1"/>
      <c r="AA25" s="1"/>
      <c r="AB25" s="1"/>
    </row>
    <row r="26" spans="1:28">
      <c r="A26" s="1"/>
      <c r="B26" s="1"/>
      <c r="C26" s="1"/>
      <c r="D26" s="1"/>
      <c r="E26" s="1"/>
      <c r="F26" s="1"/>
      <c r="G26" s="1"/>
      <c r="H26" s="1"/>
      <c r="I26" s="1"/>
      <c r="J26" s="1"/>
      <c r="K26" s="1"/>
      <c r="L26" s="1"/>
      <c r="M26" s="1"/>
      <c r="N26" s="1"/>
      <c r="O26" s="1"/>
      <c r="P26" s="1"/>
      <c r="Q26" s="1"/>
      <c r="R26" s="1"/>
      <c r="S26" s="1"/>
      <c r="T26" s="1"/>
      <c r="U26" s="1"/>
      <c r="V26" s="1"/>
      <c r="W26" s="11"/>
      <c r="X26" s="12" t="s">
        <v>44</v>
      </c>
      <c r="Y26" s="1"/>
      <c r="Z26" s="1"/>
      <c r="AA26" s="1"/>
      <c r="AB26" s="1"/>
    </row>
    <row r="27" spans="1:28">
      <c r="A27" s="1"/>
      <c r="B27" s="1"/>
      <c r="C27" s="1"/>
      <c r="D27" s="1"/>
      <c r="E27" s="1"/>
      <c r="F27" s="1"/>
      <c r="G27" s="1"/>
      <c r="H27" s="1"/>
      <c r="I27" s="1"/>
      <c r="J27" s="1"/>
      <c r="K27" s="1"/>
      <c r="L27" s="1"/>
      <c r="M27" s="1"/>
      <c r="N27" s="1"/>
      <c r="O27" s="1"/>
      <c r="P27" s="1"/>
      <c r="Q27" s="1"/>
      <c r="R27" s="1"/>
      <c r="S27" s="1"/>
      <c r="T27" s="1"/>
      <c r="U27" s="1"/>
      <c r="V27" s="1"/>
      <c r="W27" s="11"/>
      <c r="X27" s="12" t="s">
        <v>45</v>
      </c>
      <c r="Y27" s="1"/>
      <c r="Z27" s="1"/>
      <c r="AA27" s="1"/>
      <c r="AB27" s="1"/>
    </row>
    <row r="28" spans="1:28">
      <c r="A28" s="1"/>
      <c r="B28" s="1"/>
      <c r="C28" s="1"/>
      <c r="D28" s="1"/>
      <c r="E28" s="1"/>
      <c r="F28" s="1"/>
      <c r="G28" s="1"/>
      <c r="H28" s="1"/>
      <c r="I28" s="1"/>
      <c r="J28" s="1"/>
      <c r="K28" s="1"/>
      <c r="L28" s="1"/>
      <c r="M28" s="1"/>
      <c r="N28" s="1"/>
      <c r="O28" s="1"/>
      <c r="P28" s="1"/>
      <c r="Q28" s="1"/>
      <c r="R28" s="1"/>
      <c r="S28" s="1"/>
      <c r="T28" s="1"/>
      <c r="U28" s="1"/>
      <c r="V28" s="1"/>
      <c r="W28" s="11"/>
      <c r="X28" s="12" t="s">
        <v>46</v>
      </c>
      <c r="Y28" s="1"/>
      <c r="Z28" s="1"/>
      <c r="AA28" s="1"/>
      <c r="AB28" s="1"/>
    </row>
    <row r="29" spans="1:28">
      <c r="A29" s="1"/>
      <c r="B29" s="1"/>
      <c r="C29" s="1"/>
      <c r="D29" s="1"/>
      <c r="E29" s="1"/>
      <c r="F29" s="1"/>
      <c r="G29" s="1"/>
      <c r="H29" s="1"/>
      <c r="I29" s="1"/>
      <c r="J29" s="1"/>
      <c r="K29" s="1"/>
      <c r="L29" s="1"/>
      <c r="M29" s="1"/>
      <c r="N29" s="1"/>
      <c r="O29" s="1"/>
      <c r="P29" s="1"/>
      <c r="Q29" s="1"/>
      <c r="R29" s="1"/>
      <c r="S29" s="1"/>
      <c r="T29" s="1"/>
      <c r="U29" s="1"/>
      <c r="V29" s="1"/>
      <c r="W29" s="11"/>
      <c r="X29" s="12" t="s">
        <v>47</v>
      </c>
      <c r="Y29" s="1"/>
      <c r="Z29" s="1"/>
      <c r="AA29" s="1"/>
      <c r="AB29" s="1"/>
    </row>
    <row r="30" spans="1:28">
      <c r="A30" s="1"/>
      <c r="B30" s="1"/>
      <c r="C30" s="1"/>
      <c r="D30" s="1"/>
      <c r="E30" s="1"/>
      <c r="F30" s="1"/>
      <c r="G30" s="1"/>
      <c r="H30" s="1"/>
      <c r="I30" s="1"/>
      <c r="J30" s="1"/>
      <c r="K30" s="1"/>
      <c r="L30" s="1"/>
      <c r="M30" s="1"/>
      <c r="N30" s="1"/>
      <c r="O30" s="1"/>
      <c r="P30" s="1"/>
      <c r="Q30" s="1"/>
      <c r="R30" s="1"/>
      <c r="S30" s="1"/>
      <c r="T30" s="1"/>
      <c r="U30" s="1"/>
      <c r="V30" s="1"/>
      <c r="W30" s="11"/>
      <c r="X30" s="12" t="s">
        <v>48</v>
      </c>
      <c r="Y30" s="1"/>
      <c r="Z30" s="1"/>
      <c r="AA30" s="1"/>
      <c r="AB30" s="1"/>
    </row>
    <row r="31" spans="1:28">
      <c r="A31" s="1"/>
      <c r="B31" s="1"/>
      <c r="C31" s="1"/>
      <c r="D31" s="1"/>
      <c r="E31" s="1"/>
      <c r="F31" s="1"/>
      <c r="G31" s="1"/>
      <c r="H31" s="1"/>
      <c r="I31" s="1"/>
      <c r="J31" s="1"/>
      <c r="K31" s="1"/>
      <c r="L31" s="1"/>
      <c r="M31" s="1"/>
      <c r="N31" s="1"/>
      <c r="O31" s="1"/>
      <c r="P31" s="1"/>
      <c r="Q31" s="1"/>
      <c r="R31" s="1"/>
      <c r="S31" s="1"/>
      <c r="T31" s="1"/>
      <c r="U31" s="1"/>
      <c r="V31" s="1"/>
      <c r="W31" s="11"/>
      <c r="X31" s="12" t="s">
        <v>49</v>
      </c>
      <c r="Y31" s="1"/>
      <c r="Z31" s="1"/>
      <c r="AA31" s="1"/>
      <c r="AB31" s="1"/>
    </row>
    <row r="32" spans="1:28">
      <c r="A32" s="1"/>
      <c r="B32" s="1"/>
      <c r="C32" s="1"/>
      <c r="D32" s="1"/>
      <c r="E32" s="1"/>
      <c r="F32" s="1"/>
      <c r="G32" s="1"/>
      <c r="H32" s="1"/>
      <c r="I32" s="1"/>
      <c r="J32" s="1"/>
      <c r="K32" s="1"/>
      <c r="L32" s="1"/>
      <c r="M32" s="1"/>
      <c r="N32" s="1"/>
      <c r="O32" s="1"/>
      <c r="P32" s="1"/>
      <c r="Q32" s="1"/>
      <c r="R32" s="1"/>
      <c r="S32" s="1"/>
      <c r="T32" s="1"/>
      <c r="U32" s="1"/>
      <c r="V32" s="1"/>
      <c r="W32" s="11"/>
      <c r="X32" s="12" t="s">
        <v>50</v>
      </c>
      <c r="Y32" s="1"/>
      <c r="Z32" s="1"/>
      <c r="AA32" s="1"/>
      <c r="AB32" s="1"/>
    </row>
    <row r="33" spans="1:28">
      <c r="A33" s="1"/>
      <c r="B33" s="1"/>
      <c r="C33" s="1"/>
      <c r="D33" s="1"/>
      <c r="E33" s="1"/>
      <c r="F33" s="1"/>
      <c r="G33" s="1"/>
      <c r="H33" s="1"/>
      <c r="I33" s="1"/>
      <c r="J33" s="1"/>
      <c r="K33" s="1"/>
      <c r="L33" s="1"/>
      <c r="M33" s="1"/>
      <c r="N33" s="1"/>
      <c r="O33" s="1"/>
      <c r="P33" s="1"/>
      <c r="Q33" s="1"/>
      <c r="R33" s="1"/>
      <c r="S33" s="1"/>
      <c r="T33" s="1"/>
      <c r="U33" s="1"/>
      <c r="V33" s="1"/>
      <c r="W33" s="11"/>
      <c r="X33" s="12" t="s">
        <v>51</v>
      </c>
      <c r="Y33" s="1"/>
      <c r="Z33" s="1"/>
      <c r="AA33" s="1"/>
      <c r="AB33" s="1"/>
    </row>
    <row r="34" spans="1:28">
      <c r="A34" s="1"/>
      <c r="B34" s="1"/>
      <c r="C34" s="1"/>
      <c r="D34" s="1"/>
      <c r="E34" s="1"/>
      <c r="F34" s="1"/>
      <c r="G34" s="1"/>
      <c r="H34" s="1"/>
      <c r="I34" s="1"/>
      <c r="J34" s="1"/>
      <c r="K34" s="1"/>
      <c r="L34" s="1"/>
      <c r="M34" s="1"/>
      <c r="N34" s="1"/>
      <c r="O34" s="1"/>
      <c r="P34" s="1"/>
      <c r="Q34" s="1"/>
      <c r="R34" s="1"/>
      <c r="S34" s="1"/>
      <c r="T34" s="1"/>
      <c r="U34" s="1"/>
      <c r="V34" s="1"/>
      <c r="W34" s="11"/>
      <c r="X34" s="12" t="s">
        <v>52</v>
      </c>
      <c r="Y34" s="1"/>
      <c r="Z34" s="1"/>
      <c r="AA34" s="1"/>
      <c r="AB34" s="1"/>
    </row>
    <row r="35" spans="1:28">
      <c r="A35" s="1"/>
      <c r="B35" s="1"/>
      <c r="C35" s="1"/>
      <c r="D35" s="1"/>
      <c r="E35" s="1"/>
      <c r="F35" s="1"/>
      <c r="G35" s="1"/>
      <c r="H35" s="1"/>
      <c r="I35" s="1"/>
      <c r="J35" s="1"/>
      <c r="K35" s="1"/>
      <c r="L35" s="1"/>
      <c r="M35" s="1"/>
      <c r="N35" s="1"/>
      <c r="O35" s="1"/>
      <c r="P35" s="1"/>
      <c r="Q35" s="1"/>
      <c r="R35" s="1"/>
      <c r="S35" s="1"/>
      <c r="T35" s="1"/>
      <c r="U35" s="1"/>
      <c r="V35" s="1"/>
      <c r="W35" s="11"/>
      <c r="X35" s="12" t="s">
        <v>53</v>
      </c>
      <c r="Y35" s="1"/>
      <c r="Z35" s="1"/>
      <c r="AA35" s="1"/>
      <c r="AB35" s="1"/>
    </row>
    <row r="36" spans="1:28">
      <c r="A36" s="1"/>
      <c r="B36" s="1"/>
      <c r="C36" s="1"/>
      <c r="D36" s="1"/>
      <c r="E36" s="1"/>
      <c r="F36" s="1"/>
      <c r="G36" s="1"/>
      <c r="H36" s="1"/>
      <c r="I36" s="1"/>
      <c r="J36" s="1"/>
      <c r="K36" s="1"/>
      <c r="L36" s="1"/>
      <c r="M36" s="1"/>
      <c r="N36" s="1"/>
      <c r="O36" s="1"/>
      <c r="P36" s="1"/>
      <c r="Q36" s="1"/>
      <c r="R36" s="1"/>
      <c r="S36" s="1"/>
      <c r="T36" s="1"/>
      <c r="U36" s="1"/>
      <c r="V36" s="1"/>
      <c r="W36" s="11"/>
      <c r="X36" s="12" t="s">
        <v>54</v>
      </c>
      <c r="Y36" s="1"/>
      <c r="Z36" s="1"/>
      <c r="AA36" s="1"/>
      <c r="AB36" s="1"/>
    </row>
    <row r="37" spans="1:28">
      <c r="A37" s="1"/>
      <c r="B37" s="1"/>
      <c r="C37" s="1"/>
      <c r="D37" s="1"/>
      <c r="E37" s="1"/>
      <c r="F37" s="1"/>
      <c r="G37" s="1"/>
      <c r="H37" s="1"/>
      <c r="I37" s="1"/>
      <c r="J37" s="1"/>
      <c r="K37" s="1"/>
      <c r="L37" s="1"/>
      <c r="M37" s="1"/>
      <c r="N37" s="1"/>
      <c r="O37" s="1"/>
      <c r="P37" s="1"/>
      <c r="Q37" s="1"/>
      <c r="R37" s="1"/>
      <c r="S37" s="1"/>
      <c r="T37" s="1"/>
      <c r="U37" s="1"/>
      <c r="V37" s="1"/>
      <c r="W37" s="11"/>
      <c r="X37" s="12" t="s">
        <v>55</v>
      </c>
      <c r="Y37" s="1"/>
      <c r="Z37" s="1"/>
      <c r="AA37" s="1"/>
      <c r="AB37" s="1"/>
    </row>
    <row r="38" spans="1:28">
      <c r="A38" s="1"/>
      <c r="B38" s="1"/>
      <c r="C38" s="1"/>
      <c r="D38" s="1"/>
      <c r="E38" s="1"/>
      <c r="F38" s="1"/>
      <c r="G38" s="1"/>
      <c r="H38" s="1"/>
      <c r="I38" s="1"/>
      <c r="J38" s="1"/>
      <c r="K38" s="1"/>
      <c r="L38" s="1"/>
      <c r="M38" s="1"/>
      <c r="N38" s="1"/>
      <c r="O38" s="1"/>
      <c r="P38" s="1"/>
      <c r="Q38" s="1"/>
      <c r="R38" s="1"/>
      <c r="S38" s="1"/>
      <c r="T38" s="1"/>
      <c r="U38" s="1"/>
      <c r="V38" s="1"/>
      <c r="W38" s="11"/>
      <c r="X38" s="12" t="s">
        <v>56</v>
      </c>
      <c r="Y38" s="1"/>
      <c r="Z38" s="1"/>
      <c r="AA38" s="1"/>
      <c r="AB38" s="1"/>
    </row>
    <row r="39" spans="1:28">
      <c r="A39" s="1"/>
      <c r="B39" s="1"/>
      <c r="C39" s="1"/>
      <c r="D39" s="1"/>
      <c r="E39" s="1"/>
      <c r="F39" s="1"/>
      <c r="G39" s="1"/>
      <c r="H39" s="1"/>
      <c r="I39" s="1"/>
      <c r="J39" s="1"/>
      <c r="K39" s="1"/>
      <c r="L39" s="1"/>
      <c r="M39" s="1"/>
      <c r="N39" s="1"/>
      <c r="O39" s="1"/>
      <c r="P39" s="1"/>
      <c r="Q39" s="1"/>
      <c r="R39" s="1"/>
      <c r="S39" s="1"/>
      <c r="T39" s="1"/>
      <c r="U39" s="1"/>
      <c r="V39" s="1"/>
      <c r="W39" s="11"/>
      <c r="X39" s="12" t="s">
        <v>57</v>
      </c>
      <c r="Y39" s="1"/>
      <c r="Z39" s="1"/>
      <c r="AA39" s="1"/>
      <c r="AB39" s="1"/>
    </row>
    <row r="40" spans="1:28">
      <c r="A40" s="1"/>
      <c r="B40" s="1"/>
      <c r="C40" s="1"/>
      <c r="D40" s="1"/>
      <c r="E40" s="1"/>
      <c r="F40" s="1"/>
      <c r="G40" s="1"/>
      <c r="H40" s="1"/>
      <c r="I40" s="1"/>
      <c r="J40" s="1"/>
      <c r="K40" s="1"/>
      <c r="L40" s="1"/>
      <c r="M40" s="1"/>
      <c r="N40" s="1"/>
      <c r="O40" s="1"/>
      <c r="P40" s="1"/>
      <c r="Q40" s="1"/>
      <c r="R40" s="1"/>
      <c r="S40" s="1"/>
      <c r="T40" s="1"/>
      <c r="U40" s="1"/>
      <c r="V40" s="1"/>
      <c r="W40" s="11"/>
      <c r="X40" s="12" t="s">
        <v>58</v>
      </c>
      <c r="Y40" s="1"/>
      <c r="Z40" s="1"/>
      <c r="AA40" s="1"/>
      <c r="AB40" s="1"/>
    </row>
    <row r="41" spans="1:28">
      <c r="A41" s="1"/>
      <c r="B41" s="1"/>
      <c r="C41" s="1"/>
      <c r="D41" s="1"/>
      <c r="E41" s="1"/>
      <c r="F41" s="1"/>
      <c r="G41" s="1"/>
      <c r="H41" s="1"/>
      <c r="I41" s="1"/>
      <c r="J41" s="1"/>
      <c r="K41" s="1"/>
      <c r="L41" s="1"/>
      <c r="M41" s="1"/>
      <c r="N41" s="1"/>
      <c r="O41" s="1"/>
      <c r="P41" s="1"/>
      <c r="Q41" s="1"/>
      <c r="R41" s="1"/>
      <c r="S41" s="1"/>
      <c r="T41" s="1"/>
      <c r="U41" s="1"/>
      <c r="V41" s="1"/>
      <c r="W41" s="11"/>
      <c r="X41" s="12" t="s">
        <v>59</v>
      </c>
      <c r="Y41" s="1"/>
      <c r="Z41" s="1"/>
      <c r="AA41" s="1"/>
      <c r="AB41" s="1"/>
    </row>
    <row r="42" spans="1:28">
      <c r="A42" s="1"/>
      <c r="B42" s="1"/>
      <c r="C42" s="1"/>
      <c r="D42" s="1"/>
      <c r="E42" s="1"/>
      <c r="F42" s="1"/>
      <c r="G42" s="1"/>
      <c r="H42" s="1"/>
      <c r="I42" s="1"/>
      <c r="J42" s="1"/>
      <c r="K42" s="1"/>
      <c r="L42" s="1"/>
      <c r="M42" s="1"/>
      <c r="N42" s="1"/>
      <c r="O42" s="1"/>
      <c r="P42" s="1"/>
      <c r="Q42" s="1"/>
      <c r="R42" s="1"/>
      <c r="S42" s="1"/>
      <c r="T42" s="1"/>
      <c r="U42" s="1"/>
      <c r="V42" s="1"/>
      <c r="W42" s="11"/>
      <c r="X42" s="12" t="s">
        <v>60</v>
      </c>
      <c r="Y42" s="1"/>
      <c r="Z42" s="1"/>
      <c r="AA42" s="1"/>
      <c r="AB42" s="1"/>
    </row>
    <row r="43" spans="1:28">
      <c r="A43" s="1"/>
      <c r="B43" s="1"/>
      <c r="C43" s="1"/>
      <c r="D43" s="1"/>
      <c r="E43" s="1"/>
      <c r="F43" s="1"/>
      <c r="G43" s="1"/>
      <c r="H43" s="1"/>
      <c r="I43" s="1"/>
      <c r="J43" s="1"/>
      <c r="K43" s="1"/>
      <c r="L43" s="1"/>
      <c r="M43" s="1"/>
      <c r="N43" s="1"/>
      <c r="O43" s="1"/>
      <c r="P43" s="1"/>
      <c r="Q43" s="1"/>
      <c r="R43" s="1"/>
      <c r="S43" s="1"/>
      <c r="T43" s="1"/>
      <c r="U43" s="1"/>
      <c r="V43" s="1"/>
      <c r="W43" s="11"/>
      <c r="X43" s="12" t="s">
        <v>61</v>
      </c>
      <c r="Y43" s="1"/>
      <c r="Z43" s="1"/>
      <c r="AA43" s="1"/>
      <c r="AB43" s="1"/>
    </row>
    <row r="44" spans="1:28">
      <c r="A44" s="1"/>
      <c r="B44" s="1"/>
      <c r="C44" s="1"/>
      <c r="D44" s="1"/>
      <c r="E44" s="1"/>
      <c r="F44" s="1"/>
      <c r="G44" s="1"/>
      <c r="H44" s="1"/>
      <c r="I44" s="1"/>
      <c r="J44" s="1"/>
      <c r="K44" s="1"/>
      <c r="L44" s="1"/>
      <c r="M44" s="1"/>
      <c r="N44" s="1"/>
      <c r="O44" s="1"/>
      <c r="P44" s="1"/>
      <c r="Q44" s="1"/>
      <c r="R44" s="1"/>
      <c r="S44" s="1"/>
      <c r="T44" s="1"/>
      <c r="U44" s="1"/>
      <c r="V44" s="1"/>
      <c r="W44" s="11"/>
      <c r="X44" s="12" t="s">
        <v>62</v>
      </c>
      <c r="Y44" s="1"/>
      <c r="Z44" s="1"/>
      <c r="AA44" s="1"/>
      <c r="AB44" s="1"/>
    </row>
    <row r="45" spans="1:28">
      <c r="A45" s="1"/>
      <c r="B45" s="1"/>
      <c r="C45" s="1"/>
      <c r="D45" s="1"/>
      <c r="E45" s="1"/>
      <c r="F45" s="1"/>
      <c r="G45" s="1"/>
      <c r="H45" s="1"/>
      <c r="I45" s="1"/>
      <c r="J45" s="1"/>
      <c r="K45" s="1"/>
      <c r="L45" s="1"/>
      <c r="M45" s="1"/>
      <c r="N45" s="1"/>
      <c r="O45" s="1"/>
      <c r="P45" s="1"/>
      <c r="Q45" s="1"/>
      <c r="R45" s="1"/>
      <c r="S45" s="1"/>
      <c r="T45" s="1"/>
      <c r="U45" s="1"/>
      <c r="V45" s="1"/>
      <c r="W45" s="11"/>
      <c r="X45" s="12" t="s">
        <v>63</v>
      </c>
      <c r="Y45" s="1"/>
      <c r="Z45" s="1"/>
      <c r="AA45" s="1"/>
      <c r="AB45" s="1"/>
    </row>
    <row r="46" spans="1:28">
      <c r="A46" s="1"/>
      <c r="B46" s="1"/>
      <c r="C46" s="1"/>
      <c r="D46" s="1"/>
      <c r="E46" s="1"/>
      <c r="F46" s="1"/>
      <c r="G46" s="1"/>
      <c r="H46" s="1"/>
      <c r="I46" s="1"/>
      <c r="J46" s="1"/>
      <c r="K46" s="1"/>
      <c r="L46" s="1"/>
      <c r="M46" s="1"/>
      <c r="N46" s="1"/>
      <c r="O46" s="1"/>
      <c r="P46" s="1"/>
      <c r="Q46" s="1"/>
      <c r="R46" s="1"/>
      <c r="S46" s="1"/>
      <c r="T46" s="1"/>
      <c r="U46" s="1"/>
      <c r="V46" s="1"/>
      <c r="W46" s="11"/>
      <c r="X46" s="12" t="s">
        <v>64</v>
      </c>
      <c r="Y46" s="1"/>
      <c r="Z46" s="1"/>
      <c r="AA46" s="1"/>
      <c r="AB46" s="1"/>
    </row>
    <row r="47" spans="1:28">
      <c r="A47" s="1"/>
      <c r="B47" s="1"/>
      <c r="C47" s="1"/>
      <c r="D47" s="1"/>
      <c r="E47" s="1"/>
      <c r="F47" s="1"/>
      <c r="G47" s="1"/>
      <c r="H47" s="1"/>
      <c r="I47" s="1"/>
      <c r="J47" s="1"/>
      <c r="K47" s="1"/>
      <c r="L47" s="1"/>
      <c r="M47" s="1"/>
      <c r="N47" s="1"/>
      <c r="O47" s="1"/>
      <c r="P47" s="1"/>
      <c r="Q47" s="1"/>
      <c r="R47" s="1"/>
      <c r="S47" s="1"/>
      <c r="T47" s="1"/>
      <c r="U47" s="1"/>
      <c r="V47" s="1"/>
      <c r="W47" s="11"/>
      <c r="X47" s="12" t="s">
        <v>65</v>
      </c>
      <c r="Y47" s="1"/>
      <c r="Z47" s="1"/>
      <c r="AA47" s="1"/>
      <c r="AB47" s="1"/>
    </row>
    <row r="48" spans="1:28">
      <c r="A48" s="1"/>
      <c r="B48" s="1"/>
      <c r="C48" s="1"/>
      <c r="D48" s="1"/>
      <c r="E48" s="1"/>
      <c r="F48" s="1"/>
      <c r="G48" s="1"/>
      <c r="H48" s="1"/>
      <c r="I48" s="1"/>
      <c r="J48" s="1"/>
      <c r="K48" s="1"/>
      <c r="L48" s="1"/>
      <c r="M48" s="1"/>
      <c r="N48" s="1"/>
      <c r="O48" s="1"/>
      <c r="P48" s="1"/>
      <c r="Q48" s="1"/>
      <c r="R48" s="1"/>
      <c r="S48" s="1"/>
      <c r="T48" s="1"/>
      <c r="U48" s="1"/>
      <c r="V48" s="1"/>
      <c r="W48" s="11"/>
      <c r="X48" s="12" t="s">
        <v>66</v>
      </c>
      <c r="Y48" s="1"/>
      <c r="Z48" s="1"/>
      <c r="AA48" s="1"/>
      <c r="AB48" s="1"/>
    </row>
    <row r="49" spans="1:28">
      <c r="A49" s="1"/>
      <c r="B49" s="1"/>
      <c r="C49" s="1"/>
      <c r="D49" s="1"/>
      <c r="E49" s="1"/>
      <c r="F49" s="1"/>
      <c r="G49" s="1"/>
      <c r="H49" s="1"/>
      <c r="I49" s="1"/>
      <c r="J49" s="1"/>
      <c r="K49" s="1"/>
      <c r="L49" s="1"/>
      <c r="M49" s="1"/>
      <c r="N49" s="1"/>
      <c r="O49" s="1"/>
      <c r="P49" s="1"/>
      <c r="Q49" s="1"/>
      <c r="R49" s="1"/>
      <c r="S49" s="1"/>
      <c r="T49" s="1"/>
      <c r="U49" s="1"/>
      <c r="V49" s="1"/>
      <c r="W49" s="11"/>
      <c r="X49" s="12" t="s">
        <v>67</v>
      </c>
      <c r="Y49" s="1"/>
      <c r="Z49" s="1"/>
      <c r="AA49" s="1"/>
      <c r="AB49" s="1"/>
    </row>
    <row r="50" spans="1:28">
      <c r="A50" s="1"/>
      <c r="B50" s="1"/>
      <c r="C50" s="1"/>
      <c r="D50" s="1"/>
      <c r="E50" s="1"/>
      <c r="F50" s="1"/>
      <c r="G50" s="1"/>
      <c r="H50" s="1"/>
      <c r="I50" s="1"/>
      <c r="J50" s="1"/>
      <c r="K50" s="1"/>
      <c r="L50" s="1"/>
      <c r="M50" s="1"/>
      <c r="N50" s="1"/>
      <c r="O50" s="1"/>
      <c r="P50" s="1"/>
      <c r="Q50" s="1"/>
      <c r="R50" s="1"/>
      <c r="S50" s="1"/>
      <c r="T50" s="1"/>
      <c r="U50" s="1"/>
      <c r="V50" s="1"/>
      <c r="W50" s="11"/>
      <c r="X50" s="12" t="s">
        <v>68</v>
      </c>
      <c r="Y50" s="1"/>
      <c r="Z50" s="1"/>
      <c r="AA50" s="1"/>
      <c r="AB50" s="1"/>
    </row>
    <row r="51" spans="1:28">
      <c r="A51" s="1"/>
      <c r="B51" s="1"/>
      <c r="C51" s="1"/>
      <c r="D51" s="1"/>
      <c r="E51" s="1"/>
      <c r="F51" s="1"/>
      <c r="G51" s="1"/>
      <c r="H51" s="1"/>
      <c r="I51" s="1"/>
      <c r="J51" s="1"/>
      <c r="K51" s="1"/>
      <c r="L51" s="1"/>
      <c r="M51" s="1"/>
      <c r="N51" s="1"/>
      <c r="O51" s="1"/>
      <c r="P51" s="1"/>
      <c r="Q51" s="1"/>
      <c r="R51" s="1"/>
      <c r="S51" s="1"/>
      <c r="T51" s="1"/>
      <c r="U51" s="1"/>
      <c r="V51" s="1"/>
      <c r="W51" s="11"/>
      <c r="X51" s="12" t="s">
        <v>69</v>
      </c>
      <c r="Y51" s="1"/>
      <c r="Z51" s="1"/>
      <c r="AA51" s="1"/>
      <c r="AB51" s="1"/>
    </row>
    <row r="52" spans="1:28">
      <c r="A52" s="1"/>
      <c r="B52" s="1"/>
      <c r="C52" s="1"/>
      <c r="D52" s="1"/>
      <c r="E52" s="1"/>
      <c r="F52" s="1"/>
      <c r="G52" s="1"/>
      <c r="H52" s="1"/>
      <c r="I52" s="1"/>
      <c r="J52" s="1"/>
      <c r="K52" s="1"/>
      <c r="L52" s="1"/>
      <c r="M52" s="1"/>
      <c r="N52" s="1"/>
      <c r="O52" s="1"/>
      <c r="P52" s="1"/>
      <c r="Q52" s="1"/>
      <c r="R52" s="1"/>
      <c r="S52" s="1"/>
      <c r="T52" s="1"/>
      <c r="U52" s="1"/>
      <c r="V52" s="1"/>
      <c r="W52" s="11"/>
      <c r="X52" s="12" t="s">
        <v>70</v>
      </c>
      <c r="Y52" s="1"/>
      <c r="Z52" s="1"/>
      <c r="AA52" s="1"/>
      <c r="AB52" s="1"/>
    </row>
    <row r="53" spans="1:28">
      <c r="A53" s="1"/>
      <c r="B53" s="1"/>
      <c r="C53" s="1"/>
      <c r="D53" s="1"/>
      <c r="E53" s="1"/>
      <c r="F53" s="1"/>
      <c r="G53" s="1"/>
      <c r="H53" s="1"/>
      <c r="I53" s="1"/>
      <c r="J53" s="1"/>
      <c r="K53" s="1"/>
      <c r="L53" s="1"/>
      <c r="M53" s="1"/>
      <c r="N53" s="1"/>
      <c r="O53" s="1"/>
      <c r="P53" s="1"/>
      <c r="Q53" s="1"/>
      <c r="R53" s="1"/>
      <c r="S53" s="1"/>
      <c r="T53" s="1"/>
      <c r="U53" s="1"/>
      <c r="V53" s="1"/>
      <c r="W53" s="11"/>
      <c r="X53" s="12" t="s">
        <v>71</v>
      </c>
      <c r="Y53" s="1"/>
      <c r="Z53" s="1"/>
      <c r="AA53" s="1"/>
      <c r="AB53" s="1"/>
    </row>
    <row r="54" spans="1:28">
      <c r="A54" s="1"/>
      <c r="B54" s="1"/>
      <c r="C54" s="1"/>
      <c r="D54" s="1"/>
      <c r="E54" s="1"/>
      <c r="F54" s="1"/>
      <c r="G54" s="1"/>
      <c r="H54" s="1"/>
      <c r="I54" s="1"/>
      <c r="J54" s="1"/>
      <c r="K54" s="1"/>
      <c r="L54" s="1"/>
      <c r="M54" s="1"/>
      <c r="N54" s="1"/>
      <c r="O54" s="1"/>
      <c r="P54" s="1"/>
      <c r="Q54" s="1"/>
      <c r="R54" s="1"/>
      <c r="S54" s="1"/>
      <c r="T54" s="1"/>
      <c r="U54" s="1"/>
      <c r="V54" s="1"/>
      <c r="W54" s="11"/>
      <c r="X54" s="12" t="s">
        <v>72</v>
      </c>
      <c r="Y54" s="1"/>
      <c r="Z54" s="1"/>
      <c r="AA54" s="1"/>
      <c r="AB54" s="1"/>
    </row>
    <row r="55" spans="1:28">
      <c r="A55" s="1"/>
      <c r="B55" s="1"/>
      <c r="C55" s="1"/>
      <c r="D55" s="1"/>
      <c r="E55" s="1"/>
      <c r="F55" s="1"/>
      <c r="G55" s="1"/>
      <c r="H55" s="1"/>
      <c r="I55" s="1"/>
      <c r="J55" s="1"/>
      <c r="K55" s="1"/>
      <c r="L55" s="1"/>
      <c r="M55" s="1"/>
      <c r="N55" s="1"/>
      <c r="O55" s="1"/>
      <c r="P55" s="1"/>
      <c r="Q55" s="1"/>
      <c r="R55" s="1"/>
      <c r="S55" s="1"/>
      <c r="T55" s="1"/>
      <c r="U55" s="1"/>
      <c r="V55" s="1"/>
      <c r="W55" s="11"/>
      <c r="X55" s="12" t="s">
        <v>73</v>
      </c>
      <c r="Y55" s="1"/>
      <c r="Z55" s="1"/>
      <c r="AA55" s="1"/>
      <c r="AB55" s="1"/>
    </row>
    <row r="56" spans="1:28">
      <c r="A56" s="1"/>
      <c r="B56" s="1"/>
      <c r="C56" s="1"/>
      <c r="D56" s="1"/>
      <c r="E56" s="1"/>
      <c r="F56" s="1"/>
      <c r="G56" s="1"/>
      <c r="H56" s="1"/>
      <c r="I56" s="1"/>
      <c r="J56" s="1"/>
      <c r="K56" s="1"/>
      <c r="L56" s="1"/>
      <c r="M56" s="1"/>
      <c r="N56" s="1"/>
      <c r="O56" s="1"/>
      <c r="P56" s="1"/>
      <c r="Q56" s="1"/>
      <c r="R56" s="1"/>
      <c r="S56" s="1"/>
      <c r="T56" s="1"/>
      <c r="U56" s="1"/>
      <c r="V56" s="1"/>
      <c r="W56" s="11"/>
      <c r="X56" s="12" t="s">
        <v>74</v>
      </c>
      <c r="Y56" s="1"/>
      <c r="Z56" s="1"/>
      <c r="AA56" s="1"/>
      <c r="AB56" s="1"/>
    </row>
    <row r="57" spans="1:28">
      <c r="A57" s="1"/>
      <c r="B57" s="1"/>
      <c r="C57" s="1"/>
      <c r="D57" s="1"/>
      <c r="E57" s="1"/>
      <c r="F57" s="1"/>
      <c r="G57" s="1"/>
      <c r="H57" s="1"/>
      <c r="I57" s="1"/>
      <c r="J57" s="1"/>
      <c r="K57" s="1"/>
      <c r="L57" s="1"/>
      <c r="M57" s="1"/>
      <c r="N57" s="1"/>
      <c r="O57" s="1"/>
      <c r="P57" s="1"/>
      <c r="Q57" s="1"/>
      <c r="R57" s="1"/>
      <c r="S57" s="1"/>
      <c r="T57" s="1"/>
      <c r="U57" s="1"/>
      <c r="V57" s="1"/>
      <c r="W57" s="11"/>
      <c r="X57" s="12" t="s">
        <v>75</v>
      </c>
      <c r="Y57" s="1"/>
      <c r="Z57" s="1"/>
      <c r="AA57" s="1"/>
      <c r="AB57" s="1"/>
    </row>
    <row r="58" spans="1:28">
      <c r="A58" s="1"/>
      <c r="B58" s="1"/>
      <c r="C58" s="1"/>
      <c r="D58" s="1"/>
      <c r="E58" s="1"/>
      <c r="F58" s="1"/>
      <c r="G58" s="1"/>
      <c r="H58" s="1"/>
      <c r="I58" s="1"/>
      <c r="J58" s="1"/>
      <c r="K58" s="1"/>
      <c r="L58" s="1"/>
      <c r="M58" s="1"/>
      <c r="N58" s="1"/>
      <c r="O58" s="1"/>
      <c r="P58" s="1"/>
      <c r="Q58" s="1"/>
      <c r="R58" s="1"/>
      <c r="S58" s="1"/>
      <c r="T58" s="1"/>
      <c r="U58" s="1"/>
      <c r="V58" s="1"/>
      <c r="W58" s="11"/>
      <c r="X58" s="12" t="s">
        <v>76</v>
      </c>
      <c r="Y58" s="1"/>
      <c r="Z58" s="1"/>
      <c r="AA58" s="1"/>
      <c r="AB58" s="1"/>
    </row>
    <row r="59" spans="1:28">
      <c r="A59" s="1"/>
      <c r="B59" s="1"/>
      <c r="C59" s="1"/>
      <c r="D59" s="1"/>
      <c r="E59" s="1"/>
      <c r="F59" s="1"/>
      <c r="G59" s="1"/>
      <c r="H59" s="1"/>
      <c r="I59" s="1"/>
      <c r="J59" s="1"/>
      <c r="K59" s="1"/>
      <c r="L59" s="1"/>
      <c r="M59" s="1"/>
      <c r="N59" s="1"/>
      <c r="O59" s="1"/>
      <c r="P59" s="1"/>
      <c r="Q59" s="1"/>
      <c r="R59" s="1"/>
      <c r="S59" s="1"/>
      <c r="T59" s="1"/>
      <c r="U59" s="1"/>
      <c r="V59" s="1"/>
      <c r="W59" s="11"/>
      <c r="X59" s="12" t="s">
        <v>77</v>
      </c>
      <c r="Y59" s="1"/>
      <c r="Z59" s="1"/>
      <c r="AA59" s="1"/>
      <c r="AB59" s="1"/>
    </row>
    <row r="60" spans="1:28">
      <c r="A60" s="1"/>
      <c r="B60" s="1"/>
      <c r="C60" s="1"/>
      <c r="D60" s="1"/>
      <c r="E60" s="1"/>
      <c r="F60" s="1"/>
      <c r="G60" s="1"/>
      <c r="H60" s="1"/>
      <c r="I60" s="1"/>
      <c r="J60" s="1"/>
      <c r="K60" s="1"/>
      <c r="L60" s="1"/>
      <c r="M60" s="1"/>
      <c r="N60" s="1"/>
      <c r="O60" s="1"/>
      <c r="P60" s="1"/>
      <c r="Q60" s="1"/>
      <c r="R60" s="1"/>
      <c r="S60" s="1"/>
      <c r="T60" s="1"/>
      <c r="U60" s="1"/>
      <c r="V60" s="1"/>
      <c r="W60" s="11"/>
      <c r="X60" s="12" t="s">
        <v>78</v>
      </c>
      <c r="Y60" s="1"/>
      <c r="Z60" s="1"/>
      <c r="AA60" s="1"/>
      <c r="AB60" s="1"/>
    </row>
    <row r="61" spans="1:28">
      <c r="A61" s="1"/>
      <c r="B61" s="1"/>
      <c r="C61" s="1"/>
      <c r="D61" s="1"/>
      <c r="E61" s="1"/>
      <c r="F61" s="1"/>
      <c r="G61" s="1"/>
      <c r="H61" s="1"/>
      <c r="I61" s="1"/>
      <c r="J61" s="1"/>
      <c r="K61" s="1"/>
      <c r="L61" s="1"/>
      <c r="M61" s="1"/>
      <c r="N61" s="1"/>
      <c r="O61" s="1"/>
      <c r="P61" s="1"/>
      <c r="Q61" s="1"/>
      <c r="R61" s="1"/>
      <c r="S61" s="1"/>
      <c r="T61" s="1"/>
      <c r="U61" s="1"/>
      <c r="V61" s="1"/>
      <c r="W61" s="11"/>
      <c r="X61" s="12" t="s">
        <v>79</v>
      </c>
      <c r="Y61" s="1"/>
      <c r="Z61" s="1"/>
      <c r="AA61" s="1"/>
      <c r="AB61" s="1"/>
    </row>
    <row r="62" spans="1:28">
      <c r="A62" s="1"/>
      <c r="B62" s="1"/>
      <c r="C62" s="1"/>
      <c r="D62" s="1"/>
      <c r="E62" s="1"/>
      <c r="F62" s="1"/>
      <c r="G62" s="1"/>
      <c r="H62" s="1"/>
      <c r="I62" s="1"/>
      <c r="J62" s="1"/>
      <c r="K62" s="1"/>
      <c r="L62" s="1"/>
      <c r="M62" s="1"/>
      <c r="N62" s="1"/>
      <c r="O62" s="1"/>
      <c r="P62" s="1"/>
      <c r="Q62" s="1"/>
      <c r="R62" s="1"/>
      <c r="S62" s="1"/>
      <c r="T62" s="1"/>
      <c r="U62" s="1"/>
      <c r="V62" s="1"/>
      <c r="W62" s="11"/>
      <c r="X62" s="12" t="s">
        <v>80</v>
      </c>
      <c r="Y62" s="1"/>
      <c r="Z62" s="1"/>
      <c r="AA62" s="1"/>
      <c r="AB62" s="1"/>
    </row>
    <row r="63" spans="1:28">
      <c r="A63" s="1"/>
      <c r="B63" s="1"/>
      <c r="C63" s="1"/>
      <c r="D63" s="1"/>
      <c r="E63" s="1"/>
      <c r="F63" s="1"/>
      <c r="G63" s="1"/>
      <c r="H63" s="1"/>
      <c r="I63" s="1"/>
      <c r="J63" s="1"/>
      <c r="K63" s="1"/>
      <c r="L63" s="1"/>
      <c r="M63" s="1"/>
      <c r="N63" s="1"/>
      <c r="O63" s="1"/>
      <c r="P63" s="1"/>
      <c r="Q63" s="1"/>
      <c r="R63" s="1"/>
      <c r="S63" s="1"/>
      <c r="T63" s="1"/>
      <c r="U63" s="1"/>
      <c r="V63" s="1"/>
      <c r="W63" s="11"/>
      <c r="X63" s="12" t="s">
        <v>81</v>
      </c>
      <c r="Y63" s="1"/>
      <c r="Z63" s="1"/>
      <c r="AA63" s="1"/>
      <c r="AB63" s="1"/>
    </row>
    <row r="64" spans="1:28">
      <c r="A64" s="1"/>
      <c r="B64" s="1"/>
      <c r="C64" s="1"/>
      <c r="D64" s="1"/>
      <c r="E64" s="1"/>
      <c r="F64" s="1"/>
      <c r="G64" s="1"/>
      <c r="H64" s="1"/>
      <c r="I64" s="1"/>
      <c r="J64" s="1"/>
      <c r="K64" s="1"/>
      <c r="L64" s="1"/>
      <c r="M64" s="1"/>
      <c r="N64" s="1"/>
      <c r="O64" s="1"/>
      <c r="P64" s="1"/>
      <c r="Q64" s="1"/>
      <c r="R64" s="1"/>
      <c r="S64" s="1"/>
      <c r="T64" s="1"/>
      <c r="U64" s="1"/>
      <c r="V64" s="1"/>
      <c r="W64" s="11"/>
      <c r="X64" s="12" t="s">
        <v>82</v>
      </c>
      <c r="Y64" s="1"/>
      <c r="Z64" s="1"/>
      <c r="AA64" s="1"/>
      <c r="AB64" s="1"/>
    </row>
    <row r="65" spans="1:28">
      <c r="A65" s="1"/>
      <c r="B65" s="1"/>
      <c r="C65" s="1"/>
      <c r="D65" s="1"/>
      <c r="E65" s="1"/>
      <c r="F65" s="1"/>
      <c r="G65" s="1"/>
      <c r="H65" s="1"/>
      <c r="I65" s="1"/>
      <c r="J65" s="1"/>
      <c r="K65" s="1"/>
      <c r="L65" s="1"/>
      <c r="M65" s="1"/>
      <c r="N65" s="1"/>
      <c r="O65" s="1"/>
      <c r="P65" s="1"/>
      <c r="Q65" s="1"/>
      <c r="R65" s="1"/>
      <c r="S65" s="1"/>
      <c r="T65" s="1"/>
      <c r="U65" s="1"/>
      <c r="V65" s="1"/>
      <c r="W65" s="11"/>
      <c r="X65" s="12" t="s">
        <v>83</v>
      </c>
      <c r="Y65" s="1"/>
      <c r="Z65" s="1"/>
      <c r="AA65" s="1"/>
      <c r="AB65" s="1"/>
    </row>
    <row r="66" spans="1:28">
      <c r="A66" s="1"/>
      <c r="B66" s="1"/>
      <c r="C66" s="1"/>
      <c r="D66" s="1"/>
      <c r="E66" s="1"/>
      <c r="F66" s="1"/>
      <c r="G66" s="1"/>
      <c r="H66" s="1"/>
      <c r="I66" s="1"/>
      <c r="J66" s="1"/>
      <c r="K66" s="1"/>
      <c r="L66" s="1"/>
      <c r="M66" s="1"/>
      <c r="N66" s="1"/>
      <c r="O66" s="1"/>
      <c r="P66" s="1"/>
      <c r="Q66" s="1"/>
      <c r="R66" s="1"/>
      <c r="S66" s="1"/>
      <c r="T66" s="1"/>
      <c r="U66" s="1"/>
      <c r="V66" s="1"/>
      <c r="W66" s="11"/>
      <c r="X66" s="12" t="s">
        <v>84</v>
      </c>
      <c r="Y66" s="1"/>
      <c r="Z66" s="1"/>
      <c r="AA66" s="1"/>
      <c r="AB66" s="1"/>
    </row>
    <row r="67" spans="1:28">
      <c r="A67" s="1"/>
      <c r="B67" s="1"/>
      <c r="C67" s="1"/>
      <c r="D67" s="1"/>
      <c r="E67" s="1"/>
      <c r="F67" s="1"/>
      <c r="G67" s="1"/>
      <c r="H67" s="1"/>
      <c r="I67" s="1"/>
      <c r="J67" s="1"/>
      <c r="K67" s="1"/>
      <c r="L67" s="1"/>
      <c r="M67" s="1"/>
      <c r="N67" s="1"/>
      <c r="O67" s="1"/>
      <c r="P67" s="1"/>
      <c r="Q67" s="1"/>
      <c r="R67" s="1"/>
      <c r="S67" s="1"/>
      <c r="T67" s="1"/>
      <c r="U67" s="1"/>
      <c r="V67" s="1"/>
      <c r="W67" s="11"/>
      <c r="X67" s="12" t="s">
        <v>85</v>
      </c>
      <c r="Y67" s="1"/>
      <c r="Z67" s="1"/>
      <c r="AA67" s="1"/>
      <c r="AB67" s="1"/>
    </row>
    <row r="68" spans="1:28">
      <c r="A68" s="1"/>
      <c r="B68" s="1"/>
      <c r="C68" s="1"/>
      <c r="D68" s="1"/>
      <c r="E68" s="1"/>
      <c r="F68" s="1"/>
      <c r="G68" s="1"/>
      <c r="H68" s="1"/>
      <c r="I68" s="1"/>
      <c r="J68" s="1"/>
      <c r="K68" s="1"/>
      <c r="L68" s="1"/>
      <c r="M68" s="1"/>
      <c r="N68" s="1"/>
      <c r="O68" s="1"/>
      <c r="P68" s="1"/>
      <c r="Q68" s="1"/>
      <c r="R68" s="1"/>
      <c r="S68" s="1"/>
      <c r="T68" s="1"/>
      <c r="U68" s="1"/>
      <c r="V68" s="1"/>
      <c r="W68" s="11"/>
      <c r="X68" s="12" t="s">
        <v>86</v>
      </c>
      <c r="Y68" s="1"/>
      <c r="Z68" s="1"/>
      <c r="AA68" s="1"/>
      <c r="AB68" s="1"/>
    </row>
    <row r="69" spans="1:28">
      <c r="A69" s="1"/>
      <c r="B69" s="1"/>
      <c r="C69" s="1"/>
      <c r="D69" s="1"/>
      <c r="E69" s="1"/>
      <c r="F69" s="1"/>
      <c r="G69" s="1"/>
      <c r="H69" s="1"/>
      <c r="I69" s="1"/>
      <c r="J69" s="1"/>
      <c r="K69" s="1"/>
      <c r="L69" s="1"/>
      <c r="M69" s="1"/>
      <c r="N69" s="1"/>
      <c r="O69" s="1"/>
      <c r="P69" s="1"/>
      <c r="Q69" s="1"/>
      <c r="R69" s="1"/>
      <c r="S69" s="1"/>
      <c r="T69" s="1"/>
      <c r="U69" s="1"/>
      <c r="V69" s="1"/>
      <c r="W69" s="11"/>
      <c r="X69" s="12" t="s">
        <v>87</v>
      </c>
      <c r="Y69" s="1"/>
      <c r="Z69" s="1"/>
      <c r="AA69" s="1"/>
      <c r="AB69" s="1"/>
    </row>
    <row r="70" spans="1:28">
      <c r="A70" s="1"/>
      <c r="B70" s="1"/>
      <c r="C70" s="1"/>
      <c r="D70" s="1"/>
      <c r="E70" s="1"/>
      <c r="F70" s="1"/>
      <c r="G70" s="1"/>
      <c r="H70" s="1"/>
      <c r="I70" s="1"/>
      <c r="J70" s="1"/>
      <c r="K70" s="1"/>
      <c r="L70" s="1"/>
      <c r="M70" s="1"/>
      <c r="N70" s="1"/>
      <c r="O70" s="1"/>
      <c r="P70" s="1"/>
      <c r="Q70" s="1"/>
      <c r="R70" s="1"/>
      <c r="S70" s="1"/>
      <c r="T70" s="1"/>
      <c r="U70" s="1"/>
      <c r="V70" s="1"/>
      <c r="W70" s="11"/>
      <c r="X70" s="12" t="s">
        <v>88</v>
      </c>
      <c r="Y70" s="1"/>
      <c r="Z70" s="1"/>
      <c r="AA70" s="1"/>
      <c r="AB70" s="1"/>
    </row>
    <row r="71" spans="1:28">
      <c r="A71" s="1"/>
      <c r="B71" s="1"/>
      <c r="C71" s="1"/>
      <c r="D71" s="1"/>
      <c r="E71" s="1"/>
      <c r="F71" s="1"/>
      <c r="G71" s="1"/>
      <c r="H71" s="1"/>
      <c r="I71" s="1"/>
      <c r="J71" s="1"/>
      <c r="K71" s="1"/>
      <c r="L71" s="1"/>
      <c r="M71" s="1"/>
      <c r="N71" s="1"/>
      <c r="O71" s="1"/>
      <c r="P71" s="1"/>
      <c r="Q71" s="1"/>
      <c r="R71" s="1"/>
      <c r="S71" s="1"/>
      <c r="T71" s="1"/>
      <c r="U71" s="1"/>
      <c r="V71" s="1"/>
      <c r="W71" s="11"/>
      <c r="X71" s="12" t="s">
        <v>89</v>
      </c>
      <c r="Y71" s="1"/>
      <c r="Z71" s="1"/>
      <c r="AA71" s="1"/>
      <c r="AB71" s="1"/>
    </row>
    <row r="72" spans="1:28">
      <c r="A72" s="1"/>
      <c r="B72" s="1"/>
      <c r="C72" s="1"/>
      <c r="D72" s="1"/>
      <c r="E72" s="1"/>
      <c r="F72" s="1"/>
      <c r="G72" s="1"/>
      <c r="H72" s="1"/>
      <c r="I72" s="1"/>
      <c r="J72" s="1"/>
      <c r="K72" s="1"/>
      <c r="L72" s="1"/>
      <c r="M72" s="1"/>
      <c r="N72" s="1"/>
      <c r="O72" s="1"/>
      <c r="P72" s="1"/>
      <c r="Q72" s="1"/>
      <c r="R72" s="1"/>
      <c r="S72" s="1"/>
      <c r="T72" s="1"/>
      <c r="U72" s="1"/>
      <c r="V72" s="1"/>
      <c r="W72" s="11"/>
      <c r="X72" s="12" t="s">
        <v>90</v>
      </c>
      <c r="Y72" s="1"/>
      <c r="Z72" s="1"/>
      <c r="AA72" s="1"/>
      <c r="AB72" s="1"/>
    </row>
    <row r="73" spans="1:28">
      <c r="A73" s="1"/>
      <c r="B73" s="1"/>
      <c r="C73" s="1"/>
      <c r="D73" s="1"/>
      <c r="E73" s="1"/>
      <c r="F73" s="1"/>
      <c r="G73" s="1"/>
      <c r="H73" s="1"/>
      <c r="I73" s="1"/>
      <c r="J73" s="1"/>
      <c r="K73" s="1"/>
      <c r="L73" s="1"/>
      <c r="M73" s="1"/>
      <c r="N73" s="1"/>
      <c r="O73" s="1"/>
      <c r="P73" s="1"/>
      <c r="Q73" s="1"/>
      <c r="R73" s="1"/>
      <c r="S73" s="1"/>
      <c r="T73" s="1"/>
      <c r="U73" s="1"/>
      <c r="V73" s="1"/>
      <c r="W73" s="11"/>
      <c r="X73" s="12" t="s">
        <v>91</v>
      </c>
      <c r="Y73" s="1"/>
      <c r="Z73" s="1"/>
      <c r="AA73" s="1"/>
      <c r="AB73" s="1"/>
    </row>
    <row r="74" spans="1:28">
      <c r="A74" s="1"/>
      <c r="B74" s="1"/>
      <c r="C74" s="1"/>
      <c r="D74" s="1"/>
      <c r="E74" s="1"/>
      <c r="F74" s="1"/>
      <c r="G74" s="1"/>
      <c r="H74" s="1"/>
      <c r="I74" s="1"/>
      <c r="J74" s="1"/>
      <c r="K74" s="1"/>
      <c r="L74" s="1"/>
      <c r="M74" s="1"/>
      <c r="N74" s="1"/>
      <c r="O74" s="1"/>
      <c r="P74" s="1"/>
      <c r="Q74" s="1"/>
      <c r="R74" s="1"/>
      <c r="S74" s="1"/>
      <c r="T74" s="1"/>
      <c r="U74" s="1"/>
      <c r="V74" s="1"/>
      <c r="W74" s="11"/>
      <c r="X74" s="12" t="s">
        <v>92</v>
      </c>
      <c r="Y74" s="1"/>
      <c r="Z74" s="1"/>
      <c r="AA74" s="1"/>
      <c r="AB74" s="1"/>
    </row>
    <row r="75" spans="1:28">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sheetData>
  <mergeCells count="12">
    <mergeCell ref="B11:I11"/>
    <mergeCell ref="B12:I12"/>
    <mergeCell ref="B16:I16"/>
    <mergeCell ref="B17:I17"/>
    <mergeCell ref="B19:I19"/>
    <mergeCell ref="B10:I10"/>
    <mergeCell ref="B2:B3"/>
    <mergeCell ref="D2:F2"/>
    <mergeCell ref="K2:O2"/>
    <mergeCell ref="P2:T2"/>
    <mergeCell ref="L3:O3"/>
    <mergeCell ref="Q3:T3"/>
  </mergeCells>
  <conditionalFormatting sqref="M4:O12 R4:T13">
    <cfRule type="cellIs" dxfId="38" priority="1"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19"/>
  <sheetViews>
    <sheetView workbookViewId="0"/>
  </sheetViews>
  <sheetFormatPr defaultColWidth="14.44140625" defaultRowHeight="15" customHeight="1"/>
  <cols>
    <col min="2" max="2" width="122.109375" customWidth="1"/>
  </cols>
  <sheetData>
    <row r="1" spans="1:26">
      <c r="A1" s="34" t="s">
        <v>93</v>
      </c>
      <c r="B1" s="34" t="s">
        <v>94</v>
      </c>
      <c r="C1" s="34" t="s">
        <v>95</v>
      </c>
      <c r="D1" s="35" t="s">
        <v>96</v>
      </c>
      <c r="E1" s="1"/>
      <c r="F1" s="1"/>
      <c r="G1" s="1"/>
      <c r="H1" s="1"/>
      <c r="I1" s="1"/>
      <c r="J1" s="1"/>
      <c r="K1" s="1"/>
      <c r="L1" s="1"/>
      <c r="M1" s="1"/>
      <c r="N1" s="1"/>
      <c r="O1" s="1"/>
      <c r="P1" s="1"/>
      <c r="Q1" s="1"/>
      <c r="R1" s="1"/>
      <c r="S1" s="1"/>
      <c r="T1" s="1"/>
      <c r="U1" s="1"/>
      <c r="V1" s="1"/>
      <c r="W1" s="1"/>
      <c r="X1" s="1"/>
      <c r="Y1" s="1"/>
      <c r="Z1" s="1"/>
    </row>
    <row r="2" spans="1:26">
      <c r="A2" s="36" t="s">
        <v>97</v>
      </c>
      <c r="B2" s="37" t="s">
        <v>98</v>
      </c>
      <c r="C2" s="38" t="s">
        <v>99</v>
      </c>
      <c r="D2" s="37"/>
      <c r="E2" s="1"/>
      <c r="F2" s="1"/>
      <c r="G2" s="1"/>
      <c r="H2" s="1"/>
      <c r="I2" s="1"/>
      <c r="J2" s="1"/>
      <c r="K2" s="1"/>
      <c r="L2" s="1"/>
      <c r="M2" s="1"/>
      <c r="N2" s="1"/>
      <c r="O2" s="1"/>
      <c r="P2" s="1"/>
      <c r="Q2" s="1"/>
      <c r="R2" s="1"/>
      <c r="S2" s="1"/>
      <c r="T2" s="1"/>
      <c r="U2" s="1"/>
      <c r="V2" s="1"/>
      <c r="W2" s="1"/>
      <c r="X2" s="1"/>
      <c r="Y2" s="1"/>
      <c r="Z2" s="1"/>
    </row>
    <row r="3" spans="1:26">
      <c r="A3" s="37" t="s">
        <v>100</v>
      </c>
      <c r="B3" s="37" t="s">
        <v>101</v>
      </c>
      <c r="C3" s="38" t="s">
        <v>99</v>
      </c>
      <c r="D3" s="37"/>
      <c r="E3" s="1"/>
      <c r="F3" s="1"/>
      <c r="G3" s="1"/>
      <c r="H3" s="1"/>
      <c r="I3" s="1"/>
      <c r="J3" s="1"/>
      <c r="K3" s="1"/>
      <c r="L3" s="1"/>
      <c r="M3" s="1"/>
      <c r="N3" s="1"/>
      <c r="O3" s="1"/>
      <c r="P3" s="1"/>
      <c r="Q3" s="1"/>
      <c r="R3" s="1"/>
      <c r="S3" s="1"/>
      <c r="T3" s="1"/>
      <c r="U3" s="1"/>
      <c r="V3" s="1"/>
      <c r="W3" s="1"/>
      <c r="X3" s="1"/>
      <c r="Y3" s="1"/>
      <c r="Z3" s="1"/>
    </row>
    <row r="4" spans="1:26">
      <c r="A4" s="39" t="s">
        <v>102</v>
      </c>
      <c r="B4" s="37" t="s">
        <v>103</v>
      </c>
      <c r="C4" s="38" t="s">
        <v>99</v>
      </c>
      <c r="D4" s="37"/>
      <c r="E4" s="1"/>
      <c r="F4" s="1"/>
      <c r="G4" s="1"/>
      <c r="H4" s="1"/>
      <c r="I4" s="1"/>
      <c r="J4" s="1"/>
      <c r="K4" s="1"/>
      <c r="L4" s="1"/>
      <c r="M4" s="1"/>
      <c r="N4" s="1"/>
      <c r="O4" s="1"/>
      <c r="P4" s="1"/>
      <c r="Q4" s="1"/>
      <c r="R4" s="1"/>
      <c r="S4" s="1"/>
      <c r="T4" s="1"/>
      <c r="U4" s="1"/>
      <c r="V4" s="1"/>
      <c r="W4" s="1"/>
      <c r="X4" s="1"/>
      <c r="Y4" s="1"/>
      <c r="Z4" s="1"/>
    </row>
    <row r="5" spans="1:26">
      <c r="A5" s="39" t="s">
        <v>104</v>
      </c>
      <c r="B5" s="37" t="s">
        <v>105</v>
      </c>
      <c r="C5" s="38" t="s">
        <v>99</v>
      </c>
      <c r="D5" s="37"/>
      <c r="E5" s="1"/>
      <c r="F5" s="1"/>
      <c r="G5" s="1"/>
      <c r="H5" s="1"/>
      <c r="I5" s="1"/>
      <c r="J5" s="1"/>
      <c r="K5" s="1"/>
      <c r="L5" s="1"/>
      <c r="M5" s="1"/>
      <c r="N5" s="1"/>
      <c r="O5" s="1"/>
      <c r="P5" s="1"/>
      <c r="Q5" s="1"/>
      <c r="R5" s="1"/>
      <c r="S5" s="1"/>
      <c r="T5" s="1"/>
      <c r="U5" s="1"/>
      <c r="V5" s="1"/>
      <c r="W5" s="1"/>
      <c r="X5" s="1"/>
      <c r="Y5" s="1"/>
      <c r="Z5" s="1"/>
    </row>
    <row r="6" spans="1:26">
      <c r="A6" s="39" t="s">
        <v>106</v>
      </c>
      <c r="B6" s="37" t="s">
        <v>107</v>
      </c>
      <c r="C6" s="38" t="s">
        <v>99</v>
      </c>
      <c r="D6" s="37"/>
      <c r="E6" s="1"/>
      <c r="F6" s="1"/>
      <c r="G6" s="1"/>
      <c r="H6" s="1"/>
      <c r="I6" s="1"/>
      <c r="J6" s="1"/>
      <c r="K6" s="1"/>
      <c r="L6" s="1"/>
      <c r="M6" s="1"/>
      <c r="N6" s="1"/>
      <c r="O6" s="1"/>
      <c r="P6" s="1"/>
      <c r="Q6" s="1"/>
      <c r="R6" s="1"/>
      <c r="S6" s="1"/>
      <c r="T6" s="1"/>
      <c r="U6" s="1"/>
      <c r="V6" s="1"/>
      <c r="W6" s="1"/>
      <c r="X6" s="1"/>
      <c r="Y6" s="1"/>
      <c r="Z6" s="1"/>
    </row>
    <row r="7" spans="1:26">
      <c r="A7" s="39" t="s">
        <v>108</v>
      </c>
      <c r="B7" s="37" t="s">
        <v>109</v>
      </c>
      <c r="C7" s="38" t="s">
        <v>99</v>
      </c>
      <c r="D7" s="37"/>
      <c r="E7" s="1"/>
      <c r="F7" s="1"/>
      <c r="G7" s="1"/>
      <c r="H7" s="1"/>
      <c r="I7" s="1"/>
      <c r="J7" s="1"/>
      <c r="K7" s="1"/>
      <c r="L7" s="1"/>
      <c r="M7" s="1"/>
      <c r="N7" s="1"/>
      <c r="O7" s="1"/>
      <c r="P7" s="1"/>
      <c r="Q7" s="1"/>
      <c r="R7" s="1"/>
      <c r="S7" s="1"/>
      <c r="T7" s="1"/>
      <c r="U7" s="1"/>
      <c r="V7" s="1"/>
      <c r="W7" s="1"/>
      <c r="X7" s="1"/>
      <c r="Y7" s="1"/>
      <c r="Z7" s="1"/>
    </row>
    <row r="8" spans="1:26">
      <c r="A8" s="39" t="s">
        <v>110</v>
      </c>
      <c r="B8" s="37" t="s">
        <v>111</v>
      </c>
      <c r="C8" s="38" t="s">
        <v>99</v>
      </c>
      <c r="D8" s="37"/>
      <c r="E8" s="1"/>
      <c r="F8" s="1"/>
      <c r="G8" s="1"/>
      <c r="H8" s="1"/>
      <c r="I8" s="1"/>
      <c r="J8" s="1"/>
      <c r="K8" s="1"/>
      <c r="L8" s="1"/>
      <c r="M8" s="1"/>
      <c r="N8" s="1"/>
      <c r="O8" s="1"/>
      <c r="P8" s="1"/>
      <c r="Q8" s="1"/>
      <c r="R8" s="1"/>
      <c r="S8" s="1"/>
      <c r="T8" s="1"/>
      <c r="U8" s="1"/>
      <c r="V8" s="1"/>
      <c r="W8" s="1"/>
      <c r="X8" s="1"/>
      <c r="Y8" s="1"/>
      <c r="Z8" s="1"/>
    </row>
    <row r="9" spans="1:26">
      <c r="A9" s="39" t="s">
        <v>112</v>
      </c>
      <c r="B9" s="37" t="s">
        <v>113</v>
      </c>
      <c r="C9" s="38" t="s">
        <v>99</v>
      </c>
      <c r="D9" s="37"/>
      <c r="E9" s="1"/>
      <c r="F9" s="1"/>
      <c r="G9" s="1"/>
      <c r="H9" s="1"/>
      <c r="I9" s="1"/>
      <c r="J9" s="1"/>
      <c r="K9" s="1"/>
      <c r="L9" s="1"/>
      <c r="M9" s="1"/>
      <c r="N9" s="1"/>
      <c r="O9" s="1"/>
      <c r="P9" s="1"/>
      <c r="Q9" s="1"/>
      <c r="R9" s="1"/>
      <c r="S9" s="1"/>
      <c r="T9" s="1"/>
      <c r="U9" s="1"/>
      <c r="V9" s="1"/>
      <c r="W9" s="1"/>
      <c r="X9" s="1"/>
      <c r="Y9" s="1"/>
      <c r="Z9" s="1"/>
    </row>
    <row r="10" spans="1:26">
      <c r="A10" s="39" t="s">
        <v>114</v>
      </c>
      <c r="B10" s="37" t="s">
        <v>115</v>
      </c>
      <c r="C10" s="38" t="s">
        <v>99</v>
      </c>
      <c r="D10" s="37"/>
      <c r="E10" s="1"/>
      <c r="F10" s="1"/>
      <c r="G10" s="1"/>
      <c r="H10" s="1"/>
      <c r="I10" s="1"/>
      <c r="J10" s="1"/>
      <c r="K10" s="1"/>
      <c r="L10" s="1"/>
      <c r="M10" s="1"/>
      <c r="N10" s="1"/>
      <c r="O10" s="1"/>
      <c r="P10" s="1"/>
      <c r="Q10" s="1"/>
      <c r="R10" s="1"/>
      <c r="S10" s="1"/>
      <c r="T10" s="1"/>
      <c r="U10" s="1"/>
      <c r="V10" s="1"/>
      <c r="W10" s="1"/>
      <c r="X10" s="1"/>
      <c r="Y10" s="1"/>
      <c r="Z10" s="1"/>
    </row>
    <row r="11" spans="1:26">
      <c r="A11" s="39" t="s">
        <v>116</v>
      </c>
      <c r="B11" s="37" t="s">
        <v>117</v>
      </c>
      <c r="C11" s="38" t="s">
        <v>99</v>
      </c>
      <c r="D11" s="37"/>
      <c r="E11" s="1"/>
      <c r="F11" s="1"/>
      <c r="G11" s="1"/>
      <c r="H11" s="1"/>
      <c r="I11" s="1"/>
      <c r="J11" s="1"/>
      <c r="K11" s="1"/>
      <c r="L11" s="1"/>
      <c r="M11" s="1"/>
      <c r="N11" s="1"/>
      <c r="O11" s="1"/>
      <c r="P11" s="1"/>
      <c r="Q11" s="1"/>
      <c r="R11" s="1"/>
      <c r="S11" s="1"/>
      <c r="T11" s="1"/>
      <c r="U11" s="1"/>
      <c r="V11" s="1"/>
      <c r="W11" s="1"/>
      <c r="X11" s="1"/>
      <c r="Y11" s="1"/>
      <c r="Z11" s="1"/>
    </row>
    <row r="12" spans="1:26">
      <c r="A12" s="39" t="s">
        <v>118</v>
      </c>
      <c r="B12" s="37" t="s">
        <v>119</v>
      </c>
      <c r="C12" s="40" t="s">
        <v>120</v>
      </c>
      <c r="D12" s="37"/>
      <c r="E12" s="1"/>
      <c r="F12" s="1"/>
      <c r="G12" s="1"/>
      <c r="H12" s="1"/>
      <c r="I12" s="1"/>
      <c r="J12" s="1"/>
      <c r="K12" s="1"/>
      <c r="L12" s="1"/>
      <c r="M12" s="1"/>
      <c r="N12" s="1"/>
      <c r="O12" s="1"/>
      <c r="P12" s="1"/>
      <c r="Q12" s="1"/>
      <c r="R12" s="1"/>
      <c r="S12" s="1"/>
      <c r="T12" s="1"/>
      <c r="U12" s="1"/>
      <c r="V12" s="1"/>
      <c r="W12" s="1"/>
      <c r="X12" s="1"/>
      <c r="Y12" s="1"/>
      <c r="Z12" s="1"/>
    </row>
    <row r="13" spans="1:26">
      <c r="A13" s="39" t="s">
        <v>121</v>
      </c>
      <c r="B13" s="37" t="s">
        <v>122</v>
      </c>
      <c r="C13" s="40" t="s">
        <v>120</v>
      </c>
      <c r="D13" s="37"/>
      <c r="E13" s="1"/>
      <c r="F13" s="1"/>
      <c r="G13" s="1"/>
      <c r="H13" s="1"/>
      <c r="I13" s="1"/>
      <c r="J13" s="1"/>
      <c r="K13" s="1"/>
      <c r="L13" s="1"/>
      <c r="M13" s="1"/>
      <c r="N13" s="1"/>
      <c r="O13" s="1"/>
      <c r="P13" s="1"/>
      <c r="Q13" s="1"/>
      <c r="R13" s="1"/>
      <c r="S13" s="1"/>
      <c r="T13" s="1"/>
      <c r="U13" s="1"/>
      <c r="V13" s="1"/>
      <c r="W13" s="1"/>
      <c r="X13" s="1"/>
      <c r="Y13" s="1"/>
      <c r="Z13" s="1"/>
    </row>
    <row r="14" spans="1:26">
      <c r="A14" s="39" t="s">
        <v>123</v>
      </c>
      <c r="B14" s="37" t="s">
        <v>124</v>
      </c>
      <c r="C14" s="38" t="s">
        <v>99</v>
      </c>
      <c r="D14" s="37"/>
      <c r="E14" s="1"/>
      <c r="F14" s="1"/>
      <c r="G14" s="1"/>
      <c r="H14" s="1"/>
      <c r="I14" s="1"/>
      <c r="J14" s="1"/>
      <c r="K14" s="1"/>
      <c r="L14" s="1"/>
      <c r="M14" s="1"/>
      <c r="N14" s="1"/>
      <c r="O14" s="1"/>
      <c r="P14" s="1"/>
      <c r="Q14" s="1"/>
      <c r="R14" s="1"/>
      <c r="S14" s="1"/>
      <c r="T14" s="1"/>
      <c r="U14" s="1"/>
      <c r="V14" s="1"/>
      <c r="W14" s="1"/>
      <c r="X14" s="1"/>
      <c r="Y14" s="1"/>
      <c r="Z14" s="1"/>
    </row>
    <row r="15" spans="1:26">
      <c r="A15" s="39" t="s">
        <v>125</v>
      </c>
      <c r="B15" s="37" t="s">
        <v>126</v>
      </c>
      <c r="C15" s="40" t="s">
        <v>120</v>
      </c>
      <c r="D15" s="37"/>
      <c r="E15" s="1"/>
      <c r="F15" s="1"/>
      <c r="G15" s="1"/>
      <c r="H15" s="1"/>
      <c r="I15" s="1"/>
      <c r="J15" s="1"/>
      <c r="K15" s="1"/>
      <c r="L15" s="1"/>
      <c r="M15" s="1"/>
      <c r="N15" s="1"/>
      <c r="O15" s="1"/>
      <c r="P15" s="1"/>
      <c r="Q15" s="1"/>
      <c r="R15" s="1"/>
      <c r="S15" s="1"/>
      <c r="T15" s="1"/>
      <c r="U15" s="1"/>
      <c r="V15" s="1"/>
      <c r="W15" s="1"/>
      <c r="X15" s="1"/>
      <c r="Y15" s="1"/>
      <c r="Z15" s="1"/>
    </row>
    <row r="16" spans="1:26">
      <c r="A16" s="39" t="s">
        <v>127</v>
      </c>
      <c r="B16" s="37" t="s">
        <v>128</v>
      </c>
      <c r="C16" s="38" t="s">
        <v>99</v>
      </c>
      <c r="D16" s="37"/>
      <c r="E16" s="1"/>
      <c r="F16" s="1"/>
      <c r="G16" s="1"/>
      <c r="H16" s="1"/>
      <c r="I16" s="1"/>
      <c r="J16" s="1"/>
      <c r="K16" s="1"/>
      <c r="L16" s="1"/>
      <c r="M16" s="1"/>
      <c r="N16" s="1"/>
      <c r="O16" s="1"/>
      <c r="P16" s="1"/>
      <c r="Q16" s="1"/>
      <c r="R16" s="1"/>
      <c r="S16" s="1"/>
      <c r="T16" s="1"/>
      <c r="U16" s="1"/>
      <c r="V16" s="1"/>
      <c r="W16" s="1"/>
      <c r="X16" s="1"/>
      <c r="Y16" s="1"/>
      <c r="Z16" s="1"/>
    </row>
    <row r="17" spans="1:26">
      <c r="A17" s="39" t="s">
        <v>129</v>
      </c>
      <c r="B17" s="37" t="s">
        <v>130</v>
      </c>
      <c r="C17" s="38" t="s">
        <v>99</v>
      </c>
      <c r="D17" s="37"/>
      <c r="E17" s="1"/>
      <c r="F17" s="1"/>
      <c r="G17" s="1"/>
      <c r="H17" s="1"/>
      <c r="I17" s="1"/>
      <c r="J17" s="1"/>
      <c r="K17" s="1"/>
      <c r="L17" s="1"/>
      <c r="M17" s="1"/>
      <c r="N17" s="1"/>
      <c r="O17" s="1"/>
      <c r="P17" s="1"/>
      <c r="Q17" s="1"/>
      <c r="R17" s="1"/>
      <c r="S17" s="1"/>
      <c r="T17" s="1"/>
      <c r="U17" s="1"/>
      <c r="V17" s="1"/>
      <c r="W17" s="1"/>
      <c r="X17" s="1"/>
      <c r="Y17" s="1"/>
      <c r="Z17" s="1"/>
    </row>
    <row r="18" spans="1:26">
      <c r="A18" s="39" t="s">
        <v>131</v>
      </c>
      <c r="B18" s="37" t="s">
        <v>132</v>
      </c>
      <c r="C18" s="38" t="s">
        <v>99</v>
      </c>
      <c r="D18" s="37"/>
      <c r="E18" s="1"/>
      <c r="F18" s="1"/>
      <c r="G18" s="1"/>
      <c r="H18" s="1"/>
      <c r="I18" s="1"/>
      <c r="J18" s="1"/>
      <c r="K18" s="1"/>
      <c r="L18" s="1"/>
      <c r="M18" s="1"/>
      <c r="N18" s="1"/>
      <c r="O18" s="1"/>
      <c r="P18" s="1"/>
      <c r="Q18" s="1"/>
      <c r="R18" s="1"/>
      <c r="S18" s="1"/>
      <c r="T18" s="1"/>
      <c r="U18" s="1"/>
      <c r="V18" s="1"/>
      <c r="W18" s="1"/>
      <c r="X18" s="1"/>
      <c r="Y18" s="1"/>
      <c r="Z18" s="1"/>
    </row>
    <row r="19" spans="1:26">
      <c r="A19" s="39" t="s">
        <v>133</v>
      </c>
      <c r="B19" s="37" t="s">
        <v>134</v>
      </c>
      <c r="C19" s="38" t="s">
        <v>99</v>
      </c>
      <c r="D19" s="37"/>
      <c r="E19" s="1"/>
      <c r="F19" s="1"/>
      <c r="G19" s="1"/>
      <c r="H19" s="1"/>
      <c r="I19" s="1"/>
      <c r="J19" s="1"/>
      <c r="K19" s="1"/>
      <c r="L19" s="1"/>
      <c r="M19" s="1"/>
      <c r="N19" s="1"/>
      <c r="O19" s="1"/>
      <c r="P19" s="1"/>
      <c r="Q19" s="1"/>
      <c r="R19" s="1"/>
      <c r="S19" s="1"/>
      <c r="T19" s="1"/>
      <c r="U19" s="1"/>
      <c r="V19" s="1"/>
      <c r="W19" s="1"/>
      <c r="X19" s="1"/>
      <c r="Y19" s="1"/>
      <c r="Z19" s="1"/>
    </row>
    <row r="20" spans="1:26">
      <c r="A20" s="39" t="s">
        <v>135</v>
      </c>
      <c r="B20" s="37" t="s">
        <v>136</v>
      </c>
      <c r="C20" s="38" t="s">
        <v>99</v>
      </c>
      <c r="D20" s="37"/>
      <c r="E20" s="1"/>
      <c r="F20" s="1"/>
      <c r="G20" s="1"/>
      <c r="H20" s="1"/>
      <c r="I20" s="1"/>
      <c r="J20" s="1"/>
      <c r="K20" s="1"/>
      <c r="L20" s="1"/>
      <c r="M20" s="1"/>
      <c r="N20" s="1"/>
      <c r="O20" s="1"/>
      <c r="P20" s="1"/>
      <c r="Q20" s="1"/>
      <c r="R20" s="1"/>
      <c r="S20" s="1"/>
      <c r="T20" s="1"/>
      <c r="U20" s="1"/>
      <c r="V20" s="1"/>
      <c r="W20" s="1"/>
      <c r="X20" s="1"/>
      <c r="Y20" s="1"/>
      <c r="Z20" s="1"/>
    </row>
    <row r="21" spans="1:26">
      <c r="A21" s="39" t="s">
        <v>137</v>
      </c>
      <c r="B21" s="37" t="s">
        <v>138</v>
      </c>
      <c r="C21" s="38" t="s">
        <v>99</v>
      </c>
      <c r="D21" s="37"/>
      <c r="E21" s="1"/>
      <c r="F21" s="1"/>
      <c r="G21" s="1"/>
      <c r="H21" s="1"/>
      <c r="I21" s="1"/>
      <c r="J21" s="1"/>
      <c r="K21" s="1"/>
      <c r="L21" s="1"/>
      <c r="M21" s="1"/>
      <c r="N21" s="1"/>
      <c r="O21" s="1"/>
      <c r="P21" s="1"/>
      <c r="Q21" s="1"/>
      <c r="R21" s="1"/>
      <c r="S21" s="1"/>
      <c r="T21" s="1"/>
      <c r="U21" s="1"/>
      <c r="V21" s="1"/>
      <c r="W21" s="1"/>
      <c r="X21" s="1"/>
      <c r="Y21" s="1"/>
      <c r="Z21" s="1"/>
    </row>
    <row r="22" spans="1:26">
      <c r="A22" s="39" t="s">
        <v>139</v>
      </c>
      <c r="B22" s="37" t="s">
        <v>140</v>
      </c>
      <c r="C22" s="38" t="s">
        <v>99</v>
      </c>
      <c r="D22" s="37"/>
      <c r="E22" s="1"/>
      <c r="F22" s="1"/>
      <c r="G22" s="1"/>
      <c r="H22" s="1"/>
      <c r="I22" s="1"/>
      <c r="J22" s="1"/>
      <c r="K22" s="1"/>
      <c r="L22" s="1"/>
      <c r="M22" s="1"/>
      <c r="N22" s="1"/>
      <c r="O22" s="1"/>
      <c r="P22" s="1"/>
      <c r="Q22" s="1"/>
      <c r="R22" s="1"/>
      <c r="S22" s="1"/>
      <c r="T22" s="1"/>
      <c r="U22" s="1"/>
      <c r="V22" s="1"/>
      <c r="W22" s="1"/>
      <c r="X22" s="1"/>
      <c r="Y22" s="1"/>
      <c r="Z22" s="1"/>
    </row>
    <row r="23" spans="1:26">
      <c r="A23" s="39" t="s">
        <v>141</v>
      </c>
      <c r="B23" s="37" t="s">
        <v>142</v>
      </c>
      <c r="C23" s="40" t="s">
        <v>120</v>
      </c>
      <c r="D23" s="37"/>
      <c r="E23" s="1"/>
      <c r="F23" s="1"/>
      <c r="G23" s="1"/>
      <c r="H23" s="1"/>
      <c r="I23" s="1"/>
      <c r="J23" s="1"/>
      <c r="K23" s="1"/>
      <c r="L23" s="1"/>
      <c r="M23" s="1"/>
      <c r="N23" s="1"/>
      <c r="O23" s="1"/>
      <c r="P23" s="1"/>
      <c r="Q23" s="1"/>
      <c r="R23" s="1"/>
      <c r="S23" s="1"/>
      <c r="T23" s="1"/>
      <c r="U23" s="1"/>
      <c r="V23" s="1"/>
      <c r="W23" s="1"/>
      <c r="X23" s="1"/>
      <c r="Y23" s="1"/>
      <c r="Z23" s="1"/>
    </row>
    <row r="24" spans="1:26">
      <c r="A24" s="39" t="s">
        <v>143</v>
      </c>
      <c r="B24" s="37" t="s">
        <v>144</v>
      </c>
      <c r="C24" s="38" t="s">
        <v>99</v>
      </c>
      <c r="D24" s="37"/>
      <c r="E24" s="1"/>
      <c r="F24" s="1"/>
      <c r="G24" s="1"/>
      <c r="H24" s="1"/>
      <c r="I24" s="1"/>
      <c r="J24" s="1"/>
      <c r="K24" s="1"/>
      <c r="L24" s="1"/>
      <c r="M24" s="1"/>
      <c r="N24" s="1"/>
      <c r="O24" s="1"/>
      <c r="P24" s="1"/>
      <c r="Q24" s="1"/>
      <c r="R24" s="1"/>
      <c r="S24" s="1"/>
      <c r="T24" s="1"/>
      <c r="U24" s="1"/>
      <c r="V24" s="1"/>
      <c r="W24" s="1"/>
      <c r="X24" s="1"/>
      <c r="Y24" s="1"/>
      <c r="Z24" s="1"/>
    </row>
    <row r="25" spans="1:26">
      <c r="A25" s="39" t="s">
        <v>145</v>
      </c>
      <c r="B25" s="37" t="s">
        <v>146</v>
      </c>
      <c r="C25" s="38" t="s">
        <v>99</v>
      </c>
      <c r="D25" s="37"/>
      <c r="E25" s="1"/>
      <c r="F25" s="1"/>
      <c r="G25" s="1"/>
      <c r="H25" s="1"/>
      <c r="I25" s="1"/>
      <c r="J25" s="1"/>
      <c r="K25" s="1"/>
      <c r="L25" s="1"/>
      <c r="M25" s="1"/>
      <c r="N25" s="1"/>
      <c r="O25" s="1"/>
      <c r="P25" s="1"/>
      <c r="Q25" s="1"/>
      <c r="R25" s="1"/>
      <c r="S25" s="1"/>
      <c r="T25" s="1"/>
      <c r="U25" s="1"/>
      <c r="V25" s="1"/>
      <c r="W25" s="1"/>
      <c r="X25" s="1"/>
      <c r="Y25" s="1"/>
      <c r="Z25" s="1"/>
    </row>
    <row r="26" spans="1:26">
      <c r="A26" s="39" t="s">
        <v>147</v>
      </c>
      <c r="B26" s="37" t="s">
        <v>148</v>
      </c>
      <c r="C26" s="38" t="s">
        <v>99</v>
      </c>
      <c r="D26" s="37"/>
      <c r="E26" s="1"/>
      <c r="F26" s="1"/>
      <c r="G26" s="1"/>
      <c r="H26" s="1"/>
      <c r="I26" s="1"/>
      <c r="J26" s="1"/>
      <c r="K26" s="1"/>
      <c r="L26" s="1"/>
      <c r="M26" s="1"/>
      <c r="N26" s="1"/>
      <c r="O26" s="1"/>
      <c r="P26" s="1"/>
      <c r="Q26" s="1"/>
      <c r="R26" s="1"/>
      <c r="S26" s="1"/>
      <c r="T26" s="1"/>
      <c r="U26" s="1"/>
      <c r="V26" s="1"/>
      <c r="W26" s="1"/>
      <c r="X26" s="1"/>
      <c r="Y26" s="1"/>
      <c r="Z26" s="1"/>
    </row>
    <row r="27" spans="1:26">
      <c r="A27" s="39" t="s">
        <v>149</v>
      </c>
      <c r="B27" s="37" t="s">
        <v>150</v>
      </c>
      <c r="C27" s="38" t="s">
        <v>99</v>
      </c>
      <c r="D27" s="37"/>
      <c r="E27" s="1"/>
      <c r="F27" s="1"/>
      <c r="G27" s="1"/>
      <c r="H27" s="1"/>
      <c r="I27" s="1"/>
      <c r="J27" s="1"/>
      <c r="K27" s="1"/>
      <c r="L27" s="1"/>
      <c r="M27" s="1"/>
      <c r="N27" s="1"/>
      <c r="O27" s="1"/>
      <c r="P27" s="1"/>
      <c r="Q27" s="1"/>
      <c r="R27" s="1"/>
      <c r="S27" s="1"/>
      <c r="T27" s="1"/>
      <c r="U27" s="1"/>
      <c r="V27" s="1"/>
      <c r="W27" s="1"/>
      <c r="X27" s="1"/>
      <c r="Y27" s="1"/>
      <c r="Z27" s="1"/>
    </row>
    <row r="28" spans="1:26">
      <c r="A28" s="39" t="s">
        <v>151</v>
      </c>
      <c r="B28" s="37" t="s">
        <v>152</v>
      </c>
      <c r="C28" s="38" t="s">
        <v>99</v>
      </c>
      <c r="D28" s="37"/>
      <c r="E28" s="1"/>
      <c r="F28" s="1"/>
      <c r="G28" s="1"/>
      <c r="H28" s="1"/>
      <c r="I28" s="1"/>
      <c r="J28" s="1"/>
      <c r="K28" s="1"/>
      <c r="L28" s="1"/>
      <c r="M28" s="1"/>
      <c r="N28" s="1"/>
      <c r="O28" s="1"/>
      <c r="P28" s="1"/>
      <c r="Q28" s="1"/>
      <c r="R28" s="1"/>
      <c r="S28" s="1"/>
      <c r="T28" s="1"/>
      <c r="U28" s="1"/>
      <c r="V28" s="1"/>
      <c r="W28" s="1"/>
      <c r="X28" s="1"/>
      <c r="Y28" s="1"/>
      <c r="Z28" s="1"/>
    </row>
    <row r="29" spans="1:26">
      <c r="A29" s="39" t="s">
        <v>153</v>
      </c>
      <c r="B29" s="37" t="s">
        <v>154</v>
      </c>
      <c r="C29" s="38" t="s">
        <v>99</v>
      </c>
      <c r="D29" s="37"/>
      <c r="E29" s="1"/>
      <c r="F29" s="1"/>
      <c r="G29" s="1"/>
      <c r="H29" s="1"/>
      <c r="I29" s="1"/>
      <c r="J29" s="1"/>
      <c r="K29" s="1"/>
      <c r="L29" s="1"/>
      <c r="M29" s="1"/>
      <c r="N29" s="1"/>
      <c r="O29" s="1"/>
      <c r="P29" s="1"/>
      <c r="Q29" s="1"/>
      <c r="R29" s="1"/>
      <c r="S29" s="1"/>
      <c r="T29" s="1"/>
      <c r="U29" s="1"/>
      <c r="V29" s="1"/>
      <c r="W29" s="1"/>
      <c r="X29" s="1"/>
      <c r="Y29" s="1"/>
      <c r="Z29" s="1"/>
    </row>
    <row r="30" spans="1:26">
      <c r="A30" s="39" t="s">
        <v>155</v>
      </c>
      <c r="B30" s="37" t="s">
        <v>156</v>
      </c>
      <c r="C30" s="38" t="s">
        <v>99</v>
      </c>
      <c r="D30" s="37"/>
      <c r="E30" s="1"/>
      <c r="F30" s="1"/>
      <c r="G30" s="1"/>
      <c r="H30" s="1"/>
      <c r="I30" s="1"/>
      <c r="J30" s="1"/>
      <c r="K30" s="1"/>
      <c r="L30" s="1"/>
      <c r="M30" s="1"/>
      <c r="N30" s="1"/>
      <c r="O30" s="1"/>
      <c r="P30" s="1"/>
      <c r="Q30" s="1"/>
      <c r="R30" s="1"/>
      <c r="S30" s="1"/>
      <c r="T30" s="1"/>
      <c r="U30" s="1"/>
      <c r="V30" s="1"/>
      <c r="W30" s="1"/>
      <c r="X30" s="1"/>
      <c r="Y30" s="1"/>
      <c r="Z30" s="1"/>
    </row>
    <row r="31" spans="1:26">
      <c r="A31" s="39" t="s">
        <v>157</v>
      </c>
      <c r="B31" s="37" t="s">
        <v>158</v>
      </c>
      <c r="C31" s="38" t="s">
        <v>99</v>
      </c>
      <c r="D31" s="37"/>
      <c r="E31" s="1"/>
      <c r="F31" s="1"/>
      <c r="G31" s="1"/>
      <c r="H31" s="1"/>
      <c r="I31" s="1"/>
      <c r="J31" s="1"/>
      <c r="K31" s="1"/>
      <c r="L31" s="1"/>
      <c r="M31" s="1"/>
      <c r="N31" s="1"/>
      <c r="O31" s="1"/>
      <c r="P31" s="1"/>
      <c r="Q31" s="1"/>
      <c r="R31" s="1"/>
      <c r="S31" s="1"/>
      <c r="T31" s="1"/>
      <c r="U31" s="1"/>
      <c r="V31" s="1"/>
      <c r="W31" s="1"/>
      <c r="X31" s="1"/>
      <c r="Y31" s="1"/>
      <c r="Z31" s="1"/>
    </row>
    <row r="32" spans="1:26">
      <c r="A32" s="39" t="s">
        <v>159</v>
      </c>
      <c r="B32" s="37" t="s">
        <v>160</v>
      </c>
      <c r="C32" s="38" t="s">
        <v>99</v>
      </c>
      <c r="D32" s="37"/>
      <c r="E32" s="1"/>
      <c r="F32" s="1"/>
      <c r="G32" s="1"/>
      <c r="H32" s="1"/>
      <c r="I32" s="1"/>
      <c r="J32" s="1"/>
      <c r="K32" s="1"/>
      <c r="L32" s="1"/>
      <c r="M32" s="1"/>
      <c r="N32" s="1"/>
      <c r="O32" s="1"/>
      <c r="P32" s="1"/>
      <c r="Q32" s="1"/>
      <c r="R32" s="1"/>
      <c r="S32" s="1"/>
      <c r="T32" s="1"/>
      <c r="U32" s="1"/>
      <c r="V32" s="1"/>
      <c r="W32" s="1"/>
      <c r="X32" s="1"/>
      <c r="Y32" s="1"/>
      <c r="Z32" s="1"/>
    </row>
    <row r="33" spans="1:26">
      <c r="A33" s="39" t="s">
        <v>161</v>
      </c>
      <c r="B33" s="37" t="s">
        <v>162</v>
      </c>
      <c r="C33" s="38" t="s">
        <v>99</v>
      </c>
      <c r="D33" s="37"/>
      <c r="E33" s="1"/>
      <c r="F33" s="1"/>
      <c r="G33" s="1"/>
      <c r="H33" s="1"/>
      <c r="I33" s="1"/>
      <c r="J33" s="1"/>
      <c r="K33" s="1"/>
      <c r="L33" s="1"/>
      <c r="M33" s="1"/>
      <c r="N33" s="1"/>
      <c r="O33" s="1"/>
      <c r="P33" s="1"/>
      <c r="Q33" s="1"/>
      <c r="R33" s="1"/>
      <c r="S33" s="1"/>
      <c r="T33" s="1"/>
      <c r="U33" s="1"/>
      <c r="V33" s="1"/>
      <c r="W33" s="1"/>
      <c r="X33" s="1"/>
      <c r="Y33" s="1"/>
      <c r="Z33" s="1"/>
    </row>
    <row r="34" spans="1:26">
      <c r="A34" s="39" t="s">
        <v>163</v>
      </c>
      <c r="B34" s="37" t="s">
        <v>164</v>
      </c>
      <c r="C34" s="38" t="s">
        <v>99</v>
      </c>
      <c r="D34" s="37"/>
      <c r="E34" s="1"/>
      <c r="F34" s="1"/>
      <c r="G34" s="1"/>
      <c r="H34" s="1"/>
      <c r="I34" s="1"/>
      <c r="J34" s="1"/>
      <c r="K34" s="1"/>
      <c r="L34" s="1"/>
      <c r="M34" s="1"/>
      <c r="N34" s="1"/>
      <c r="O34" s="1"/>
      <c r="P34" s="1"/>
      <c r="Q34" s="1"/>
      <c r="R34" s="1"/>
      <c r="S34" s="1"/>
      <c r="T34" s="1"/>
      <c r="U34" s="1"/>
      <c r="V34" s="1"/>
      <c r="W34" s="1"/>
      <c r="X34" s="1"/>
      <c r="Y34" s="1"/>
      <c r="Z34" s="1"/>
    </row>
    <row r="35" spans="1:26">
      <c r="A35" s="39" t="s">
        <v>165</v>
      </c>
      <c r="B35" s="37" t="s">
        <v>166</v>
      </c>
      <c r="C35" s="38" t="s">
        <v>99</v>
      </c>
      <c r="D35" s="37"/>
      <c r="E35" s="1"/>
      <c r="F35" s="1"/>
      <c r="G35" s="1"/>
      <c r="H35" s="1"/>
      <c r="I35" s="1"/>
      <c r="J35" s="1"/>
      <c r="K35" s="1"/>
      <c r="L35" s="1"/>
      <c r="M35" s="1"/>
      <c r="N35" s="1"/>
      <c r="O35" s="1"/>
      <c r="P35" s="1"/>
      <c r="Q35" s="1"/>
      <c r="R35" s="1"/>
      <c r="S35" s="1"/>
      <c r="T35" s="1"/>
      <c r="U35" s="1"/>
      <c r="V35" s="1"/>
      <c r="W35" s="1"/>
      <c r="X35" s="1"/>
      <c r="Y35" s="1"/>
      <c r="Z35" s="1"/>
    </row>
    <row r="36" spans="1:26">
      <c r="A36" s="39" t="s">
        <v>167</v>
      </c>
      <c r="B36" s="37" t="s">
        <v>168</v>
      </c>
      <c r="C36" s="40" t="s">
        <v>120</v>
      </c>
      <c r="D36" s="37"/>
      <c r="E36" s="1"/>
      <c r="F36" s="1"/>
      <c r="G36" s="1"/>
      <c r="H36" s="1"/>
      <c r="I36" s="1"/>
      <c r="J36" s="1"/>
      <c r="K36" s="1"/>
      <c r="L36" s="1"/>
      <c r="M36" s="1"/>
      <c r="N36" s="1"/>
      <c r="O36" s="1"/>
      <c r="P36" s="1"/>
      <c r="Q36" s="1"/>
      <c r="R36" s="1"/>
      <c r="S36" s="1"/>
      <c r="T36" s="1"/>
      <c r="U36" s="1"/>
      <c r="V36" s="1"/>
      <c r="W36" s="1"/>
      <c r="X36" s="1"/>
      <c r="Y36" s="1"/>
      <c r="Z36" s="1"/>
    </row>
    <row r="37" spans="1:26">
      <c r="A37" s="39" t="s">
        <v>169</v>
      </c>
      <c r="B37" s="37" t="s">
        <v>170</v>
      </c>
      <c r="C37" s="38" t="s">
        <v>99</v>
      </c>
      <c r="D37" s="37"/>
      <c r="E37" s="1"/>
      <c r="F37" s="1"/>
      <c r="G37" s="1"/>
      <c r="H37" s="1"/>
      <c r="I37" s="1"/>
      <c r="J37" s="1"/>
      <c r="K37" s="1"/>
      <c r="L37" s="1"/>
      <c r="M37" s="1"/>
      <c r="N37" s="1"/>
      <c r="O37" s="1"/>
      <c r="P37" s="1"/>
      <c r="Q37" s="1"/>
      <c r="R37" s="1"/>
      <c r="S37" s="1"/>
      <c r="T37" s="1"/>
      <c r="U37" s="1"/>
      <c r="V37" s="1"/>
      <c r="W37" s="1"/>
      <c r="X37" s="1"/>
      <c r="Y37" s="1"/>
      <c r="Z37" s="1"/>
    </row>
    <row r="38" spans="1:26">
      <c r="A38" s="39" t="s">
        <v>171</v>
      </c>
      <c r="B38" s="37" t="s">
        <v>172</v>
      </c>
      <c r="C38" s="38" t="s">
        <v>99</v>
      </c>
      <c r="D38" s="37"/>
      <c r="E38" s="1"/>
      <c r="F38" s="1"/>
      <c r="G38" s="1"/>
      <c r="H38" s="1"/>
      <c r="I38" s="1"/>
      <c r="J38" s="1"/>
      <c r="K38" s="1"/>
      <c r="L38" s="1"/>
      <c r="M38" s="1"/>
      <c r="N38" s="1"/>
      <c r="O38" s="1"/>
      <c r="P38" s="1"/>
      <c r="Q38" s="1"/>
      <c r="R38" s="1"/>
      <c r="S38" s="1"/>
      <c r="T38" s="1"/>
      <c r="U38" s="1"/>
      <c r="V38" s="1"/>
      <c r="W38" s="1"/>
      <c r="X38" s="1"/>
      <c r="Y38" s="1"/>
      <c r="Z38" s="1"/>
    </row>
    <row r="39" spans="1:26">
      <c r="A39" s="39" t="s">
        <v>173</v>
      </c>
      <c r="B39" s="37" t="s">
        <v>174</v>
      </c>
      <c r="C39" s="40" t="s">
        <v>120</v>
      </c>
      <c r="D39" s="37"/>
      <c r="E39" s="1"/>
      <c r="F39" s="1"/>
      <c r="G39" s="1"/>
      <c r="H39" s="1"/>
      <c r="I39" s="1"/>
      <c r="J39" s="1"/>
      <c r="K39" s="1"/>
      <c r="L39" s="1"/>
      <c r="M39" s="1"/>
      <c r="N39" s="1"/>
      <c r="O39" s="1"/>
      <c r="P39" s="1"/>
      <c r="Q39" s="1"/>
      <c r="R39" s="1"/>
      <c r="S39" s="1"/>
      <c r="T39" s="1"/>
      <c r="U39" s="1"/>
      <c r="V39" s="1"/>
      <c r="W39" s="1"/>
      <c r="X39" s="1"/>
      <c r="Y39" s="1"/>
      <c r="Z39" s="1"/>
    </row>
    <row r="40" spans="1:26">
      <c r="A40" s="39" t="s">
        <v>175</v>
      </c>
      <c r="B40" s="37" t="s">
        <v>176</v>
      </c>
      <c r="C40" s="40" t="s">
        <v>120</v>
      </c>
      <c r="D40" s="37"/>
      <c r="E40" s="1"/>
      <c r="F40" s="1"/>
      <c r="G40" s="1"/>
      <c r="H40" s="1"/>
      <c r="I40" s="1"/>
      <c r="J40" s="1"/>
      <c r="K40" s="1"/>
      <c r="L40" s="1"/>
      <c r="M40" s="1"/>
      <c r="N40" s="1"/>
      <c r="O40" s="1"/>
      <c r="P40" s="1"/>
      <c r="Q40" s="1"/>
      <c r="R40" s="1"/>
      <c r="S40" s="1"/>
      <c r="T40" s="1"/>
      <c r="U40" s="1"/>
      <c r="V40" s="1"/>
      <c r="W40" s="1"/>
      <c r="X40" s="1"/>
      <c r="Y40" s="1"/>
      <c r="Z40" s="1"/>
    </row>
    <row r="41" spans="1:26">
      <c r="A41" s="39" t="s">
        <v>177</v>
      </c>
      <c r="B41" s="37" t="s">
        <v>178</v>
      </c>
      <c r="C41" s="38" t="s">
        <v>99</v>
      </c>
      <c r="D41" s="37"/>
      <c r="E41" s="1"/>
      <c r="F41" s="1"/>
      <c r="G41" s="1"/>
      <c r="H41" s="1"/>
      <c r="I41" s="1"/>
      <c r="J41" s="1"/>
      <c r="K41" s="1"/>
      <c r="L41" s="1"/>
      <c r="M41" s="1"/>
      <c r="N41" s="1"/>
      <c r="O41" s="1"/>
      <c r="P41" s="1"/>
      <c r="Q41" s="1"/>
      <c r="R41" s="1"/>
      <c r="S41" s="1"/>
      <c r="T41" s="1"/>
      <c r="U41" s="1"/>
      <c r="V41" s="1"/>
      <c r="W41" s="1"/>
      <c r="X41" s="1"/>
      <c r="Y41" s="1"/>
      <c r="Z41" s="1"/>
    </row>
    <row r="42" spans="1:26">
      <c r="A42" s="39" t="s">
        <v>179</v>
      </c>
      <c r="B42" s="37" t="s">
        <v>180</v>
      </c>
      <c r="C42" s="38" t="s">
        <v>99</v>
      </c>
      <c r="D42" s="37"/>
      <c r="E42" s="1"/>
      <c r="F42" s="1"/>
      <c r="G42" s="1"/>
      <c r="H42" s="1"/>
      <c r="I42" s="1"/>
      <c r="J42" s="1"/>
      <c r="K42" s="1"/>
      <c r="L42" s="1"/>
      <c r="M42" s="1"/>
      <c r="N42" s="1"/>
      <c r="O42" s="1"/>
      <c r="P42" s="1"/>
      <c r="Q42" s="1"/>
      <c r="R42" s="1"/>
      <c r="S42" s="1"/>
      <c r="T42" s="1"/>
      <c r="U42" s="1"/>
      <c r="V42" s="1"/>
      <c r="W42" s="1"/>
      <c r="X42" s="1"/>
      <c r="Y42" s="1"/>
      <c r="Z42" s="1"/>
    </row>
    <row r="43" spans="1:26">
      <c r="A43" s="39" t="s">
        <v>181</v>
      </c>
      <c r="B43" s="37" t="s">
        <v>182</v>
      </c>
      <c r="C43" s="38" t="s">
        <v>99</v>
      </c>
      <c r="D43" s="37"/>
      <c r="E43" s="1"/>
      <c r="F43" s="1"/>
      <c r="G43" s="1"/>
      <c r="H43" s="1"/>
      <c r="I43" s="1"/>
      <c r="J43" s="1"/>
      <c r="K43" s="1"/>
      <c r="L43" s="1"/>
      <c r="M43" s="1"/>
      <c r="N43" s="1"/>
      <c r="O43" s="1"/>
      <c r="P43" s="1"/>
      <c r="Q43" s="1"/>
      <c r="R43" s="1"/>
      <c r="S43" s="1"/>
      <c r="T43" s="1"/>
      <c r="U43" s="1"/>
      <c r="V43" s="1"/>
      <c r="W43" s="1"/>
      <c r="X43" s="1"/>
      <c r="Y43" s="1"/>
      <c r="Z43" s="1"/>
    </row>
    <row r="44" spans="1:26">
      <c r="A44" s="39" t="s">
        <v>183</v>
      </c>
      <c r="B44" s="37" t="s">
        <v>184</v>
      </c>
      <c r="C44" s="38" t="s">
        <v>99</v>
      </c>
      <c r="D44" s="37"/>
      <c r="E44" s="1"/>
      <c r="F44" s="1"/>
      <c r="G44" s="1"/>
      <c r="H44" s="1"/>
      <c r="I44" s="1"/>
      <c r="J44" s="1"/>
      <c r="K44" s="1"/>
      <c r="L44" s="1"/>
      <c r="M44" s="1"/>
      <c r="N44" s="1"/>
      <c r="O44" s="1"/>
      <c r="P44" s="1"/>
      <c r="Q44" s="1"/>
      <c r="R44" s="1"/>
      <c r="S44" s="1"/>
      <c r="T44" s="1"/>
      <c r="U44" s="1"/>
      <c r="V44" s="1"/>
      <c r="W44" s="1"/>
      <c r="X44" s="1"/>
      <c r="Y44" s="1"/>
      <c r="Z44" s="1"/>
    </row>
    <row r="45" spans="1:26">
      <c r="A45" s="39" t="s">
        <v>185</v>
      </c>
      <c r="B45" s="37" t="s">
        <v>186</v>
      </c>
      <c r="C45" s="38" t="s">
        <v>99</v>
      </c>
      <c r="D45" s="37"/>
      <c r="E45" s="1"/>
      <c r="F45" s="1"/>
      <c r="G45" s="1"/>
      <c r="H45" s="1"/>
      <c r="I45" s="1"/>
      <c r="J45" s="1"/>
      <c r="K45" s="1"/>
      <c r="L45" s="1"/>
      <c r="M45" s="1"/>
      <c r="N45" s="1"/>
      <c r="O45" s="1"/>
      <c r="P45" s="1"/>
      <c r="Q45" s="1"/>
      <c r="R45" s="1"/>
      <c r="S45" s="1"/>
      <c r="T45" s="1"/>
      <c r="U45" s="1"/>
      <c r="V45" s="1"/>
      <c r="W45" s="1"/>
      <c r="X45" s="1"/>
      <c r="Y45" s="1"/>
      <c r="Z45" s="1"/>
    </row>
    <row r="46" spans="1:26">
      <c r="A46" s="39" t="s">
        <v>187</v>
      </c>
      <c r="B46" s="37" t="s">
        <v>188</v>
      </c>
      <c r="C46" s="38" t="s">
        <v>99</v>
      </c>
      <c r="D46" s="37"/>
      <c r="E46" s="1"/>
      <c r="F46" s="1"/>
      <c r="G46" s="1"/>
      <c r="H46" s="1"/>
      <c r="I46" s="1"/>
      <c r="J46" s="1"/>
      <c r="K46" s="1"/>
      <c r="L46" s="1"/>
      <c r="M46" s="1"/>
      <c r="N46" s="1"/>
      <c r="O46" s="1"/>
      <c r="P46" s="1"/>
      <c r="Q46" s="1"/>
      <c r="R46" s="1"/>
      <c r="S46" s="1"/>
      <c r="T46" s="1"/>
      <c r="U46" s="1"/>
      <c r="V46" s="1"/>
      <c r="W46" s="1"/>
      <c r="X46" s="1"/>
      <c r="Y46" s="1"/>
      <c r="Z46" s="1"/>
    </row>
    <row r="47" spans="1:26">
      <c r="A47" s="39" t="s">
        <v>189</v>
      </c>
      <c r="B47" s="37" t="s">
        <v>190</v>
      </c>
      <c r="C47" s="38" t="s">
        <v>99</v>
      </c>
      <c r="D47" s="37"/>
      <c r="E47" s="1"/>
      <c r="F47" s="1"/>
      <c r="G47" s="1"/>
      <c r="H47" s="1"/>
      <c r="I47" s="1"/>
      <c r="J47" s="1"/>
      <c r="K47" s="1"/>
      <c r="L47" s="1"/>
      <c r="M47" s="1"/>
      <c r="N47" s="1"/>
      <c r="O47" s="1"/>
      <c r="P47" s="1"/>
      <c r="Q47" s="1"/>
      <c r="R47" s="1"/>
      <c r="S47" s="1"/>
      <c r="T47" s="1"/>
      <c r="U47" s="1"/>
      <c r="V47" s="1"/>
      <c r="W47" s="1"/>
      <c r="X47" s="1"/>
      <c r="Y47" s="1"/>
      <c r="Z47" s="1"/>
    </row>
    <row r="48" spans="1:26">
      <c r="A48" s="39" t="s">
        <v>191</v>
      </c>
      <c r="B48" s="37" t="s">
        <v>192</v>
      </c>
      <c r="C48" s="38" t="s">
        <v>99</v>
      </c>
      <c r="D48" s="37"/>
      <c r="E48" s="1"/>
      <c r="F48" s="1"/>
      <c r="G48" s="1"/>
      <c r="H48" s="1"/>
      <c r="I48" s="1"/>
      <c r="J48" s="1"/>
      <c r="K48" s="1"/>
      <c r="L48" s="1"/>
      <c r="M48" s="1"/>
      <c r="N48" s="1"/>
      <c r="O48" s="1"/>
      <c r="P48" s="1"/>
      <c r="Q48" s="1"/>
      <c r="R48" s="1"/>
      <c r="S48" s="1"/>
      <c r="T48" s="1"/>
      <c r="U48" s="1"/>
      <c r="V48" s="1"/>
      <c r="W48" s="1"/>
      <c r="X48" s="1"/>
      <c r="Y48" s="1"/>
      <c r="Z48" s="1"/>
    </row>
    <row r="49" spans="1:26">
      <c r="A49" s="39" t="s">
        <v>193</v>
      </c>
      <c r="B49" s="37" t="s">
        <v>194</v>
      </c>
      <c r="C49" s="38" t="s">
        <v>99</v>
      </c>
      <c r="D49" s="37"/>
      <c r="E49" s="1"/>
      <c r="F49" s="1"/>
      <c r="G49" s="1"/>
      <c r="H49" s="1"/>
      <c r="I49" s="1"/>
      <c r="J49" s="1"/>
      <c r="K49" s="1"/>
      <c r="L49" s="1"/>
      <c r="M49" s="1"/>
      <c r="N49" s="1"/>
      <c r="O49" s="1"/>
      <c r="P49" s="1"/>
      <c r="Q49" s="1"/>
      <c r="R49" s="1"/>
      <c r="S49" s="1"/>
      <c r="T49" s="1"/>
      <c r="U49" s="1"/>
      <c r="V49" s="1"/>
      <c r="W49" s="1"/>
      <c r="X49" s="1"/>
      <c r="Y49" s="1"/>
      <c r="Z49" s="1"/>
    </row>
    <row r="50" spans="1:26">
      <c r="A50" s="39" t="s">
        <v>195</v>
      </c>
      <c r="B50" s="37" t="s">
        <v>196</v>
      </c>
      <c r="C50" s="38" t="s">
        <v>99</v>
      </c>
      <c r="D50" s="37"/>
      <c r="E50" s="1"/>
      <c r="F50" s="1"/>
      <c r="G50" s="1"/>
      <c r="H50" s="1"/>
      <c r="I50" s="1"/>
      <c r="J50" s="1"/>
      <c r="K50" s="1"/>
      <c r="L50" s="1"/>
      <c r="M50" s="1"/>
      <c r="N50" s="1"/>
      <c r="O50" s="1"/>
      <c r="P50" s="1"/>
      <c r="Q50" s="1"/>
      <c r="R50" s="1"/>
      <c r="S50" s="1"/>
      <c r="T50" s="1"/>
      <c r="U50" s="1"/>
      <c r="V50" s="1"/>
      <c r="W50" s="1"/>
      <c r="X50" s="1"/>
      <c r="Y50" s="1"/>
      <c r="Z50" s="1"/>
    </row>
    <row r="51" spans="1:26">
      <c r="A51" s="39" t="s">
        <v>197</v>
      </c>
      <c r="B51" s="37" t="s">
        <v>198</v>
      </c>
      <c r="C51" s="38" t="s">
        <v>99</v>
      </c>
      <c r="D51" s="37"/>
      <c r="E51" s="1"/>
      <c r="F51" s="1"/>
      <c r="G51" s="1"/>
      <c r="H51" s="1"/>
      <c r="I51" s="1"/>
      <c r="J51" s="1"/>
      <c r="K51" s="1"/>
      <c r="L51" s="1"/>
      <c r="M51" s="1"/>
      <c r="N51" s="1"/>
      <c r="O51" s="1"/>
      <c r="P51" s="1"/>
      <c r="Q51" s="1"/>
      <c r="R51" s="1"/>
      <c r="S51" s="1"/>
      <c r="T51" s="1"/>
      <c r="U51" s="1"/>
      <c r="V51" s="1"/>
      <c r="W51" s="1"/>
      <c r="X51" s="1"/>
      <c r="Y51" s="1"/>
      <c r="Z51" s="1"/>
    </row>
    <row r="52" spans="1:26">
      <c r="A52" s="39" t="s">
        <v>199</v>
      </c>
      <c r="B52" s="37" t="s">
        <v>200</v>
      </c>
      <c r="C52" s="38" t="s">
        <v>99</v>
      </c>
      <c r="D52" s="37"/>
      <c r="E52" s="1"/>
      <c r="F52" s="1"/>
      <c r="G52" s="1"/>
      <c r="H52" s="1"/>
      <c r="I52" s="1"/>
      <c r="J52" s="1"/>
      <c r="K52" s="1"/>
      <c r="L52" s="1"/>
      <c r="M52" s="1"/>
      <c r="N52" s="1"/>
      <c r="O52" s="1"/>
      <c r="P52" s="1"/>
      <c r="Q52" s="1"/>
      <c r="R52" s="1"/>
      <c r="S52" s="1"/>
      <c r="T52" s="1"/>
      <c r="U52" s="1"/>
      <c r="V52" s="1"/>
      <c r="W52" s="1"/>
      <c r="X52" s="1"/>
      <c r="Y52" s="1"/>
      <c r="Z52" s="1"/>
    </row>
    <row r="53" spans="1:26">
      <c r="A53" s="39" t="s">
        <v>201</v>
      </c>
      <c r="B53" s="37" t="s">
        <v>202</v>
      </c>
      <c r="C53" s="40" t="s">
        <v>120</v>
      </c>
      <c r="D53" s="37"/>
      <c r="E53" s="1"/>
      <c r="F53" s="1"/>
      <c r="G53" s="1"/>
      <c r="H53" s="1"/>
      <c r="I53" s="1"/>
      <c r="J53" s="1"/>
      <c r="K53" s="1"/>
      <c r="L53" s="1"/>
      <c r="M53" s="1"/>
      <c r="N53" s="1"/>
      <c r="O53" s="1"/>
      <c r="P53" s="1"/>
      <c r="Q53" s="1"/>
      <c r="R53" s="1"/>
      <c r="S53" s="1"/>
      <c r="T53" s="1"/>
      <c r="U53" s="1"/>
      <c r="V53" s="1"/>
      <c r="W53" s="1"/>
      <c r="X53" s="1"/>
      <c r="Y53" s="1"/>
      <c r="Z53" s="1"/>
    </row>
    <row r="54" spans="1:26">
      <c r="A54" s="39" t="s">
        <v>203</v>
      </c>
      <c r="B54" s="37" t="s">
        <v>204</v>
      </c>
      <c r="C54" s="38" t="s">
        <v>99</v>
      </c>
      <c r="D54" s="37"/>
      <c r="E54" s="1"/>
      <c r="F54" s="1"/>
      <c r="G54" s="1"/>
      <c r="H54" s="1"/>
      <c r="I54" s="1"/>
      <c r="J54" s="1"/>
      <c r="K54" s="1"/>
      <c r="L54" s="1"/>
      <c r="M54" s="1"/>
      <c r="N54" s="1"/>
      <c r="O54" s="1"/>
      <c r="P54" s="1"/>
      <c r="Q54" s="1"/>
      <c r="R54" s="1"/>
      <c r="S54" s="1"/>
      <c r="T54" s="1"/>
      <c r="U54" s="1"/>
      <c r="V54" s="1"/>
      <c r="W54" s="1"/>
      <c r="X54" s="1"/>
      <c r="Y54" s="1"/>
      <c r="Z54" s="1"/>
    </row>
    <row r="55" spans="1:26">
      <c r="A55" s="39" t="s">
        <v>205</v>
      </c>
      <c r="B55" s="37" t="s">
        <v>206</v>
      </c>
      <c r="C55" s="40" t="s">
        <v>120</v>
      </c>
      <c r="D55" s="37"/>
      <c r="E55" s="1"/>
      <c r="F55" s="1"/>
      <c r="G55" s="1"/>
      <c r="H55" s="1"/>
      <c r="I55" s="1"/>
      <c r="J55" s="1"/>
      <c r="K55" s="1"/>
      <c r="L55" s="1"/>
      <c r="M55" s="1"/>
      <c r="N55" s="1"/>
      <c r="O55" s="1"/>
      <c r="P55" s="1"/>
      <c r="Q55" s="1"/>
      <c r="R55" s="1"/>
      <c r="S55" s="1"/>
      <c r="T55" s="1"/>
      <c r="U55" s="1"/>
      <c r="V55" s="1"/>
      <c r="W55" s="1"/>
      <c r="X55" s="1"/>
      <c r="Y55" s="1"/>
      <c r="Z55" s="1"/>
    </row>
    <row r="56" spans="1:26">
      <c r="A56" s="39" t="s">
        <v>207</v>
      </c>
      <c r="B56" s="37" t="s">
        <v>208</v>
      </c>
      <c r="C56" s="40" t="s">
        <v>120</v>
      </c>
      <c r="D56" s="37"/>
      <c r="E56" s="1"/>
      <c r="F56" s="1"/>
      <c r="G56" s="1"/>
      <c r="H56" s="1"/>
      <c r="I56" s="1"/>
      <c r="J56" s="1"/>
      <c r="K56" s="1"/>
      <c r="L56" s="1"/>
      <c r="M56" s="1"/>
      <c r="N56" s="1"/>
      <c r="O56" s="1"/>
      <c r="P56" s="1"/>
      <c r="Q56" s="1"/>
      <c r="R56" s="1"/>
      <c r="S56" s="1"/>
      <c r="T56" s="1"/>
      <c r="U56" s="1"/>
      <c r="V56" s="1"/>
      <c r="W56" s="1"/>
      <c r="X56" s="1"/>
      <c r="Y56" s="1"/>
      <c r="Z56" s="1"/>
    </row>
    <row r="57" spans="1:26">
      <c r="A57" s="39" t="s">
        <v>209</v>
      </c>
      <c r="B57" s="37" t="s">
        <v>210</v>
      </c>
      <c r="C57" s="38" t="s">
        <v>99</v>
      </c>
      <c r="D57" s="37"/>
      <c r="E57" s="1"/>
      <c r="F57" s="1"/>
      <c r="G57" s="1"/>
      <c r="H57" s="1"/>
      <c r="I57" s="1"/>
      <c r="J57" s="1"/>
      <c r="K57" s="1"/>
      <c r="L57" s="1"/>
      <c r="M57" s="1"/>
      <c r="N57" s="1"/>
      <c r="O57" s="1"/>
      <c r="P57" s="1"/>
      <c r="Q57" s="1"/>
      <c r="R57" s="1"/>
      <c r="S57" s="1"/>
      <c r="T57" s="1"/>
      <c r="U57" s="1"/>
      <c r="V57" s="1"/>
      <c r="W57" s="1"/>
      <c r="X57" s="1"/>
      <c r="Y57" s="1"/>
      <c r="Z57" s="1"/>
    </row>
    <row r="58" spans="1:26">
      <c r="A58" s="39" t="s">
        <v>211</v>
      </c>
      <c r="B58" s="37" t="s">
        <v>212</v>
      </c>
      <c r="C58" s="38" t="s">
        <v>99</v>
      </c>
      <c r="D58" s="37"/>
      <c r="E58" s="1"/>
      <c r="F58" s="1"/>
      <c r="G58" s="1"/>
      <c r="H58" s="1"/>
      <c r="I58" s="1"/>
      <c r="J58" s="1"/>
      <c r="K58" s="1"/>
      <c r="L58" s="1"/>
      <c r="M58" s="1"/>
      <c r="N58" s="1"/>
      <c r="O58" s="1"/>
      <c r="P58" s="1"/>
      <c r="Q58" s="1"/>
      <c r="R58" s="1"/>
      <c r="S58" s="1"/>
      <c r="T58" s="1"/>
      <c r="U58" s="1"/>
      <c r="V58" s="1"/>
      <c r="W58" s="1"/>
      <c r="X58" s="1"/>
      <c r="Y58" s="1"/>
      <c r="Z58" s="1"/>
    </row>
    <row r="59" spans="1:26">
      <c r="A59" s="39" t="s">
        <v>213</v>
      </c>
      <c r="B59" s="37" t="s">
        <v>214</v>
      </c>
      <c r="C59" s="38" t="s">
        <v>99</v>
      </c>
      <c r="D59" s="37"/>
      <c r="E59" s="1"/>
      <c r="F59" s="1"/>
      <c r="G59" s="1"/>
      <c r="H59" s="1"/>
      <c r="I59" s="1"/>
      <c r="J59" s="1"/>
      <c r="K59" s="1"/>
      <c r="L59" s="1"/>
      <c r="M59" s="1"/>
      <c r="N59" s="1"/>
      <c r="O59" s="1"/>
      <c r="P59" s="1"/>
      <c r="Q59" s="1"/>
      <c r="R59" s="1"/>
      <c r="S59" s="1"/>
      <c r="T59" s="1"/>
      <c r="U59" s="1"/>
      <c r="V59" s="1"/>
      <c r="W59" s="1"/>
      <c r="X59" s="1"/>
      <c r="Y59" s="1"/>
      <c r="Z59" s="1"/>
    </row>
    <row r="60" spans="1:26">
      <c r="A60" s="39" t="s">
        <v>215</v>
      </c>
      <c r="B60" s="37" t="s">
        <v>216</v>
      </c>
      <c r="C60" s="38" t="s">
        <v>99</v>
      </c>
      <c r="D60" s="37"/>
      <c r="E60" s="1"/>
      <c r="F60" s="1"/>
      <c r="G60" s="1"/>
      <c r="H60" s="1"/>
      <c r="I60" s="1"/>
      <c r="J60" s="1"/>
      <c r="K60" s="1"/>
      <c r="L60" s="1"/>
      <c r="M60" s="1"/>
      <c r="N60" s="1"/>
      <c r="O60" s="1"/>
      <c r="P60" s="1"/>
      <c r="Q60" s="1"/>
      <c r="R60" s="1"/>
      <c r="S60" s="1"/>
      <c r="T60" s="1"/>
      <c r="U60" s="1"/>
      <c r="V60" s="1"/>
      <c r="W60" s="1"/>
      <c r="X60" s="1"/>
      <c r="Y60" s="1"/>
      <c r="Z60" s="1"/>
    </row>
    <row r="61" spans="1:26">
      <c r="A61" s="39" t="s">
        <v>217</v>
      </c>
      <c r="B61" s="37" t="s">
        <v>218</v>
      </c>
      <c r="C61" s="40" t="s">
        <v>120</v>
      </c>
      <c r="D61" s="37"/>
      <c r="E61" s="1"/>
      <c r="F61" s="1"/>
      <c r="G61" s="1"/>
      <c r="H61" s="1"/>
      <c r="I61" s="1"/>
      <c r="J61" s="1"/>
      <c r="K61" s="1"/>
      <c r="L61" s="1"/>
      <c r="M61" s="1"/>
      <c r="N61" s="1"/>
      <c r="O61" s="1"/>
      <c r="P61" s="1"/>
      <c r="Q61" s="1"/>
      <c r="R61" s="1"/>
      <c r="S61" s="1"/>
      <c r="T61" s="1"/>
      <c r="U61" s="1"/>
      <c r="V61" s="1"/>
      <c r="W61" s="1"/>
      <c r="X61" s="1"/>
      <c r="Y61" s="1"/>
      <c r="Z61" s="1"/>
    </row>
    <row r="62" spans="1:26">
      <c r="A62" s="39" t="s">
        <v>219</v>
      </c>
      <c r="B62" s="37" t="s">
        <v>220</v>
      </c>
      <c r="C62" s="38" t="s">
        <v>99</v>
      </c>
      <c r="D62" s="37"/>
      <c r="E62" s="1"/>
      <c r="F62" s="1"/>
      <c r="G62" s="1"/>
      <c r="H62" s="1"/>
      <c r="I62" s="1"/>
      <c r="J62" s="1"/>
      <c r="K62" s="1"/>
      <c r="L62" s="1"/>
      <c r="M62" s="1"/>
      <c r="N62" s="1"/>
      <c r="O62" s="1"/>
      <c r="P62" s="1"/>
      <c r="Q62" s="1"/>
      <c r="R62" s="1"/>
      <c r="S62" s="1"/>
      <c r="T62" s="1"/>
      <c r="U62" s="1"/>
      <c r="V62" s="1"/>
      <c r="W62" s="1"/>
      <c r="X62" s="1"/>
      <c r="Y62" s="1"/>
      <c r="Z62" s="1"/>
    </row>
    <row r="63" spans="1:26">
      <c r="A63" s="39" t="s">
        <v>221</v>
      </c>
      <c r="B63" s="37" t="s">
        <v>222</v>
      </c>
      <c r="C63" s="38" t="s">
        <v>99</v>
      </c>
      <c r="D63" s="37"/>
      <c r="E63" s="1"/>
      <c r="F63" s="1"/>
      <c r="G63" s="1"/>
      <c r="H63" s="1"/>
      <c r="I63" s="1"/>
      <c r="J63" s="1"/>
      <c r="K63" s="1"/>
      <c r="L63" s="1"/>
      <c r="M63" s="1"/>
      <c r="N63" s="1"/>
      <c r="O63" s="1"/>
      <c r="P63" s="1"/>
      <c r="Q63" s="1"/>
      <c r="R63" s="1"/>
      <c r="S63" s="1"/>
      <c r="T63" s="1"/>
      <c r="U63" s="1"/>
      <c r="V63" s="1"/>
      <c r="W63" s="1"/>
      <c r="X63" s="1"/>
      <c r="Y63" s="1"/>
      <c r="Z63" s="1"/>
    </row>
    <row r="64" spans="1:26">
      <c r="A64" s="39" t="s">
        <v>223</v>
      </c>
      <c r="B64" s="37" t="s">
        <v>224</v>
      </c>
      <c r="C64" s="40" t="s">
        <v>120</v>
      </c>
      <c r="D64" s="37"/>
      <c r="E64" s="1"/>
      <c r="F64" s="1"/>
      <c r="G64" s="1"/>
      <c r="H64" s="1"/>
      <c r="I64" s="1"/>
      <c r="J64" s="1"/>
      <c r="K64" s="1"/>
      <c r="L64" s="1"/>
      <c r="M64" s="1"/>
      <c r="N64" s="1"/>
      <c r="O64" s="1"/>
      <c r="P64" s="1"/>
      <c r="Q64" s="1"/>
      <c r="R64" s="1"/>
      <c r="S64" s="1"/>
      <c r="T64" s="1"/>
      <c r="U64" s="1"/>
      <c r="V64" s="1"/>
      <c r="W64" s="1"/>
      <c r="X64" s="1"/>
      <c r="Y64" s="1"/>
      <c r="Z64" s="1"/>
    </row>
    <row r="65" spans="1:26">
      <c r="A65" s="39" t="s">
        <v>225</v>
      </c>
      <c r="B65" s="37" t="s">
        <v>226</v>
      </c>
      <c r="C65" s="40" t="s">
        <v>120</v>
      </c>
      <c r="D65" s="37"/>
      <c r="E65" s="1"/>
      <c r="F65" s="1"/>
      <c r="G65" s="1"/>
      <c r="H65" s="1"/>
      <c r="I65" s="1"/>
      <c r="J65" s="1"/>
      <c r="K65" s="1"/>
      <c r="L65" s="1"/>
      <c r="M65" s="1"/>
      <c r="N65" s="1"/>
      <c r="O65" s="1"/>
      <c r="P65" s="1"/>
      <c r="Q65" s="1"/>
      <c r="R65" s="1"/>
      <c r="S65" s="1"/>
      <c r="T65" s="1"/>
      <c r="U65" s="1"/>
      <c r="V65" s="1"/>
      <c r="W65" s="1"/>
      <c r="X65" s="1"/>
      <c r="Y65" s="1"/>
      <c r="Z65" s="1"/>
    </row>
    <row r="66" spans="1:26">
      <c r="A66" s="39" t="s">
        <v>227</v>
      </c>
      <c r="B66" s="37" t="s">
        <v>228</v>
      </c>
      <c r="C66" s="40" t="s">
        <v>120</v>
      </c>
      <c r="D66" s="37"/>
      <c r="E66" s="1"/>
      <c r="F66" s="1"/>
      <c r="G66" s="1"/>
      <c r="H66" s="1"/>
      <c r="I66" s="1"/>
      <c r="J66" s="1"/>
      <c r="K66" s="1"/>
      <c r="L66" s="1"/>
      <c r="M66" s="1"/>
      <c r="N66" s="1"/>
      <c r="O66" s="1"/>
      <c r="P66" s="1"/>
      <c r="Q66" s="1"/>
      <c r="R66" s="1"/>
      <c r="S66" s="1"/>
      <c r="T66" s="1"/>
      <c r="U66" s="1"/>
      <c r="V66" s="1"/>
      <c r="W66" s="1"/>
      <c r="X66" s="1"/>
      <c r="Y66" s="1"/>
      <c r="Z66" s="1"/>
    </row>
    <row r="67" spans="1:26">
      <c r="A67" s="39" t="s">
        <v>229</v>
      </c>
      <c r="B67" s="37" t="s">
        <v>230</v>
      </c>
      <c r="C67" s="38" t="s">
        <v>99</v>
      </c>
      <c r="D67" s="37"/>
      <c r="E67" s="1"/>
      <c r="F67" s="1"/>
      <c r="G67" s="1"/>
      <c r="H67" s="1"/>
      <c r="I67" s="1"/>
      <c r="J67" s="1"/>
      <c r="K67" s="1"/>
      <c r="L67" s="1"/>
      <c r="M67" s="1"/>
      <c r="N67" s="1"/>
      <c r="O67" s="1"/>
      <c r="P67" s="1"/>
      <c r="Q67" s="1"/>
      <c r="R67" s="1"/>
      <c r="S67" s="1"/>
      <c r="T67" s="1"/>
      <c r="U67" s="1"/>
      <c r="V67" s="1"/>
      <c r="W67" s="1"/>
      <c r="X67" s="1"/>
      <c r="Y67" s="1"/>
      <c r="Z67" s="1"/>
    </row>
    <row r="68" spans="1:26">
      <c r="A68" s="39" t="s">
        <v>231</v>
      </c>
      <c r="B68" s="37" t="s">
        <v>232</v>
      </c>
      <c r="C68" s="40" t="s">
        <v>120</v>
      </c>
      <c r="D68" s="37"/>
      <c r="E68" s="1"/>
      <c r="F68" s="1"/>
      <c r="G68" s="1"/>
      <c r="H68" s="1"/>
      <c r="I68" s="1"/>
      <c r="J68" s="1"/>
      <c r="K68" s="1"/>
      <c r="L68" s="1"/>
      <c r="M68" s="1"/>
      <c r="N68" s="1"/>
      <c r="O68" s="1"/>
      <c r="P68" s="1"/>
      <c r="Q68" s="1"/>
      <c r="R68" s="1"/>
      <c r="S68" s="1"/>
      <c r="T68" s="1"/>
      <c r="U68" s="1"/>
      <c r="V68" s="1"/>
      <c r="W68" s="1"/>
      <c r="X68" s="1"/>
      <c r="Y68" s="1"/>
      <c r="Z68" s="1"/>
    </row>
    <row r="69" spans="1:26">
      <c r="A69" s="39" t="s">
        <v>233</v>
      </c>
      <c r="B69" s="37" t="s">
        <v>234</v>
      </c>
      <c r="C69" s="38" t="s">
        <v>99</v>
      </c>
      <c r="D69" s="37"/>
      <c r="E69" s="1"/>
      <c r="F69" s="1"/>
      <c r="G69" s="1"/>
      <c r="H69" s="1"/>
      <c r="I69" s="1"/>
      <c r="J69" s="1"/>
      <c r="K69" s="1"/>
      <c r="L69" s="1"/>
      <c r="M69" s="1"/>
      <c r="N69" s="1"/>
      <c r="O69" s="1"/>
      <c r="P69" s="1"/>
      <c r="Q69" s="1"/>
      <c r="R69" s="1"/>
      <c r="S69" s="1"/>
      <c r="T69" s="1"/>
      <c r="U69" s="1"/>
      <c r="V69" s="1"/>
      <c r="W69" s="1"/>
      <c r="X69" s="1"/>
      <c r="Y69" s="1"/>
      <c r="Z69" s="1"/>
    </row>
    <row r="70" spans="1:26">
      <c r="A70" s="39" t="s">
        <v>235</v>
      </c>
      <c r="B70" s="37" t="s">
        <v>236</v>
      </c>
      <c r="C70" s="38" t="s">
        <v>99</v>
      </c>
      <c r="D70" s="37"/>
      <c r="E70" s="1"/>
      <c r="F70" s="1"/>
      <c r="G70" s="1"/>
      <c r="H70" s="1"/>
      <c r="I70" s="1"/>
      <c r="J70" s="1"/>
      <c r="K70" s="1"/>
      <c r="L70" s="1"/>
      <c r="M70" s="1"/>
      <c r="N70" s="1"/>
      <c r="O70" s="1"/>
      <c r="P70" s="1"/>
      <c r="Q70" s="1"/>
      <c r="R70" s="1"/>
      <c r="S70" s="1"/>
      <c r="T70" s="1"/>
      <c r="U70" s="1"/>
      <c r="V70" s="1"/>
      <c r="W70" s="1"/>
      <c r="X70" s="1"/>
      <c r="Y70" s="1"/>
      <c r="Z70" s="1"/>
    </row>
    <row r="71" spans="1:26">
      <c r="A71" s="39" t="s">
        <v>237</v>
      </c>
      <c r="B71" s="37" t="s">
        <v>238</v>
      </c>
      <c r="C71" s="38" t="s">
        <v>99</v>
      </c>
      <c r="D71" s="41"/>
      <c r="E71" s="1"/>
      <c r="F71" s="1"/>
      <c r="G71" s="1"/>
      <c r="H71" s="1"/>
      <c r="I71" s="1"/>
      <c r="J71" s="1"/>
      <c r="K71" s="1"/>
      <c r="L71" s="1"/>
      <c r="M71" s="1"/>
      <c r="N71" s="1"/>
      <c r="O71" s="1"/>
      <c r="P71" s="1"/>
      <c r="Q71" s="1"/>
      <c r="R71" s="1"/>
      <c r="S71" s="1"/>
      <c r="T71" s="1"/>
      <c r="U71" s="1"/>
      <c r="V71" s="1"/>
      <c r="W71" s="1"/>
      <c r="X71" s="1"/>
      <c r="Y71" s="1"/>
      <c r="Z71" s="1"/>
    </row>
    <row r="72" spans="1:26">
      <c r="A72" s="39" t="s">
        <v>239</v>
      </c>
      <c r="B72" s="37" t="s">
        <v>240</v>
      </c>
      <c r="C72" s="38" t="s">
        <v>99</v>
      </c>
      <c r="D72" s="41"/>
      <c r="E72" s="1"/>
      <c r="F72" s="1"/>
      <c r="G72" s="1"/>
      <c r="H72" s="1"/>
      <c r="I72" s="1"/>
      <c r="J72" s="1"/>
      <c r="K72" s="1"/>
      <c r="L72" s="1"/>
      <c r="M72" s="1"/>
      <c r="N72" s="1"/>
      <c r="O72" s="1"/>
      <c r="P72" s="1"/>
      <c r="Q72" s="1"/>
      <c r="R72" s="1"/>
      <c r="S72" s="1"/>
      <c r="T72" s="1"/>
      <c r="U72" s="1"/>
      <c r="V72" s="1"/>
      <c r="W72" s="1"/>
      <c r="X72" s="1"/>
      <c r="Y72" s="1"/>
      <c r="Z72" s="1"/>
    </row>
    <row r="73" spans="1:26">
      <c r="A73" s="39" t="s">
        <v>241</v>
      </c>
      <c r="B73" s="37" t="s">
        <v>242</v>
      </c>
      <c r="C73" s="38" t="s">
        <v>99</v>
      </c>
      <c r="D73" s="37"/>
      <c r="E73" s="1"/>
      <c r="F73" s="1"/>
      <c r="G73" s="1"/>
      <c r="H73" s="1"/>
      <c r="I73" s="1"/>
      <c r="J73" s="1"/>
      <c r="K73" s="1"/>
      <c r="L73" s="1"/>
      <c r="M73" s="1"/>
      <c r="N73" s="1"/>
      <c r="O73" s="1"/>
      <c r="P73" s="1"/>
      <c r="Q73" s="1"/>
      <c r="R73" s="1"/>
      <c r="S73" s="1"/>
      <c r="T73" s="1"/>
      <c r="U73" s="1"/>
      <c r="V73" s="1"/>
      <c r="W73" s="1"/>
      <c r="X73" s="1"/>
      <c r="Y73" s="1"/>
      <c r="Z73" s="1"/>
    </row>
    <row r="74" spans="1:26">
      <c r="A74" s="39" t="s">
        <v>243</v>
      </c>
      <c r="B74" s="37" t="s">
        <v>244</v>
      </c>
      <c r="C74" s="38" t="s">
        <v>99</v>
      </c>
      <c r="D74" s="37"/>
      <c r="E74" s="1"/>
      <c r="F74" s="1"/>
      <c r="G74" s="1"/>
      <c r="H74" s="1"/>
      <c r="I74" s="1"/>
      <c r="J74" s="1"/>
      <c r="K74" s="1"/>
      <c r="L74" s="1"/>
      <c r="M74" s="1"/>
      <c r="N74" s="1"/>
      <c r="O74" s="1"/>
      <c r="P74" s="1"/>
      <c r="Q74" s="1"/>
      <c r="R74" s="1"/>
      <c r="S74" s="1"/>
      <c r="T74" s="1"/>
      <c r="U74" s="1"/>
      <c r="V74" s="1"/>
      <c r="W74" s="1"/>
      <c r="X74" s="1"/>
      <c r="Y74" s="1"/>
      <c r="Z74" s="1"/>
    </row>
    <row r="75" spans="1:26">
      <c r="A75" s="39" t="s">
        <v>245</v>
      </c>
      <c r="B75" s="37" t="s">
        <v>246</v>
      </c>
      <c r="C75" s="38" t="s">
        <v>99</v>
      </c>
      <c r="D75" s="37"/>
      <c r="E75" s="1"/>
      <c r="F75" s="1"/>
      <c r="G75" s="1"/>
      <c r="H75" s="1"/>
      <c r="I75" s="1"/>
      <c r="J75" s="1"/>
      <c r="K75" s="1"/>
      <c r="L75" s="1"/>
      <c r="M75" s="1"/>
      <c r="N75" s="1"/>
      <c r="O75" s="1"/>
      <c r="P75" s="1"/>
      <c r="Q75" s="1"/>
      <c r="R75" s="1"/>
      <c r="S75" s="1"/>
      <c r="T75" s="1"/>
      <c r="U75" s="1"/>
      <c r="V75" s="1"/>
      <c r="W75" s="1"/>
      <c r="X75" s="1"/>
      <c r="Y75" s="1"/>
      <c r="Z75" s="1"/>
    </row>
    <row r="76" spans="1:26">
      <c r="A76" s="39" t="s">
        <v>247</v>
      </c>
      <c r="B76" s="37" t="s">
        <v>248</v>
      </c>
      <c r="C76" s="38" t="s">
        <v>99</v>
      </c>
      <c r="D76" s="37"/>
      <c r="E76" s="1"/>
      <c r="F76" s="1"/>
      <c r="G76" s="1"/>
      <c r="H76" s="1"/>
      <c r="I76" s="1"/>
      <c r="J76" s="1"/>
      <c r="K76" s="1"/>
      <c r="L76" s="1"/>
      <c r="M76" s="1"/>
      <c r="N76" s="1"/>
      <c r="O76" s="1"/>
      <c r="P76" s="1"/>
      <c r="Q76" s="1"/>
      <c r="R76" s="1"/>
      <c r="S76" s="1"/>
      <c r="T76" s="1"/>
      <c r="U76" s="1"/>
      <c r="V76" s="1"/>
      <c r="W76" s="1"/>
      <c r="X76" s="1"/>
      <c r="Y76" s="1"/>
      <c r="Z76" s="1"/>
    </row>
    <row r="77" spans="1:26">
      <c r="A77" s="39" t="s">
        <v>249</v>
      </c>
      <c r="B77" s="37" t="s">
        <v>250</v>
      </c>
      <c r="C77" s="40" t="s">
        <v>120</v>
      </c>
      <c r="D77" s="37"/>
      <c r="E77" s="1"/>
      <c r="F77" s="1"/>
      <c r="G77" s="1"/>
      <c r="H77" s="1"/>
      <c r="I77" s="1"/>
      <c r="J77" s="1"/>
      <c r="K77" s="1"/>
      <c r="L77" s="1"/>
      <c r="M77" s="1"/>
      <c r="N77" s="1"/>
      <c r="O77" s="1"/>
      <c r="P77" s="1"/>
      <c r="Q77" s="1"/>
      <c r="R77" s="1"/>
      <c r="S77" s="1"/>
      <c r="T77" s="1"/>
      <c r="U77" s="1"/>
      <c r="V77" s="1"/>
      <c r="W77" s="1"/>
      <c r="X77" s="1"/>
      <c r="Y77" s="1"/>
      <c r="Z77" s="1"/>
    </row>
    <row r="78" spans="1:26">
      <c r="A78" s="39" t="s">
        <v>251</v>
      </c>
      <c r="B78" s="37" t="s">
        <v>252</v>
      </c>
      <c r="C78" s="40" t="s">
        <v>120</v>
      </c>
      <c r="D78" s="37"/>
      <c r="E78" s="1"/>
      <c r="F78" s="1"/>
      <c r="G78" s="1"/>
      <c r="H78" s="1"/>
      <c r="I78" s="1"/>
      <c r="J78" s="1"/>
      <c r="K78" s="1"/>
      <c r="L78" s="1"/>
      <c r="M78" s="1"/>
      <c r="N78" s="1"/>
      <c r="O78" s="1"/>
      <c r="P78" s="1"/>
      <c r="Q78" s="1"/>
      <c r="R78" s="1"/>
      <c r="S78" s="1"/>
      <c r="T78" s="1"/>
      <c r="U78" s="1"/>
      <c r="V78" s="1"/>
      <c r="W78" s="1"/>
      <c r="X78" s="1"/>
      <c r="Y78" s="1"/>
      <c r="Z78" s="1"/>
    </row>
    <row r="79" spans="1:26">
      <c r="A79" s="39" t="s">
        <v>253</v>
      </c>
      <c r="B79" s="37" t="s">
        <v>254</v>
      </c>
      <c r="C79" s="40" t="s">
        <v>120</v>
      </c>
      <c r="D79" s="37"/>
      <c r="E79" s="1"/>
      <c r="F79" s="1"/>
      <c r="G79" s="1"/>
      <c r="H79" s="1"/>
      <c r="I79" s="1"/>
      <c r="J79" s="1"/>
      <c r="K79" s="1"/>
      <c r="L79" s="1"/>
      <c r="M79" s="1"/>
      <c r="N79" s="1"/>
      <c r="O79" s="1"/>
      <c r="P79" s="1"/>
      <c r="Q79" s="1"/>
      <c r="R79" s="1"/>
      <c r="S79" s="1"/>
      <c r="T79" s="1"/>
      <c r="U79" s="1"/>
      <c r="V79" s="1"/>
      <c r="W79" s="1"/>
      <c r="X79" s="1"/>
      <c r="Y79" s="1"/>
      <c r="Z79" s="1"/>
    </row>
    <row r="80" spans="1:26">
      <c r="A80" s="39" t="s">
        <v>255</v>
      </c>
      <c r="B80" s="37" t="s">
        <v>256</v>
      </c>
      <c r="C80" s="40" t="s">
        <v>120</v>
      </c>
      <c r="D80" s="37"/>
      <c r="E80" s="1"/>
      <c r="F80" s="1"/>
      <c r="G80" s="1"/>
      <c r="H80" s="1"/>
      <c r="I80" s="1"/>
      <c r="J80" s="1"/>
      <c r="K80" s="1"/>
      <c r="L80" s="1"/>
      <c r="M80" s="1"/>
      <c r="N80" s="1"/>
      <c r="O80" s="1"/>
      <c r="P80" s="1"/>
      <c r="Q80" s="1"/>
      <c r="R80" s="1"/>
      <c r="S80" s="1"/>
      <c r="T80" s="1"/>
      <c r="U80" s="1"/>
      <c r="V80" s="1"/>
      <c r="W80" s="1"/>
      <c r="X80" s="1"/>
      <c r="Y80" s="1"/>
      <c r="Z80" s="1"/>
    </row>
    <row r="81" spans="1:26">
      <c r="A81" s="39" t="s">
        <v>257</v>
      </c>
      <c r="B81" s="37" t="s">
        <v>258</v>
      </c>
      <c r="C81" s="40" t="s">
        <v>120</v>
      </c>
      <c r="D81" s="37"/>
      <c r="E81" s="1"/>
      <c r="F81" s="1"/>
      <c r="G81" s="1"/>
      <c r="H81" s="1"/>
      <c r="I81" s="1"/>
      <c r="J81" s="1"/>
      <c r="K81" s="1"/>
      <c r="L81" s="1"/>
      <c r="M81" s="1"/>
      <c r="N81" s="1"/>
      <c r="O81" s="1"/>
      <c r="P81" s="1"/>
      <c r="Q81" s="1"/>
      <c r="R81" s="1"/>
      <c r="S81" s="1"/>
      <c r="T81" s="1"/>
      <c r="U81" s="1"/>
      <c r="V81" s="1"/>
      <c r="W81" s="1"/>
      <c r="X81" s="1"/>
      <c r="Y81" s="1"/>
      <c r="Z81" s="1"/>
    </row>
    <row r="82" spans="1:26">
      <c r="A82" s="39" t="s">
        <v>259</v>
      </c>
      <c r="B82" s="37" t="s">
        <v>260</v>
      </c>
      <c r="C82" s="40" t="s">
        <v>120</v>
      </c>
      <c r="D82" s="37"/>
      <c r="E82" s="1"/>
      <c r="F82" s="1"/>
      <c r="G82" s="1"/>
      <c r="H82" s="1"/>
      <c r="I82" s="1"/>
      <c r="J82" s="1"/>
      <c r="K82" s="1"/>
      <c r="L82" s="1"/>
      <c r="M82" s="1"/>
      <c r="N82" s="1"/>
      <c r="O82" s="1"/>
      <c r="P82" s="1"/>
      <c r="Q82" s="1"/>
      <c r="R82" s="1"/>
      <c r="S82" s="1"/>
      <c r="T82" s="1"/>
      <c r="U82" s="1"/>
      <c r="V82" s="1"/>
      <c r="W82" s="1"/>
      <c r="X82" s="1"/>
      <c r="Y82" s="1"/>
      <c r="Z82" s="1"/>
    </row>
    <row r="83" spans="1:26">
      <c r="A83" s="36" t="s">
        <v>261</v>
      </c>
      <c r="B83" s="42" t="s">
        <v>262</v>
      </c>
      <c r="C83" s="38" t="s">
        <v>99</v>
      </c>
      <c r="D83" s="37"/>
      <c r="E83" s="1"/>
      <c r="F83" s="1"/>
      <c r="G83" s="1"/>
      <c r="H83" s="1"/>
      <c r="I83" s="1"/>
      <c r="J83" s="1"/>
      <c r="K83" s="1"/>
      <c r="L83" s="1"/>
      <c r="M83" s="1"/>
      <c r="N83" s="1"/>
      <c r="O83" s="1"/>
      <c r="P83" s="1"/>
      <c r="Q83" s="1"/>
      <c r="R83" s="1"/>
      <c r="S83" s="1"/>
      <c r="T83" s="1"/>
      <c r="U83" s="1"/>
      <c r="V83" s="1"/>
      <c r="W83" s="1"/>
      <c r="X83" s="1"/>
      <c r="Y83" s="1"/>
      <c r="Z83" s="1"/>
    </row>
    <row r="84" spans="1:26">
      <c r="A84" s="36" t="s">
        <v>263</v>
      </c>
      <c r="B84" s="42" t="s">
        <v>264</v>
      </c>
      <c r="C84" s="38" t="s">
        <v>99</v>
      </c>
      <c r="D84" s="37"/>
      <c r="E84" s="1"/>
      <c r="F84" s="1"/>
      <c r="G84" s="1"/>
      <c r="H84" s="1"/>
      <c r="I84" s="1"/>
      <c r="J84" s="1"/>
      <c r="K84" s="1"/>
      <c r="L84" s="1"/>
      <c r="M84" s="1"/>
      <c r="N84" s="1"/>
      <c r="O84" s="1"/>
      <c r="P84" s="1"/>
      <c r="Q84" s="1"/>
      <c r="R84" s="1"/>
      <c r="S84" s="1"/>
      <c r="T84" s="1"/>
      <c r="U84" s="1"/>
      <c r="V84" s="1"/>
      <c r="W84" s="1"/>
      <c r="X84" s="1"/>
      <c r="Y84" s="1"/>
      <c r="Z84" s="1"/>
    </row>
    <row r="85" spans="1:26">
      <c r="A85" s="39" t="s">
        <v>265</v>
      </c>
      <c r="B85" s="37" t="s">
        <v>266</v>
      </c>
      <c r="C85" s="38" t="s">
        <v>99</v>
      </c>
      <c r="D85" s="37"/>
      <c r="E85" s="1"/>
      <c r="F85" s="1"/>
      <c r="G85" s="1"/>
      <c r="H85" s="1"/>
      <c r="I85" s="1"/>
      <c r="J85" s="1"/>
      <c r="K85" s="1"/>
      <c r="L85" s="1"/>
      <c r="M85" s="1"/>
      <c r="N85" s="1"/>
      <c r="O85" s="1"/>
      <c r="P85" s="1"/>
      <c r="Q85" s="1"/>
      <c r="R85" s="1"/>
      <c r="S85" s="1"/>
      <c r="T85" s="1"/>
      <c r="U85" s="1"/>
      <c r="V85" s="1"/>
      <c r="W85" s="1"/>
      <c r="X85" s="1"/>
      <c r="Y85" s="1"/>
      <c r="Z85" s="1"/>
    </row>
    <row r="86" spans="1:26">
      <c r="A86" s="39"/>
      <c r="B86" s="37"/>
      <c r="C86" s="37"/>
      <c r="D86" s="37"/>
      <c r="E86" s="1"/>
      <c r="F86" s="1"/>
      <c r="G86" s="1"/>
      <c r="H86" s="1"/>
      <c r="I86" s="1"/>
      <c r="J86" s="1"/>
      <c r="K86" s="1"/>
      <c r="L86" s="1"/>
      <c r="M86" s="1"/>
      <c r="N86" s="1"/>
      <c r="O86" s="1"/>
      <c r="P86" s="1"/>
      <c r="Q86" s="1"/>
      <c r="R86" s="1"/>
      <c r="S86" s="1"/>
      <c r="T86" s="1"/>
      <c r="U86" s="1"/>
      <c r="V86" s="1"/>
      <c r="W86" s="1"/>
      <c r="X86" s="1"/>
      <c r="Y86" s="1"/>
      <c r="Z86" s="1"/>
    </row>
    <row r="87"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1"/>
      <c r="C118" s="1"/>
      <c r="D118" s="26"/>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26"/>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26"/>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
      <c r="C139" s="26"/>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
      <c r="C140" s="26"/>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
      <c r="C141" s="26"/>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
      <c r="C142" s="26"/>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
      <c r="C143" s="26"/>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
      <c r="C144" s="26"/>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
      <c r="C145" s="26"/>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
      <c r="C146" s="26"/>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
      <c r="C147" s="26"/>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
      <c r="C148" s="26"/>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
      <c r="C149" s="26"/>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
      <c r="C150" s="26"/>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
      <c r="C151" s="26"/>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
      <c r="C152" s="26"/>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
      <c r="C153" s="26"/>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
      <c r="C154" s="26"/>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
      <c r="C155" s="26"/>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
      <c r="C156" s="26"/>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
      <c r="C157" s="26"/>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
      <c r="C158" s="26"/>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
      <c r="C159" s="26"/>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
      <c r="C160" s="26"/>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
      <c r="C161" s="26"/>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
      <c r="C162" s="26"/>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
      <c r="C163" s="26"/>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
      <c r="C164" s="26"/>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
      <c r="C165" s="26"/>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
      <c r="C166" s="26"/>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
      <c r="C167" s="26"/>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
      <c r="C168" s="26"/>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
      <c r="C169" s="26"/>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
      <c r="C170" s="26"/>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
      <c r="C171" s="26"/>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
      <c r="C172" s="26"/>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26"/>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26"/>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26"/>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
      <c r="C176" s="26"/>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
      <c r="C177" s="26"/>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
      <c r="C178" s="26"/>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
      <c r="C179" s="26"/>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
      <c r="C180" s="26"/>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
      <c r="C181" s="26"/>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
      <c r="C182" s="26"/>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
      <c r="C183" s="26"/>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
      <c r="C184" s="26"/>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
      <c r="C185" s="26"/>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
      <c r="C186" s="26"/>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
      <c r="C187" s="26"/>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
      <c r="C188" s="26"/>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
      <c r="C189" s="26"/>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
      <c r="C190" s="26"/>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
      <c r="C191" s="26"/>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
      <c r="C192" s="26"/>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
      <c r="C193" s="26"/>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
      <c r="C194" s="26"/>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
      <c r="C195" s="26"/>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
      <c r="C196" s="26"/>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
      <c r="C197" s="26"/>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
      <c r="C198" s="26"/>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
      <c r="C199" s="26"/>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
      <c r="C200" s="26"/>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
      <c r="C201" s="26"/>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
      <c r="C202" s="26"/>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
      <c r="C203" s="26"/>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
      <c r="C204" s="26"/>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
      <c r="C205" s="26"/>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
      <c r="C206" s="26"/>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
      <c r="C207" s="26"/>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
      <c r="C208" s="26"/>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
      <c r="C209" s="26"/>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
      <c r="C210" s="26"/>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
      <c r="C211" s="26"/>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
      <c r="C212" s="26"/>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
      <c r="C213" s="26"/>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
      <c r="C214" s="26"/>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
      <c r="C215" s="26"/>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
      <c r="C216" s="26"/>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
      <c r="C217" s="26"/>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
      <c r="C218" s="26"/>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
      <c r="C219" s="26"/>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
      <c r="C220" s="26"/>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
      <c r="C221" s="26"/>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
      <c r="C222" s="26"/>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
      <c r="C223" s="26"/>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sheetData>
  <customSheetViews>
    <customSheetView guid="{B8EA7EF5-95F9-4C9F-8828-0C2DB0A002E4}" filter="1" showAutoFilter="1">
      <pageMargins left="0.7" right="0.7" top="0.75" bottom="0.75" header="0.3" footer="0.3"/>
      <autoFilter ref="C1:C1019" xr:uid="{00000000-0000-0000-0000-000000000000}">
        <filterColumn colId="0">
          <filters blank="1">
            <filter val="Fail"/>
          </filters>
        </filterColumn>
      </autoFilter>
      <extLst>
        <ext uri="GoogleSheetsCustomDataVersion1">
          <go:sheetsCustomData xmlns:go="http://customooxmlschemas.google.com/" filterViewId="1824577395"/>
        </ext>
      </extLst>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8"/>
  <sheetViews>
    <sheetView workbookViewId="0"/>
  </sheetViews>
  <sheetFormatPr defaultColWidth="14.44140625" defaultRowHeight="15" customHeight="1"/>
  <cols>
    <col min="3" max="3" width="17.6640625" customWidth="1"/>
    <col min="4" max="4" width="9.109375" customWidth="1"/>
    <col min="5" max="5" width="9.6640625" customWidth="1"/>
    <col min="6" max="6" width="9.109375" customWidth="1"/>
  </cols>
  <sheetData>
    <row r="1" spans="1:26">
      <c r="A1" s="1"/>
      <c r="B1" s="1"/>
      <c r="C1" s="1"/>
      <c r="D1" s="1"/>
      <c r="E1" s="1"/>
      <c r="F1" s="1"/>
      <c r="G1" s="1"/>
      <c r="H1" s="1"/>
      <c r="I1" s="1"/>
      <c r="J1" s="1"/>
      <c r="K1" s="1"/>
      <c r="L1" s="1"/>
      <c r="M1" s="1"/>
      <c r="N1" s="1"/>
      <c r="O1" s="1"/>
      <c r="P1" s="1"/>
      <c r="Q1" s="1"/>
      <c r="R1" s="1"/>
      <c r="S1" s="1"/>
      <c r="T1" s="1"/>
      <c r="U1" s="1"/>
      <c r="V1" s="1"/>
      <c r="W1" s="1"/>
      <c r="X1" s="1"/>
      <c r="Y1" s="1"/>
      <c r="Z1" s="1"/>
    </row>
    <row r="2" spans="1:26">
      <c r="A2" s="1"/>
      <c r="B2" s="11"/>
      <c r="C2" s="181" t="s">
        <v>267</v>
      </c>
      <c r="D2" s="183" t="s">
        <v>268</v>
      </c>
      <c r="E2" s="174"/>
      <c r="F2" s="182"/>
      <c r="G2" s="1"/>
      <c r="H2" s="1"/>
      <c r="I2" s="1"/>
      <c r="J2" s="1"/>
      <c r="K2" s="1"/>
      <c r="L2" s="1"/>
      <c r="M2" s="1"/>
      <c r="N2" s="1"/>
      <c r="O2" s="1"/>
      <c r="P2" s="1"/>
      <c r="Q2" s="1"/>
      <c r="R2" s="1"/>
      <c r="S2" s="1"/>
      <c r="T2" s="1"/>
      <c r="U2" s="1"/>
      <c r="V2" s="1"/>
      <c r="W2" s="1"/>
      <c r="X2" s="1"/>
      <c r="Y2" s="1"/>
      <c r="Z2" s="1"/>
    </row>
    <row r="3" spans="1:26">
      <c r="A3" s="1"/>
      <c r="B3" s="11"/>
      <c r="C3" s="182"/>
      <c r="D3" s="43" t="s">
        <v>7</v>
      </c>
      <c r="E3" s="43" t="s">
        <v>269</v>
      </c>
      <c r="F3" s="43" t="s">
        <v>270</v>
      </c>
      <c r="G3" s="1"/>
      <c r="H3" s="1"/>
      <c r="I3" s="1"/>
      <c r="J3" s="1"/>
      <c r="K3" s="1"/>
      <c r="L3" s="1"/>
      <c r="M3" s="1"/>
      <c r="N3" s="1"/>
      <c r="O3" s="1"/>
      <c r="P3" s="1"/>
      <c r="Q3" s="1"/>
      <c r="R3" s="1"/>
      <c r="S3" s="1"/>
      <c r="T3" s="1"/>
      <c r="U3" s="1"/>
      <c r="V3" s="1"/>
      <c r="W3" s="1"/>
      <c r="X3" s="1"/>
      <c r="Y3" s="1"/>
      <c r="Z3" s="1"/>
    </row>
    <row r="4" spans="1:26">
      <c r="A4" s="1"/>
      <c r="B4" s="11"/>
      <c r="C4" s="44" t="s">
        <v>271</v>
      </c>
      <c r="D4" s="45">
        <v>136</v>
      </c>
      <c r="E4" s="46">
        <v>6</v>
      </c>
      <c r="F4" s="47">
        <f t="shared" ref="F4:F13" si="0">D4-E4</f>
        <v>130</v>
      </c>
      <c r="G4" s="1"/>
      <c r="H4" s="1"/>
      <c r="I4" s="1"/>
      <c r="J4" s="1"/>
      <c r="K4" s="1"/>
      <c r="L4" s="1"/>
      <c r="M4" s="1"/>
      <c r="N4" s="1"/>
      <c r="O4" s="1"/>
      <c r="P4" s="1"/>
      <c r="Q4" s="1"/>
      <c r="R4" s="1"/>
      <c r="S4" s="1"/>
      <c r="T4" s="1"/>
      <c r="U4" s="1"/>
      <c r="V4" s="1"/>
      <c r="W4" s="1"/>
      <c r="X4" s="1"/>
      <c r="Y4" s="1"/>
      <c r="Z4" s="1"/>
    </row>
    <row r="5" spans="1:26">
      <c r="A5" s="1"/>
      <c r="B5" s="11"/>
      <c r="C5" s="44" t="s">
        <v>272</v>
      </c>
      <c r="D5" s="45">
        <v>212</v>
      </c>
      <c r="E5" s="48">
        <v>2</v>
      </c>
      <c r="F5" s="47">
        <f t="shared" si="0"/>
        <v>210</v>
      </c>
      <c r="G5" s="1"/>
      <c r="H5" s="1"/>
      <c r="I5" s="1"/>
      <c r="J5" s="1"/>
      <c r="K5" s="1"/>
      <c r="L5" s="1"/>
      <c r="M5" s="1"/>
      <c r="N5" s="1"/>
      <c r="O5" s="1"/>
      <c r="P5" s="1"/>
      <c r="Q5" s="1"/>
      <c r="R5" s="1"/>
      <c r="S5" s="1"/>
      <c r="T5" s="1"/>
      <c r="U5" s="1"/>
      <c r="V5" s="1"/>
      <c r="W5" s="1"/>
      <c r="X5" s="1"/>
      <c r="Y5" s="1"/>
      <c r="Z5" s="1"/>
    </row>
    <row r="6" spans="1:26">
      <c r="A6" s="1"/>
      <c r="B6" s="11"/>
      <c r="C6" s="44" t="s">
        <v>273</v>
      </c>
      <c r="D6" s="45">
        <v>1020</v>
      </c>
      <c r="E6" s="49">
        <v>62</v>
      </c>
      <c r="F6" s="47">
        <f t="shared" si="0"/>
        <v>958</v>
      </c>
      <c r="G6" s="1"/>
      <c r="H6" s="1"/>
      <c r="I6" s="1"/>
      <c r="J6" s="1"/>
      <c r="K6" s="1"/>
      <c r="L6" s="1"/>
      <c r="M6" s="1"/>
      <c r="N6" s="1"/>
      <c r="O6" s="1"/>
      <c r="P6" s="1"/>
      <c r="Q6" s="1"/>
      <c r="R6" s="1"/>
      <c r="S6" s="1"/>
      <c r="T6" s="1"/>
      <c r="U6" s="1"/>
      <c r="V6" s="1"/>
      <c r="W6" s="1"/>
      <c r="X6" s="1"/>
      <c r="Y6" s="1"/>
      <c r="Z6" s="1"/>
    </row>
    <row r="7" spans="1:26">
      <c r="A7" s="1"/>
      <c r="B7" s="11"/>
      <c r="C7" s="50" t="s">
        <v>274</v>
      </c>
      <c r="D7" s="51">
        <v>592</v>
      </c>
      <c r="E7" s="48">
        <v>2</v>
      </c>
      <c r="F7" s="47">
        <f t="shared" si="0"/>
        <v>590</v>
      </c>
      <c r="G7" s="1"/>
      <c r="H7" s="1"/>
      <c r="I7" s="1"/>
      <c r="J7" s="1"/>
      <c r="K7" s="1"/>
      <c r="L7" s="1"/>
      <c r="M7" s="1"/>
      <c r="N7" s="1"/>
      <c r="O7" s="1"/>
      <c r="P7" s="1"/>
      <c r="Q7" s="1"/>
      <c r="R7" s="1"/>
      <c r="S7" s="1"/>
      <c r="T7" s="1"/>
      <c r="U7" s="1"/>
      <c r="V7" s="1"/>
      <c r="W7" s="1"/>
      <c r="X7" s="1"/>
      <c r="Y7" s="1"/>
      <c r="Z7" s="1"/>
    </row>
    <row r="8" spans="1:26">
      <c r="A8" s="1"/>
      <c r="B8" s="11"/>
      <c r="C8" s="50" t="s">
        <v>275</v>
      </c>
      <c r="D8" s="51">
        <v>592</v>
      </c>
      <c r="E8" s="48">
        <v>3</v>
      </c>
      <c r="F8" s="47">
        <f t="shared" si="0"/>
        <v>589</v>
      </c>
      <c r="G8" s="1"/>
      <c r="H8" s="1"/>
      <c r="I8" s="1"/>
      <c r="J8" s="1"/>
      <c r="K8" s="1"/>
      <c r="L8" s="1"/>
      <c r="M8" s="1"/>
      <c r="N8" s="1"/>
      <c r="O8" s="1"/>
      <c r="P8" s="1"/>
      <c r="Q8" s="1"/>
      <c r="R8" s="1"/>
      <c r="S8" s="1"/>
      <c r="T8" s="1"/>
      <c r="U8" s="1"/>
      <c r="V8" s="1"/>
      <c r="W8" s="1"/>
      <c r="X8" s="1"/>
      <c r="Y8" s="1"/>
      <c r="Z8" s="1"/>
    </row>
    <row r="9" spans="1:26">
      <c r="A9" s="1"/>
      <c r="B9" s="11"/>
      <c r="C9" s="50" t="s">
        <v>276</v>
      </c>
      <c r="D9" s="51">
        <v>592</v>
      </c>
      <c r="E9" s="48">
        <v>58</v>
      </c>
      <c r="F9" s="47">
        <f t="shared" si="0"/>
        <v>534</v>
      </c>
      <c r="G9" s="1"/>
      <c r="H9" s="1"/>
      <c r="I9" s="1"/>
      <c r="J9" s="1"/>
      <c r="K9" s="1"/>
      <c r="L9" s="1"/>
      <c r="M9" s="1"/>
      <c r="N9" s="1"/>
      <c r="O9" s="1"/>
      <c r="P9" s="1"/>
      <c r="Q9" s="1"/>
      <c r="R9" s="1"/>
      <c r="S9" s="1"/>
      <c r="T9" s="1"/>
      <c r="U9" s="1"/>
      <c r="V9" s="1"/>
      <c r="W9" s="1"/>
      <c r="X9" s="1"/>
      <c r="Y9" s="1"/>
      <c r="Z9" s="1"/>
    </row>
    <row r="10" spans="1:26">
      <c r="A10" s="1"/>
      <c r="B10" s="11"/>
      <c r="C10" s="52" t="s">
        <v>277</v>
      </c>
      <c r="D10" s="53">
        <v>358</v>
      </c>
      <c r="E10" s="54">
        <v>22</v>
      </c>
      <c r="F10" s="55">
        <f t="shared" si="0"/>
        <v>336</v>
      </c>
      <c r="G10" s="1"/>
      <c r="H10" s="1"/>
      <c r="I10" s="1"/>
      <c r="J10" s="1"/>
      <c r="K10" s="1"/>
      <c r="L10" s="1"/>
      <c r="M10" s="1"/>
      <c r="N10" s="1"/>
      <c r="O10" s="1"/>
      <c r="P10" s="1"/>
      <c r="Q10" s="1"/>
      <c r="R10" s="1"/>
      <c r="S10" s="1"/>
      <c r="T10" s="1"/>
      <c r="U10" s="1"/>
      <c r="V10" s="1"/>
      <c r="W10" s="1"/>
      <c r="X10" s="1"/>
      <c r="Y10" s="1"/>
      <c r="Z10" s="1"/>
    </row>
    <row r="11" spans="1:26">
      <c r="A11" s="1"/>
      <c r="B11" s="11"/>
      <c r="C11" s="44" t="s">
        <v>278</v>
      </c>
      <c r="D11" s="45">
        <v>463</v>
      </c>
      <c r="E11" s="48">
        <v>1</v>
      </c>
      <c r="F11" s="47">
        <f t="shared" si="0"/>
        <v>462</v>
      </c>
      <c r="G11" s="1"/>
      <c r="H11" s="1"/>
      <c r="I11" s="1"/>
      <c r="J11" s="1"/>
      <c r="K11" s="1"/>
      <c r="L11" s="1"/>
      <c r="M11" s="1"/>
      <c r="N11" s="1"/>
      <c r="O11" s="1"/>
      <c r="P11" s="1"/>
      <c r="Q11" s="1"/>
      <c r="R11" s="1"/>
      <c r="S11" s="1"/>
      <c r="T11" s="1"/>
      <c r="U11" s="1"/>
      <c r="V11" s="1"/>
      <c r="W11" s="1"/>
      <c r="X11" s="1"/>
      <c r="Y11" s="1"/>
      <c r="Z11" s="1"/>
    </row>
    <row r="12" spans="1:26">
      <c r="A12" s="1"/>
      <c r="B12" s="11"/>
      <c r="C12" s="44" t="s">
        <v>279</v>
      </c>
      <c r="D12" s="45">
        <v>563</v>
      </c>
      <c r="E12" s="48">
        <v>5</v>
      </c>
      <c r="F12" s="47">
        <f t="shared" si="0"/>
        <v>558</v>
      </c>
      <c r="G12" s="1"/>
      <c r="H12" s="1"/>
      <c r="I12" s="1"/>
      <c r="J12" s="1"/>
      <c r="K12" s="1"/>
      <c r="L12" s="1"/>
      <c r="M12" s="1"/>
      <c r="N12" s="1"/>
      <c r="O12" s="1"/>
      <c r="P12" s="1"/>
      <c r="Q12" s="1"/>
      <c r="R12" s="1"/>
      <c r="S12" s="1"/>
      <c r="T12" s="1"/>
      <c r="U12" s="1"/>
      <c r="V12" s="1"/>
      <c r="W12" s="1"/>
      <c r="X12" s="1"/>
      <c r="Y12" s="1"/>
      <c r="Z12" s="1"/>
    </row>
    <row r="13" spans="1:26">
      <c r="A13" s="1"/>
      <c r="B13" s="11"/>
      <c r="C13" s="44" t="s">
        <v>280</v>
      </c>
      <c r="D13" s="45">
        <v>37</v>
      </c>
      <c r="E13" s="48">
        <v>1</v>
      </c>
      <c r="F13" s="47">
        <f t="shared" si="0"/>
        <v>36</v>
      </c>
      <c r="G13" s="1"/>
      <c r="H13" s="1"/>
      <c r="I13" s="1"/>
      <c r="J13" s="1"/>
      <c r="K13" s="1"/>
      <c r="L13" s="1"/>
      <c r="M13" s="1"/>
      <c r="N13" s="1"/>
      <c r="O13" s="1"/>
      <c r="P13" s="1"/>
      <c r="Q13" s="1"/>
      <c r="R13" s="1"/>
      <c r="S13" s="1"/>
      <c r="T13" s="1"/>
      <c r="U13" s="1"/>
      <c r="V13" s="1"/>
      <c r="W13" s="1"/>
      <c r="X13" s="1"/>
      <c r="Y13" s="1"/>
      <c r="Z13" s="1"/>
    </row>
    <row r="14" spans="1:26">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c r="A15" s="1"/>
      <c r="B15" s="1"/>
      <c r="C15" s="56"/>
      <c r="D15" s="57">
        <f t="shared" ref="D15:F15" si="1">SUM(D4:D14)</f>
        <v>4565</v>
      </c>
      <c r="E15" s="29">
        <f t="shared" si="1"/>
        <v>162</v>
      </c>
      <c r="F15" s="58">
        <f t="shared" si="1"/>
        <v>4403</v>
      </c>
      <c r="G15" s="1"/>
      <c r="H15" s="1"/>
      <c r="I15" s="1"/>
      <c r="J15" s="1"/>
      <c r="K15" s="1"/>
      <c r="L15" s="1"/>
      <c r="M15" s="1"/>
      <c r="N15" s="1"/>
      <c r="O15" s="1"/>
      <c r="P15" s="1"/>
      <c r="Q15" s="1"/>
      <c r="R15" s="1"/>
      <c r="S15" s="1"/>
      <c r="T15" s="1"/>
      <c r="U15" s="1"/>
      <c r="V15" s="1"/>
      <c r="W15" s="1"/>
      <c r="X15" s="1"/>
      <c r="Y15" s="1"/>
      <c r="Z15" s="1"/>
    </row>
    <row r="16" spans="1:26">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sheetData>
  <mergeCells count="2">
    <mergeCell ref="C2:C3"/>
    <mergeCell ref="D2:F2"/>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2843"/>
  <sheetViews>
    <sheetView workbookViewId="0">
      <pane ySplit="1" topLeftCell="A2" activePane="bottomLeft" state="frozen"/>
      <selection pane="bottomLeft"/>
    </sheetView>
  </sheetViews>
  <sheetFormatPr defaultColWidth="14.44140625" defaultRowHeight="14.4"/>
  <cols>
    <col min="1" max="1" width="16.109375" style="156" customWidth="1"/>
    <col min="2" max="2" width="28.88671875" style="156" customWidth="1"/>
    <col min="3" max="3" width="12.6640625" style="156" customWidth="1"/>
    <col min="4" max="4" width="38.5546875" style="156" customWidth="1"/>
    <col min="5" max="5" width="28.88671875" style="156" customWidth="1"/>
    <col min="6" max="6" width="50.5546875" style="156" customWidth="1"/>
    <col min="7" max="7" width="39.33203125" style="156" customWidth="1"/>
    <col min="8" max="8" width="45.33203125" style="156" customWidth="1"/>
    <col min="9" max="9" width="14.109375" style="156" customWidth="1"/>
    <col min="10" max="10" width="17.5546875" style="156" customWidth="1"/>
    <col min="11" max="11" width="14.109375" style="156" customWidth="1"/>
    <col min="12" max="12" width="13.33203125" style="156" customWidth="1"/>
    <col min="13" max="14" width="8.6640625" style="156" customWidth="1"/>
    <col min="15" max="15" width="8.5546875" style="156" customWidth="1"/>
    <col min="16" max="16" width="5.88671875" style="156" customWidth="1"/>
    <col min="17" max="30" width="8.6640625" style="156" customWidth="1"/>
    <col min="31" max="16384" width="14.44140625" style="156"/>
  </cols>
  <sheetData>
    <row r="1" spans="1:30">
      <c r="A1" s="112" t="s">
        <v>281</v>
      </c>
      <c r="B1" s="112" t="s">
        <v>282</v>
      </c>
      <c r="C1" s="112" t="s">
        <v>283</v>
      </c>
      <c r="D1" s="112" t="s">
        <v>284</v>
      </c>
      <c r="E1" s="112" t="s">
        <v>285</v>
      </c>
      <c r="F1" s="112" t="s">
        <v>93</v>
      </c>
      <c r="G1" s="112" t="s">
        <v>286</v>
      </c>
      <c r="H1" s="112" t="s">
        <v>287</v>
      </c>
      <c r="I1" s="112" t="s">
        <v>288</v>
      </c>
      <c r="J1" s="112" t="s">
        <v>96</v>
      </c>
      <c r="K1" s="59" t="s">
        <v>289</v>
      </c>
      <c r="L1" s="60" t="s">
        <v>290</v>
      </c>
      <c r="M1" s="61"/>
      <c r="N1" s="62"/>
      <c r="O1" s="62"/>
      <c r="P1" s="62"/>
      <c r="Q1" s="63"/>
      <c r="R1" s="63"/>
      <c r="S1" s="63"/>
      <c r="T1" s="63"/>
      <c r="U1" s="63"/>
      <c r="V1" s="63"/>
      <c r="W1" s="63"/>
      <c r="X1" s="63"/>
      <c r="Y1" s="63"/>
      <c r="Z1" s="63"/>
      <c r="AA1" s="63"/>
      <c r="AB1" s="63"/>
      <c r="AC1" s="63"/>
      <c r="AD1" s="63"/>
    </row>
    <row r="2" spans="1:30" ht="43.2">
      <c r="A2" s="87" t="s">
        <v>291</v>
      </c>
      <c r="B2" s="74" t="s">
        <v>292</v>
      </c>
      <c r="C2" s="87" t="s">
        <v>293</v>
      </c>
      <c r="D2" s="188" t="s">
        <v>294</v>
      </c>
      <c r="E2" s="189" t="s">
        <v>295</v>
      </c>
      <c r="F2" s="74" t="s">
        <v>296</v>
      </c>
      <c r="G2" s="74" t="s">
        <v>297</v>
      </c>
      <c r="H2" s="87" t="s">
        <v>298</v>
      </c>
      <c r="I2" s="157" t="s">
        <v>99</v>
      </c>
      <c r="J2" s="87"/>
      <c r="K2" s="158" t="s">
        <v>299</v>
      </c>
      <c r="L2" s="87"/>
    </row>
    <row r="3" spans="1:30" ht="57.6">
      <c r="A3" s="87" t="s">
        <v>291</v>
      </c>
      <c r="B3" s="74" t="s">
        <v>292</v>
      </c>
      <c r="C3" s="87" t="s">
        <v>300</v>
      </c>
      <c r="D3" s="186"/>
      <c r="E3" s="186"/>
      <c r="F3" s="74" t="s">
        <v>301</v>
      </c>
      <c r="G3" s="74" t="s">
        <v>302</v>
      </c>
      <c r="H3" s="87" t="s">
        <v>303</v>
      </c>
      <c r="I3" s="157" t="s">
        <v>99</v>
      </c>
      <c r="J3" s="87"/>
      <c r="K3" s="158" t="s">
        <v>299</v>
      </c>
      <c r="L3" s="87"/>
    </row>
    <row r="4" spans="1:30" ht="57.6">
      <c r="A4" s="87" t="s">
        <v>291</v>
      </c>
      <c r="B4" s="74" t="s">
        <v>292</v>
      </c>
      <c r="C4" s="87" t="s">
        <v>304</v>
      </c>
      <c r="D4" s="186"/>
      <c r="E4" s="186"/>
      <c r="F4" s="74" t="s">
        <v>305</v>
      </c>
      <c r="G4" s="74" t="s">
        <v>302</v>
      </c>
      <c r="H4" s="87" t="s">
        <v>306</v>
      </c>
      <c r="I4" s="157" t="s">
        <v>99</v>
      </c>
      <c r="J4" s="87"/>
      <c r="K4" s="158" t="s">
        <v>299</v>
      </c>
      <c r="L4" s="87"/>
    </row>
    <row r="5" spans="1:30" ht="57.6">
      <c r="A5" s="87" t="s">
        <v>291</v>
      </c>
      <c r="B5" s="74" t="s">
        <v>292</v>
      </c>
      <c r="C5" s="87" t="s">
        <v>307</v>
      </c>
      <c r="D5" s="186"/>
      <c r="E5" s="185"/>
      <c r="F5" s="74" t="s">
        <v>308</v>
      </c>
      <c r="G5" s="74" t="s">
        <v>302</v>
      </c>
      <c r="H5" s="87" t="s">
        <v>309</v>
      </c>
      <c r="I5" s="157" t="s">
        <v>99</v>
      </c>
      <c r="J5" s="87"/>
      <c r="K5" s="158" t="s">
        <v>299</v>
      </c>
      <c r="L5" s="87"/>
    </row>
    <row r="6" spans="1:30" ht="43.2">
      <c r="A6" s="87" t="s">
        <v>291</v>
      </c>
      <c r="B6" s="74" t="s">
        <v>292</v>
      </c>
      <c r="C6" s="87" t="s">
        <v>310</v>
      </c>
      <c r="D6" s="186"/>
      <c r="E6" s="184" t="s">
        <v>311</v>
      </c>
      <c r="F6" s="74" t="s">
        <v>312</v>
      </c>
      <c r="G6" s="74" t="s">
        <v>313</v>
      </c>
      <c r="H6" s="65" t="s">
        <v>314</v>
      </c>
      <c r="I6" s="157" t="s">
        <v>99</v>
      </c>
      <c r="J6" s="66"/>
      <c r="K6" s="158" t="s">
        <v>299</v>
      </c>
      <c r="L6" s="87"/>
    </row>
    <row r="7" spans="1:30" ht="28.8">
      <c r="A7" s="87" t="s">
        <v>291</v>
      </c>
      <c r="B7" s="74" t="s">
        <v>292</v>
      </c>
      <c r="C7" s="87" t="s">
        <v>315</v>
      </c>
      <c r="D7" s="186"/>
      <c r="E7" s="186"/>
      <c r="F7" s="74" t="s">
        <v>316</v>
      </c>
      <c r="G7" s="74" t="s">
        <v>313</v>
      </c>
      <c r="H7" s="74" t="s">
        <v>317</v>
      </c>
      <c r="I7" s="157" t="s">
        <v>99</v>
      </c>
      <c r="J7" s="87"/>
      <c r="K7" s="158" t="s">
        <v>299</v>
      </c>
      <c r="L7" s="87"/>
    </row>
    <row r="8" spans="1:30" ht="43.2">
      <c r="A8" s="87" t="s">
        <v>291</v>
      </c>
      <c r="B8" s="74" t="s">
        <v>292</v>
      </c>
      <c r="C8" s="87" t="s">
        <v>318</v>
      </c>
      <c r="D8" s="186"/>
      <c r="E8" s="186"/>
      <c r="F8" s="74" t="s">
        <v>319</v>
      </c>
      <c r="G8" s="74" t="s">
        <v>313</v>
      </c>
      <c r="H8" s="74" t="s">
        <v>320</v>
      </c>
      <c r="I8" s="157" t="s">
        <v>99</v>
      </c>
      <c r="J8" s="87"/>
      <c r="K8" s="158" t="s">
        <v>299</v>
      </c>
      <c r="L8" s="87"/>
    </row>
    <row r="9" spans="1:30" ht="43.2">
      <c r="A9" s="87" t="s">
        <v>291</v>
      </c>
      <c r="B9" s="74" t="s">
        <v>292</v>
      </c>
      <c r="C9" s="87" t="s">
        <v>321</v>
      </c>
      <c r="D9" s="186"/>
      <c r="E9" s="186"/>
      <c r="F9" s="74" t="s">
        <v>322</v>
      </c>
      <c r="G9" s="74" t="s">
        <v>313</v>
      </c>
      <c r="H9" s="65" t="s">
        <v>323</v>
      </c>
      <c r="I9" s="157" t="s">
        <v>99</v>
      </c>
      <c r="J9" s="87"/>
      <c r="K9" s="158" t="s">
        <v>299</v>
      </c>
      <c r="L9" s="87"/>
    </row>
    <row r="10" spans="1:30" ht="43.2">
      <c r="A10" s="87" t="s">
        <v>291</v>
      </c>
      <c r="B10" s="74" t="s">
        <v>292</v>
      </c>
      <c r="C10" s="87" t="s">
        <v>324</v>
      </c>
      <c r="D10" s="186"/>
      <c r="E10" s="186"/>
      <c r="F10" s="74" t="s">
        <v>325</v>
      </c>
      <c r="G10" s="74" t="s">
        <v>313</v>
      </c>
      <c r="H10" s="87" t="s">
        <v>326</v>
      </c>
      <c r="I10" s="157" t="s">
        <v>99</v>
      </c>
      <c r="J10" s="87"/>
      <c r="K10" s="158" t="s">
        <v>299</v>
      </c>
      <c r="L10" s="87"/>
    </row>
    <row r="11" spans="1:30" ht="69">
      <c r="A11" s="87" t="s">
        <v>291</v>
      </c>
      <c r="B11" s="74" t="s">
        <v>292</v>
      </c>
      <c r="C11" s="87" t="s">
        <v>327</v>
      </c>
      <c r="D11" s="186"/>
      <c r="E11" s="186"/>
      <c r="F11" s="76" t="s">
        <v>328</v>
      </c>
      <c r="G11" s="74" t="s">
        <v>313</v>
      </c>
      <c r="H11" s="65" t="s">
        <v>323</v>
      </c>
      <c r="I11" s="157" t="s">
        <v>99</v>
      </c>
      <c r="J11" s="87"/>
      <c r="K11" s="158" t="s">
        <v>299</v>
      </c>
      <c r="L11" s="87"/>
    </row>
    <row r="12" spans="1:30" ht="82.8">
      <c r="A12" s="87" t="s">
        <v>291</v>
      </c>
      <c r="B12" s="74" t="s">
        <v>292</v>
      </c>
      <c r="C12" s="87" t="s">
        <v>329</v>
      </c>
      <c r="D12" s="186"/>
      <c r="E12" s="186"/>
      <c r="F12" s="76" t="s">
        <v>330</v>
      </c>
      <c r="G12" s="74" t="s">
        <v>313</v>
      </c>
      <c r="H12" s="87" t="s">
        <v>331</v>
      </c>
      <c r="I12" s="157" t="s">
        <v>99</v>
      </c>
      <c r="J12" s="87"/>
      <c r="K12" s="158" t="s">
        <v>299</v>
      </c>
      <c r="L12" s="87"/>
    </row>
    <row r="13" spans="1:30" ht="28.8">
      <c r="A13" s="87" t="s">
        <v>291</v>
      </c>
      <c r="B13" s="74" t="s">
        <v>292</v>
      </c>
      <c r="C13" s="87" t="s">
        <v>332</v>
      </c>
      <c r="D13" s="186"/>
      <c r="E13" s="186"/>
      <c r="F13" s="76" t="s">
        <v>333</v>
      </c>
      <c r="G13" s="74" t="s">
        <v>313</v>
      </c>
      <c r="H13" s="65" t="s">
        <v>323</v>
      </c>
      <c r="I13" s="157" t="s">
        <v>99</v>
      </c>
      <c r="J13" s="87"/>
      <c r="K13" s="158" t="s">
        <v>299</v>
      </c>
      <c r="L13" s="87"/>
    </row>
    <row r="14" spans="1:30" ht="28.8">
      <c r="A14" s="87" t="s">
        <v>291</v>
      </c>
      <c r="B14" s="74" t="s">
        <v>292</v>
      </c>
      <c r="C14" s="87" t="s">
        <v>334</v>
      </c>
      <c r="D14" s="186"/>
      <c r="E14" s="186"/>
      <c r="F14" s="76" t="s">
        <v>335</v>
      </c>
      <c r="G14" s="74" t="s">
        <v>313</v>
      </c>
      <c r="H14" s="87" t="s">
        <v>336</v>
      </c>
      <c r="I14" s="157" t="s">
        <v>99</v>
      </c>
      <c r="J14" s="87"/>
      <c r="K14" s="158" t="s">
        <v>337</v>
      </c>
      <c r="L14" s="87" t="s">
        <v>338</v>
      </c>
    </row>
    <row r="15" spans="1:30" ht="82.8">
      <c r="A15" s="87" t="s">
        <v>291</v>
      </c>
      <c r="B15" s="74" t="s">
        <v>292</v>
      </c>
      <c r="C15" s="87" t="s">
        <v>339</v>
      </c>
      <c r="D15" s="186"/>
      <c r="E15" s="186"/>
      <c r="F15" s="74" t="s">
        <v>340</v>
      </c>
      <c r="G15" s="74" t="s">
        <v>313</v>
      </c>
      <c r="H15" s="65" t="s">
        <v>323</v>
      </c>
      <c r="I15" s="157" t="s">
        <v>99</v>
      </c>
      <c r="J15" s="87"/>
      <c r="K15" s="158" t="s">
        <v>299</v>
      </c>
      <c r="L15" s="87"/>
    </row>
    <row r="16" spans="1:30" ht="72">
      <c r="A16" s="87" t="s">
        <v>291</v>
      </c>
      <c r="B16" s="74" t="s">
        <v>292</v>
      </c>
      <c r="C16" s="87" t="s">
        <v>341</v>
      </c>
      <c r="D16" s="186"/>
      <c r="E16" s="186"/>
      <c r="F16" s="74" t="s">
        <v>342</v>
      </c>
      <c r="G16" s="74" t="s">
        <v>313</v>
      </c>
      <c r="H16" s="65" t="s">
        <v>323</v>
      </c>
      <c r="I16" s="157" t="s">
        <v>99</v>
      </c>
      <c r="J16" s="87"/>
      <c r="K16" s="158" t="s">
        <v>299</v>
      </c>
      <c r="L16" s="87"/>
    </row>
    <row r="17" spans="1:12" ht="28.8">
      <c r="A17" s="87" t="s">
        <v>291</v>
      </c>
      <c r="B17" s="74" t="s">
        <v>292</v>
      </c>
      <c r="C17" s="87" t="s">
        <v>343</v>
      </c>
      <c r="D17" s="186"/>
      <c r="E17" s="186"/>
      <c r="F17" s="74" t="s">
        <v>344</v>
      </c>
      <c r="G17" s="74" t="s">
        <v>313</v>
      </c>
      <c r="H17" s="87" t="s">
        <v>345</v>
      </c>
      <c r="I17" s="157" t="s">
        <v>99</v>
      </c>
      <c r="J17" s="87"/>
      <c r="K17" s="158" t="s">
        <v>299</v>
      </c>
      <c r="L17" s="87"/>
    </row>
    <row r="18" spans="1:12" ht="28.8">
      <c r="A18" s="87" t="s">
        <v>291</v>
      </c>
      <c r="B18" s="74" t="s">
        <v>292</v>
      </c>
      <c r="C18" s="87" t="s">
        <v>346</v>
      </c>
      <c r="D18" s="186"/>
      <c r="E18" s="186"/>
      <c r="F18" s="74" t="s">
        <v>347</v>
      </c>
      <c r="G18" s="74" t="s">
        <v>313</v>
      </c>
      <c r="H18" s="87" t="s">
        <v>348</v>
      </c>
      <c r="I18" s="157" t="s">
        <v>99</v>
      </c>
      <c r="J18" s="87"/>
      <c r="K18" s="158" t="s">
        <v>299</v>
      </c>
      <c r="L18" s="87"/>
    </row>
    <row r="19" spans="1:12" ht="28.8">
      <c r="A19" s="87" t="s">
        <v>291</v>
      </c>
      <c r="B19" s="74" t="s">
        <v>292</v>
      </c>
      <c r="C19" s="87" t="s">
        <v>349</v>
      </c>
      <c r="D19" s="186"/>
      <c r="E19" s="186"/>
      <c r="F19" s="74" t="s">
        <v>350</v>
      </c>
      <c r="G19" s="74" t="s">
        <v>313</v>
      </c>
      <c r="H19" s="87" t="s">
        <v>348</v>
      </c>
      <c r="I19" s="157" t="s">
        <v>99</v>
      </c>
      <c r="J19" s="87"/>
      <c r="K19" s="158" t="s">
        <v>337</v>
      </c>
      <c r="L19" s="87" t="s">
        <v>338</v>
      </c>
    </row>
    <row r="20" spans="1:12" ht="28.8">
      <c r="A20" s="87" t="s">
        <v>291</v>
      </c>
      <c r="B20" s="74" t="s">
        <v>292</v>
      </c>
      <c r="C20" s="87" t="s">
        <v>351</v>
      </c>
      <c r="D20" s="186"/>
      <c r="E20" s="186"/>
      <c r="F20" s="74" t="s">
        <v>352</v>
      </c>
      <c r="G20" s="74" t="s">
        <v>313</v>
      </c>
      <c r="H20" s="65" t="s">
        <v>323</v>
      </c>
      <c r="I20" s="157" t="s">
        <v>99</v>
      </c>
      <c r="J20" s="66"/>
      <c r="K20" s="158" t="s">
        <v>337</v>
      </c>
      <c r="L20" s="87"/>
    </row>
    <row r="21" spans="1:12" ht="57.6">
      <c r="A21" s="87" t="s">
        <v>291</v>
      </c>
      <c r="B21" s="74" t="s">
        <v>292</v>
      </c>
      <c r="C21" s="87" t="s">
        <v>353</v>
      </c>
      <c r="D21" s="186"/>
      <c r="E21" s="186"/>
      <c r="F21" s="76" t="s">
        <v>354</v>
      </c>
      <c r="G21" s="74" t="s">
        <v>313</v>
      </c>
      <c r="H21" s="65" t="s">
        <v>323</v>
      </c>
      <c r="I21" s="157" t="s">
        <v>99</v>
      </c>
      <c r="J21" s="87"/>
      <c r="K21" s="158" t="s">
        <v>299</v>
      </c>
      <c r="L21" s="87"/>
    </row>
    <row r="22" spans="1:12" ht="28.8">
      <c r="A22" s="87" t="s">
        <v>291</v>
      </c>
      <c r="B22" s="74" t="s">
        <v>292</v>
      </c>
      <c r="C22" s="87" t="s">
        <v>355</v>
      </c>
      <c r="D22" s="186"/>
      <c r="E22" s="186"/>
      <c r="F22" s="76" t="s">
        <v>356</v>
      </c>
      <c r="G22" s="74" t="s">
        <v>313</v>
      </c>
      <c r="H22" s="87" t="s">
        <v>357</v>
      </c>
      <c r="I22" s="157" t="s">
        <v>99</v>
      </c>
      <c r="J22" s="87"/>
      <c r="K22" s="158" t="s">
        <v>299</v>
      </c>
      <c r="L22" s="87"/>
    </row>
    <row r="23" spans="1:12" ht="72">
      <c r="A23" s="87" t="s">
        <v>291</v>
      </c>
      <c r="B23" s="74" t="s">
        <v>292</v>
      </c>
      <c r="C23" s="87" t="s">
        <v>358</v>
      </c>
      <c r="D23" s="186"/>
      <c r="E23" s="186"/>
      <c r="F23" s="67" t="s">
        <v>359</v>
      </c>
      <c r="G23" s="87" t="s">
        <v>360</v>
      </c>
      <c r="H23" s="87" t="s">
        <v>361</v>
      </c>
      <c r="I23" s="157" t="s">
        <v>99</v>
      </c>
      <c r="J23" s="87"/>
      <c r="K23" s="158" t="s">
        <v>299</v>
      </c>
      <c r="L23" s="87"/>
    </row>
    <row r="24" spans="1:12" ht="28.8">
      <c r="A24" s="87" t="s">
        <v>291</v>
      </c>
      <c r="B24" s="74" t="s">
        <v>292</v>
      </c>
      <c r="C24" s="87" t="s">
        <v>362</v>
      </c>
      <c r="D24" s="186"/>
      <c r="E24" s="186"/>
      <c r="F24" s="67" t="s">
        <v>363</v>
      </c>
      <c r="G24" s="87" t="s">
        <v>360</v>
      </c>
      <c r="H24" s="87" t="s">
        <v>364</v>
      </c>
      <c r="I24" s="157" t="s">
        <v>99</v>
      </c>
      <c r="J24" s="87"/>
      <c r="K24" s="158" t="s">
        <v>299</v>
      </c>
      <c r="L24" s="87"/>
    </row>
    <row r="25" spans="1:12" ht="28.8">
      <c r="A25" s="87" t="s">
        <v>291</v>
      </c>
      <c r="B25" s="74" t="s">
        <v>292</v>
      </c>
      <c r="C25" s="87" t="s">
        <v>365</v>
      </c>
      <c r="D25" s="186"/>
      <c r="E25" s="186"/>
      <c r="F25" s="67" t="s">
        <v>366</v>
      </c>
      <c r="G25" s="87" t="s">
        <v>360</v>
      </c>
      <c r="H25" s="87" t="s">
        <v>367</v>
      </c>
      <c r="I25" s="157" t="s">
        <v>99</v>
      </c>
      <c r="J25" s="87"/>
      <c r="K25" s="158" t="s">
        <v>299</v>
      </c>
      <c r="L25" s="87"/>
    </row>
    <row r="26" spans="1:12" ht="129.6">
      <c r="A26" s="87" t="s">
        <v>291</v>
      </c>
      <c r="B26" s="74" t="s">
        <v>292</v>
      </c>
      <c r="C26" s="87" t="s">
        <v>368</v>
      </c>
      <c r="D26" s="186"/>
      <c r="E26" s="186"/>
      <c r="F26" s="74" t="s">
        <v>369</v>
      </c>
      <c r="G26" s="74" t="s">
        <v>313</v>
      </c>
      <c r="H26" s="87" t="s">
        <v>370</v>
      </c>
      <c r="I26" s="157" t="s">
        <v>99</v>
      </c>
      <c r="J26" s="66"/>
      <c r="K26" s="158" t="s">
        <v>299</v>
      </c>
      <c r="L26" s="87"/>
    </row>
    <row r="27" spans="1:12" ht="43.2">
      <c r="A27" s="87" t="s">
        <v>291</v>
      </c>
      <c r="B27" s="74" t="s">
        <v>292</v>
      </c>
      <c r="C27" s="87" t="s">
        <v>371</v>
      </c>
      <c r="D27" s="186"/>
      <c r="E27" s="186"/>
      <c r="F27" s="74" t="s">
        <v>372</v>
      </c>
      <c r="G27" s="74" t="s">
        <v>313</v>
      </c>
      <c r="H27" s="87" t="s">
        <v>373</v>
      </c>
      <c r="I27" s="157" t="s">
        <v>99</v>
      </c>
      <c r="J27" s="66" t="s">
        <v>374</v>
      </c>
      <c r="K27" s="158" t="s">
        <v>299</v>
      </c>
      <c r="L27" s="87"/>
    </row>
    <row r="28" spans="1:12" ht="28.8">
      <c r="A28" s="87" t="s">
        <v>291</v>
      </c>
      <c r="B28" s="74" t="s">
        <v>292</v>
      </c>
      <c r="C28" s="87" t="s">
        <v>375</v>
      </c>
      <c r="D28" s="186"/>
      <c r="E28" s="186"/>
      <c r="F28" s="74" t="s">
        <v>376</v>
      </c>
      <c r="G28" s="74" t="s">
        <v>313</v>
      </c>
      <c r="H28" s="87" t="s">
        <v>373</v>
      </c>
      <c r="I28" s="157" t="s">
        <v>99</v>
      </c>
      <c r="J28" s="87"/>
      <c r="K28" s="158" t="s">
        <v>299</v>
      </c>
      <c r="L28" s="87"/>
    </row>
    <row r="29" spans="1:12" ht="28.8">
      <c r="A29" s="87" t="s">
        <v>291</v>
      </c>
      <c r="B29" s="74" t="s">
        <v>292</v>
      </c>
      <c r="C29" s="87" t="s">
        <v>377</v>
      </c>
      <c r="D29" s="186"/>
      <c r="E29" s="186"/>
      <c r="F29" s="74" t="s">
        <v>378</v>
      </c>
      <c r="G29" s="74" t="s">
        <v>313</v>
      </c>
      <c r="H29" s="87" t="s">
        <v>373</v>
      </c>
      <c r="I29" s="157" t="s">
        <v>99</v>
      </c>
      <c r="J29" s="87"/>
      <c r="K29" s="158" t="s">
        <v>299</v>
      </c>
      <c r="L29" s="87"/>
    </row>
    <row r="30" spans="1:12" ht="129.6">
      <c r="A30" s="87" t="s">
        <v>291</v>
      </c>
      <c r="B30" s="74" t="s">
        <v>292</v>
      </c>
      <c r="C30" s="87" t="s">
        <v>379</v>
      </c>
      <c r="D30" s="186"/>
      <c r="E30" s="186"/>
      <c r="F30" s="74" t="s">
        <v>380</v>
      </c>
      <c r="G30" s="74" t="s">
        <v>313</v>
      </c>
      <c r="H30" s="87" t="s">
        <v>381</v>
      </c>
      <c r="I30" s="157" t="s">
        <v>99</v>
      </c>
      <c r="J30" s="87"/>
      <c r="K30" s="158" t="s">
        <v>299</v>
      </c>
      <c r="L30" s="87"/>
    </row>
    <row r="31" spans="1:12" ht="43.2">
      <c r="A31" s="87" t="s">
        <v>291</v>
      </c>
      <c r="B31" s="74" t="s">
        <v>292</v>
      </c>
      <c r="C31" s="87" t="s">
        <v>382</v>
      </c>
      <c r="D31" s="186"/>
      <c r="E31" s="186"/>
      <c r="F31" s="68" t="s">
        <v>383</v>
      </c>
      <c r="G31" s="69" t="s">
        <v>313</v>
      </c>
      <c r="H31" s="65" t="s">
        <v>323</v>
      </c>
      <c r="I31" s="157" t="s">
        <v>99</v>
      </c>
      <c r="J31" s="87"/>
      <c r="K31" s="158" t="s">
        <v>299</v>
      </c>
      <c r="L31" s="87"/>
    </row>
    <row r="32" spans="1:12" ht="28.8">
      <c r="A32" s="87" t="s">
        <v>291</v>
      </c>
      <c r="B32" s="74" t="s">
        <v>292</v>
      </c>
      <c r="C32" s="87" t="s">
        <v>384</v>
      </c>
      <c r="D32" s="186"/>
      <c r="E32" s="186"/>
      <c r="F32" s="68" t="s">
        <v>385</v>
      </c>
      <c r="G32" s="69" t="s">
        <v>313</v>
      </c>
      <c r="H32" s="70" t="s">
        <v>386</v>
      </c>
      <c r="I32" s="157" t="s">
        <v>99</v>
      </c>
      <c r="J32" s="87"/>
      <c r="K32" s="158" t="s">
        <v>299</v>
      </c>
      <c r="L32" s="87"/>
    </row>
    <row r="33" spans="1:12" ht="201.6">
      <c r="A33" s="87" t="s">
        <v>291</v>
      </c>
      <c r="B33" s="74" t="s">
        <v>292</v>
      </c>
      <c r="C33" s="87" t="s">
        <v>387</v>
      </c>
      <c r="D33" s="186"/>
      <c r="E33" s="186"/>
      <c r="F33" s="69" t="s">
        <v>388</v>
      </c>
      <c r="G33" s="74" t="s">
        <v>389</v>
      </c>
      <c r="H33" s="65" t="s">
        <v>323</v>
      </c>
      <c r="I33" s="157" t="s">
        <v>99</v>
      </c>
      <c r="J33" s="87"/>
      <c r="K33" s="158" t="s">
        <v>299</v>
      </c>
      <c r="L33" s="87"/>
    </row>
    <row r="34" spans="1:12" ht="28.8">
      <c r="A34" s="87" t="s">
        <v>291</v>
      </c>
      <c r="B34" s="74" t="s">
        <v>292</v>
      </c>
      <c r="C34" s="87" t="s">
        <v>390</v>
      </c>
      <c r="D34" s="186"/>
      <c r="E34" s="186"/>
      <c r="F34" s="74" t="s">
        <v>391</v>
      </c>
      <c r="G34" s="74" t="s">
        <v>313</v>
      </c>
      <c r="H34" s="65" t="s">
        <v>323</v>
      </c>
      <c r="I34" s="157" t="s">
        <v>99</v>
      </c>
      <c r="J34" s="87"/>
      <c r="K34" s="158" t="s">
        <v>299</v>
      </c>
      <c r="L34" s="87"/>
    </row>
    <row r="35" spans="1:12" ht="28.8">
      <c r="A35" s="87" t="s">
        <v>291</v>
      </c>
      <c r="B35" s="74" t="s">
        <v>292</v>
      </c>
      <c r="C35" s="87" t="s">
        <v>392</v>
      </c>
      <c r="D35" s="186"/>
      <c r="E35" s="186"/>
      <c r="F35" s="74" t="s">
        <v>393</v>
      </c>
      <c r="G35" s="74" t="s">
        <v>313</v>
      </c>
      <c r="H35" s="87" t="s">
        <v>394</v>
      </c>
      <c r="I35" s="157" t="s">
        <v>99</v>
      </c>
      <c r="J35" s="87"/>
      <c r="K35" s="158" t="s">
        <v>299</v>
      </c>
      <c r="L35" s="87"/>
    </row>
    <row r="36" spans="1:12" ht="82.8">
      <c r="A36" s="87" t="s">
        <v>291</v>
      </c>
      <c r="B36" s="74" t="s">
        <v>292</v>
      </c>
      <c r="C36" s="87" t="s">
        <v>395</v>
      </c>
      <c r="D36" s="186"/>
      <c r="E36" s="186"/>
      <c r="F36" s="74" t="s">
        <v>396</v>
      </c>
      <c r="G36" s="74" t="s">
        <v>313</v>
      </c>
      <c r="H36" s="65" t="s">
        <v>323</v>
      </c>
      <c r="I36" s="157" t="s">
        <v>99</v>
      </c>
      <c r="J36" s="66" t="s">
        <v>397</v>
      </c>
      <c r="K36" s="158" t="s">
        <v>299</v>
      </c>
      <c r="L36" s="87"/>
    </row>
    <row r="37" spans="1:12" ht="28.8">
      <c r="A37" s="87" t="s">
        <v>291</v>
      </c>
      <c r="B37" s="74" t="s">
        <v>292</v>
      </c>
      <c r="C37" s="87" t="s">
        <v>398</v>
      </c>
      <c r="D37" s="186"/>
      <c r="E37" s="186"/>
      <c r="F37" s="74" t="s">
        <v>399</v>
      </c>
      <c r="G37" s="74" t="s">
        <v>313</v>
      </c>
      <c r="H37" s="87" t="s">
        <v>400</v>
      </c>
      <c r="I37" s="157" t="s">
        <v>99</v>
      </c>
      <c r="J37" s="87"/>
      <c r="K37" s="158" t="s">
        <v>299</v>
      </c>
      <c r="L37" s="87"/>
    </row>
    <row r="38" spans="1:12" ht="28.8">
      <c r="A38" s="87" t="s">
        <v>291</v>
      </c>
      <c r="B38" s="74" t="s">
        <v>292</v>
      </c>
      <c r="C38" s="87" t="s">
        <v>401</v>
      </c>
      <c r="D38" s="186"/>
      <c r="E38" s="186"/>
      <c r="F38" s="74" t="s">
        <v>402</v>
      </c>
      <c r="G38" s="74" t="s">
        <v>313</v>
      </c>
      <c r="H38" s="87" t="s">
        <v>400</v>
      </c>
      <c r="I38" s="157" t="s">
        <v>99</v>
      </c>
      <c r="J38" s="87"/>
      <c r="K38" s="158" t="s">
        <v>299</v>
      </c>
      <c r="L38" s="87"/>
    </row>
    <row r="39" spans="1:12" ht="43.2">
      <c r="A39" s="87" t="s">
        <v>291</v>
      </c>
      <c r="B39" s="74" t="s">
        <v>292</v>
      </c>
      <c r="C39" s="87" t="s">
        <v>403</v>
      </c>
      <c r="D39" s="186"/>
      <c r="E39" s="186"/>
      <c r="F39" s="74" t="s">
        <v>404</v>
      </c>
      <c r="G39" s="74" t="s">
        <v>313</v>
      </c>
      <c r="H39" s="87" t="s">
        <v>405</v>
      </c>
      <c r="I39" s="157" t="s">
        <v>99</v>
      </c>
      <c r="J39" s="87"/>
      <c r="K39" s="158" t="s">
        <v>299</v>
      </c>
      <c r="L39" s="87"/>
    </row>
    <row r="40" spans="1:12" ht="43.2">
      <c r="A40" s="87" t="s">
        <v>291</v>
      </c>
      <c r="B40" s="74" t="s">
        <v>292</v>
      </c>
      <c r="C40" s="87" t="s">
        <v>406</v>
      </c>
      <c r="D40" s="186"/>
      <c r="E40" s="186"/>
      <c r="F40" s="74" t="s">
        <v>407</v>
      </c>
      <c r="G40" s="74" t="s">
        <v>313</v>
      </c>
      <c r="H40" s="65" t="s">
        <v>323</v>
      </c>
      <c r="I40" s="157" t="s">
        <v>99</v>
      </c>
      <c r="J40" s="87"/>
      <c r="K40" s="158" t="s">
        <v>299</v>
      </c>
      <c r="L40" s="87"/>
    </row>
    <row r="41" spans="1:12" ht="41.4">
      <c r="A41" s="87" t="s">
        <v>291</v>
      </c>
      <c r="B41" s="74" t="s">
        <v>292</v>
      </c>
      <c r="C41" s="87" t="s">
        <v>408</v>
      </c>
      <c r="D41" s="186"/>
      <c r="E41" s="186"/>
      <c r="F41" s="74" t="s">
        <v>409</v>
      </c>
      <c r="G41" s="74" t="s">
        <v>313</v>
      </c>
      <c r="H41" s="65" t="s">
        <v>323</v>
      </c>
      <c r="I41" s="157" t="s">
        <v>99</v>
      </c>
      <c r="J41" s="87"/>
      <c r="K41" s="158" t="s">
        <v>299</v>
      </c>
      <c r="L41" s="87"/>
    </row>
    <row r="42" spans="1:12" ht="43.2">
      <c r="A42" s="87" t="s">
        <v>291</v>
      </c>
      <c r="B42" s="74" t="s">
        <v>292</v>
      </c>
      <c r="C42" s="87" t="s">
        <v>410</v>
      </c>
      <c r="D42" s="186"/>
      <c r="E42" s="186"/>
      <c r="F42" s="74" t="s">
        <v>411</v>
      </c>
      <c r="G42" s="74" t="s">
        <v>313</v>
      </c>
      <c r="H42" s="65" t="s">
        <v>323</v>
      </c>
      <c r="I42" s="157" t="s">
        <v>99</v>
      </c>
      <c r="J42" s="66" t="s">
        <v>412</v>
      </c>
      <c r="K42" s="158" t="s">
        <v>299</v>
      </c>
      <c r="L42" s="87"/>
    </row>
    <row r="43" spans="1:12" ht="28.8">
      <c r="A43" s="87" t="s">
        <v>291</v>
      </c>
      <c r="B43" s="74" t="s">
        <v>292</v>
      </c>
      <c r="C43" s="87" t="s">
        <v>413</v>
      </c>
      <c r="D43" s="186"/>
      <c r="E43" s="186"/>
      <c r="F43" s="74" t="s">
        <v>414</v>
      </c>
      <c r="G43" s="74" t="s">
        <v>313</v>
      </c>
      <c r="H43" s="87" t="s">
        <v>415</v>
      </c>
      <c r="I43" s="157" t="s">
        <v>99</v>
      </c>
      <c r="J43" s="87"/>
      <c r="K43" s="158" t="s">
        <v>299</v>
      </c>
      <c r="L43" s="87"/>
    </row>
    <row r="44" spans="1:12" ht="28.8">
      <c r="A44" s="87" t="s">
        <v>291</v>
      </c>
      <c r="B44" s="74" t="s">
        <v>292</v>
      </c>
      <c r="C44" s="87" t="s">
        <v>416</v>
      </c>
      <c r="D44" s="186"/>
      <c r="E44" s="185"/>
      <c r="F44" s="74" t="s">
        <v>417</v>
      </c>
      <c r="G44" s="74" t="s">
        <v>313</v>
      </c>
      <c r="H44" s="87" t="s">
        <v>418</v>
      </c>
      <c r="I44" s="157" t="s">
        <v>99</v>
      </c>
      <c r="J44" s="87"/>
      <c r="K44" s="158" t="s">
        <v>299</v>
      </c>
      <c r="L44" s="87"/>
    </row>
    <row r="45" spans="1:12" ht="28.8">
      <c r="A45" s="87" t="s">
        <v>291</v>
      </c>
      <c r="B45" s="74" t="s">
        <v>292</v>
      </c>
      <c r="C45" s="87" t="s">
        <v>419</v>
      </c>
      <c r="D45" s="186"/>
      <c r="E45" s="87" t="s">
        <v>420</v>
      </c>
      <c r="F45" s="87" t="s">
        <v>421</v>
      </c>
      <c r="G45" s="74" t="s">
        <v>313</v>
      </c>
      <c r="H45" s="87" t="s">
        <v>422</v>
      </c>
      <c r="I45" s="157" t="s">
        <v>99</v>
      </c>
      <c r="J45" s="87"/>
      <c r="K45" s="158" t="s">
        <v>299</v>
      </c>
      <c r="L45" s="87"/>
    </row>
    <row r="46" spans="1:12" ht="57.6">
      <c r="A46" s="87" t="s">
        <v>291</v>
      </c>
      <c r="B46" s="74" t="s">
        <v>292</v>
      </c>
      <c r="C46" s="87" t="s">
        <v>423</v>
      </c>
      <c r="D46" s="186"/>
      <c r="E46" s="188" t="s">
        <v>424</v>
      </c>
      <c r="F46" s="87" t="s">
        <v>425</v>
      </c>
      <c r="G46" s="87" t="s">
        <v>360</v>
      </c>
      <c r="H46" s="87" t="s">
        <v>298</v>
      </c>
      <c r="I46" s="157" t="s">
        <v>99</v>
      </c>
      <c r="J46" s="87"/>
      <c r="K46" s="158" t="s">
        <v>299</v>
      </c>
      <c r="L46" s="87"/>
    </row>
    <row r="47" spans="1:12" ht="28.8">
      <c r="A47" s="87" t="s">
        <v>291</v>
      </c>
      <c r="B47" s="74" t="s">
        <v>292</v>
      </c>
      <c r="C47" s="87" t="s">
        <v>426</v>
      </c>
      <c r="D47" s="186"/>
      <c r="E47" s="186"/>
      <c r="F47" s="87" t="s">
        <v>427</v>
      </c>
      <c r="G47" s="87" t="s">
        <v>360</v>
      </c>
      <c r="H47" s="87" t="s">
        <v>428</v>
      </c>
      <c r="I47" s="157" t="s">
        <v>99</v>
      </c>
      <c r="J47" s="87"/>
      <c r="K47" s="158" t="s">
        <v>299</v>
      </c>
      <c r="L47" s="87"/>
    </row>
    <row r="48" spans="1:12" ht="28.8">
      <c r="A48" s="87" t="s">
        <v>291</v>
      </c>
      <c r="B48" s="74" t="s">
        <v>292</v>
      </c>
      <c r="C48" s="87" t="s">
        <v>429</v>
      </c>
      <c r="D48" s="186"/>
      <c r="E48" s="185"/>
      <c r="F48" s="76" t="s">
        <v>430</v>
      </c>
      <c r="G48" s="87" t="s">
        <v>360</v>
      </c>
      <c r="H48" s="87" t="s">
        <v>298</v>
      </c>
      <c r="I48" s="157" t="s">
        <v>99</v>
      </c>
      <c r="J48" s="87"/>
      <c r="K48" s="158" t="s">
        <v>299</v>
      </c>
      <c r="L48" s="87"/>
    </row>
    <row r="49" spans="1:12" ht="82.8">
      <c r="A49" s="87" t="s">
        <v>291</v>
      </c>
      <c r="B49" s="74" t="s">
        <v>292</v>
      </c>
      <c r="C49" s="87" t="s">
        <v>431</v>
      </c>
      <c r="D49" s="186"/>
      <c r="E49" s="188" t="s">
        <v>432</v>
      </c>
      <c r="F49" s="76" t="s">
        <v>433</v>
      </c>
      <c r="G49" s="87" t="s">
        <v>434</v>
      </c>
      <c r="H49" s="65" t="s">
        <v>435</v>
      </c>
      <c r="I49" s="157" t="s">
        <v>99</v>
      </c>
      <c r="J49" s="87"/>
      <c r="K49" s="158" t="s">
        <v>299</v>
      </c>
      <c r="L49" s="87"/>
    </row>
    <row r="50" spans="1:12" ht="69">
      <c r="A50" s="87" t="s">
        <v>291</v>
      </c>
      <c r="B50" s="74" t="s">
        <v>292</v>
      </c>
      <c r="C50" s="87" t="s">
        <v>436</v>
      </c>
      <c r="D50" s="186"/>
      <c r="E50" s="186"/>
      <c r="F50" s="76" t="s">
        <v>437</v>
      </c>
      <c r="G50" s="87" t="s">
        <v>360</v>
      </c>
      <c r="H50" s="87" t="s">
        <v>438</v>
      </c>
      <c r="I50" s="157" t="s">
        <v>99</v>
      </c>
      <c r="J50" s="87"/>
      <c r="K50" s="158" t="s">
        <v>299</v>
      </c>
      <c r="L50" s="87"/>
    </row>
    <row r="51" spans="1:12" ht="28.8">
      <c r="A51" s="87" t="s">
        <v>291</v>
      </c>
      <c r="B51" s="74" t="s">
        <v>292</v>
      </c>
      <c r="C51" s="87" t="s">
        <v>439</v>
      </c>
      <c r="D51" s="186"/>
      <c r="E51" s="186"/>
      <c r="F51" s="76" t="s">
        <v>440</v>
      </c>
      <c r="G51" s="87" t="s">
        <v>360</v>
      </c>
      <c r="H51" s="65" t="s">
        <v>323</v>
      </c>
      <c r="I51" s="157" t="s">
        <v>99</v>
      </c>
      <c r="J51" s="87"/>
      <c r="K51" s="158" t="s">
        <v>299</v>
      </c>
      <c r="L51" s="87"/>
    </row>
    <row r="52" spans="1:12" ht="28.8">
      <c r="A52" s="87" t="s">
        <v>291</v>
      </c>
      <c r="B52" s="74" t="s">
        <v>292</v>
      </c>
      <c r="C52" s="87" t="s">
        <v>441</v>
      </c>
      <c r="D52" s="186"/>
      <c r="E52" s="186"/>
      <c r="F52" s="76" t="s">
        <v>335</v>
      </c>
      <c r="G52" s="87" t="s">
        <v>360</v>
      </c>
      <c r="H52" s="87" t="s">
        <v>442</v>
      </c>
      <c r="I52" s="157" t="s">
        <v>99</v>
      </c>
      <c r="J52" s="87"/>
      <c r="K52" s="158" t="s">
        <v>337</v>
      </c>
      <c r="L52" s="87" t="s">
        <v>338</v>
      </c>
    </row>
    <row r="53" spans="1:12" ht="28.8">
      <c r="A53" s="87" t="s">
        <v>291</v>
      </c>
      <c r="B53" s="74" t="s">
        <v>292</v>
      </c>
      <c r="C53" s="87" t="s">
        <v>443</v>
      </c>
      <c r="D53" s="186"/>
      <c r="E53" s="186"/>
      <c r="F53" s="87" t="s">
        <v>444</v>
      </c>
      <c r="G53" s="87" t="s">
        <v>360</v>
      </c>
      <c r="H53" s="87" t="s">
        <v>445</v>
      </c>
      <c r="I53" s="157" t="s">
        <v>99</v>
      </c>
      <c r="J53" s="87"/>
      <c r="K53" s="158" t="s">
        <v>299</v>
      </c>
      <c r="L53" s="87"/>
    </row>
    <row r="54" spans="1:12" ht="43.2">
      <c r="A54" s="87" t="s">
        <v>291</v>
      </c>
      <c r="B54" s="74" t="s">
        <v>292</v>
      </c>
      <c r="C54" s="87" t="s">
        <v>446</v>
      </c>
      <c r="D54" s="186"/>
      <c r="E54" s="186"/>
      <c r="F54" s="87" t="s">
        <v>447</v>
      </c>
      <c r="G54" s="87" t="s">
        <v>360</v>
      </c>
      <c r="H54" s="87" t="s">
        <v>448</v>
      </c>
      <c r="I54" s="157" t="s">
        <v>99</v>
      </c>
      <c r="J54" s="87"/>
      <c r="K54" s="158" t="s">
        <v>299</v>
      </c>
      <c r="L54" s="87"/>
    </row>
    <row r="55" spans="1:12" ht="43.2">
      <c r="A55" s="87" t="s">
        <v>291</v>
      </c>
      <c r="B55" s="74" t="s">
        <v>292</v>
      </c>
      <c r="C55" s="87" t="s">
        <v>449</v>
      </c>
      <c r="D55" s="186"/>
      <c r="E55" s="186"/>
      <c r="F55" s="76" t="s">
        <v>450</v>
      </c>
      <c r="G55" s="87" t="s">
        <v>360</v>
      </c>
      <c r="H55" s="65" t="s">
        <v>323</v>
      </c>
      <c r="I55" s="157" t="s">
        <v>99</v>
      </c>
      <c r="J55" s="87"/>
      <c r="K55" s="158" t="s">
        <v>299</v>
      </c>
      <c r="L55" s="87"/>
    </row>
    <row r="56" spans="1:12" ht="57.6">
      <c r="A56" s="87" t="s">
        <v>291</v>
      </c>
      <c r="B56" s="74" t="s">
        <v>292</v>
      </c>
      <c r="C56" s="87" t="s">
        <v>451</v>
      </c>
      <c r="D56" s="186"/>
      <c r="E56" s="186"/>
      <c r="F56" s="76" t="s">
        <v>452</v>
      </c>
      <c r="G56" s="87" t="s">
        <v>360</v>
      </c>
      <c r="H56" s="65" t="s">
        <v>323</v>
      </c>
      <c r="I56" s="157" t="s">
        <v>99</v>
      </c>
      <c r="J56" s="87"/>
      <c r="K56" s="158" t="s">
        <v>299</v>
      </c>
      <c r="L56" s="87"/>
    </row>
    <row r="57" spans="1:12" ht="28.8">
      <c r="A57" s="87" t="s">
        <v>291</v>
      </c>
      <c r="B57" s="74" t="s">
        <v>292</v>
      </c>
      <c r="C57" s="87" t="s">
        <v>453</v>
      </c>
      <c r="D57" s="186"/>
      <c r="E57" s="186"/>
      <c r="F57" s="76" t="s">
        <v>356</v>
      </c>
      <c r="G57" s="87" t="s">
        <v>360</v>
      </c>
      <c r="H57" s="87" t="s">
        <v>454</v>
      </c>
      <c r="I57" s="157" t="s">
        <v>99</v>
      </c>
      <c r="J57" s="87"/>
      <c r="K57" s="158" t="s">
        <v>299</v>
      </c>
      <c r="L57" s="87"/>
    </row>
    <row r="58" spans="1:12" ht="57.6">
      <c r="A58" s="87" t="s">
        <v>291</v>
      </c>
      <c r="B58" s="74" t="s">
        <v>292</v>
      </c>
      <c r="C58" s="87" t="s">
        <v>455</v>
      </c>
      <c r="D58" s="186"/>
      <c r="E58" s="186"/>
      <c r="F58" s="67" t="s">
        <v>456</v>
      </c>
      <c r="G58" s="87" t="s">
        <v>360</v>
      </c>
      <c r="H58" s="87" t="s">
        <v>361</v>
      </c>
      <c r="I58" s="157" t="s">
        <v>99</v>
      </c>
      <c r="J58" s="87"/>
      <c r="K58" s="158" t="s">
        <v>299</v>
      </c>
      <c r="L58" s="87"/>
    </row>
    <row r="59" spans="1:12" ht="28.8">
      <c r="A59" s="87" t="s">
        <v>291</v>
      </c>
      <c r="B59" s="74" t="s">
        <v>292</v>
      </c>
      <c r="C59" s="87" t="s">
        <v>457</v>
      </c>
      <c r="D59" s="186"/>
      <c r="E59" s="186"/>
      <c r="F59" s="67" t="s">
        <v>458</v>
      </c>
      <c r="G59" s="87" t="s">
        <v>360</v>
      </c>
      <c r="H59" s="87" t="s">
        <v>459</v>
      </c>
      <c r="I59" s="157" t="s">
        <v>99</v>
      </c>
      <c r="J59" s="87"/>
      <c r="K59" s="158" t="s">
        <v>299</v>
      </c>
      <c r="L59" s="87"/>
    </row>
    <row r="60" spans="1:12" ht="201.6">
      <c r="A60" s="87" t="s">
        <v>291</v>
      </c>
      <c r="B60" s="74" t="s">
        <v>292</v>
      </c>
      <c r="C60" s="87" t="s">
        <v>460</v>
      </c>
      <c r="D60" s="186"/>
      <c r="E60" s="186"/>
      <c r="F60" s="74" t="s">
        <v>461</v>
      </c>
      <c r="G60" s="87" t="s">
        <v>360</v>
      </c>
      <c r="H60" s="65" t="s">
        <v>323</v>
      </c>
      <c r="I60" s="157" t="s">
        <v>99</v>
      </c>
      <c r="J60" s="87"/>
      <c r="K60" s="158" t="s">
        <v>299</v>
      </c>
      <c r="L60" s="87"/>
    </row>
    <row r="61" spans="1:12" ht="28.8">
      <c r="A61" s="87" t="s">
        <v>291</v>
      </c>
      <c r="B61" s="74" t="s">
        <v>292</v>
      </c>
      <c r="C61" s="87" t="s">
        <v>462</v>
      </c>
      <c r="D61" s="186"/>
      <c r="E61" s="186"/>
      <c r="F61" s="74" t="s">
        <v>463</v>
      </c>
      <c r="G61" s="87" t="s">
        <v>360</v>
      </c>
      <c r="H61" s="65" t="s">
        <v>323</v>
      </c>
      <c r="I61" s="157" t="s">
        <v>99</v>
      </c>
      <c r="J61" s="87"/>
      <c r="K61" s="158" t="s">
        <v>299</v>
      </c>
      <c r="L61" s="87"/>
    </row>
    <row r="62" spans="1:12" ht="28.8">
      <c r="A62" s="87" t="s">
        <v>291</v>
      </c>
      <c r="B62" s="74" t="s">
        <v>292</v>
      </c>
      <c r="C62" s="87" t="s">
        <v>464</v>
      </c>
      <c r="D62" s="186"/>
      <c r="E62" s="186"/>
      <c r="F62" s="74" t="s">
        <v>465</v>
      </c>
      <c r="G62" s="87" t="s">
        <v>360</v>
      </c>
      <c r="H62" s="87" t="s">
        <v>394</v>
      </c>
      <c r="I62" s="157" t="s">
        <v>99</v>
      </c>
      <c r="J62" s="87"/>
      <c r="K62" s="158" t="s">
        <v>299</v>
      </c>
      <c r="L62" s="87"/>
    </row>
    <row r="63" spans="1:12" ht="28.8">
      <c r="A63" s="87" t="s">
        <v>291</v>
      </c>
      <c r="B63" s="74" t="s">
        <v>292</v>
      </c>
      <c r="C63" s="87" t="s">
        <v>466</v>
      </c>
      <c r="D63" s="186"/>
      <c r="E63" s="186"/>
      <c r="F63" s="74" t="s">
        <v>467</v>
      </c>
      <c r="G63" s="87" t="s">
        <v>360</v>
      </c>
      <c r="H63" s="65" t="s">
        <v>323</v>
      </c>
      <c r="I63" s="157" t="s">
        <v>99</v>
      </c>
      <c r="J63" s="87"/>
      <c r="K63" s="158" t="s">
        <v>299</v>
      </c>
      <c r="L63" s="87"/>
    </row>
    <row r="64" spans="1:12" ht="28.8">
      <c r="A64" s="87" t="s">
        <v>291</v>
      </c>
      <c r="B64" s="74" t="s">
        <v>292</v>
      </c>
      <c r="C64" s="87" t="s">
        <v>468</v>
      </c>
      <c r="D64" s="186"/>
      <c r="E64" s="186"/>
      <c r="F64" s="74" t="s">
        <v>469</v>
      </c>
      <c r="G64" s="87" t="s">
        <v>360</v>
      </c>
      <c r="H64" s="87" t="s">
        <v>470</v>
      </c>
      <c r="I64" s="157" t="s">
        <v>99</v>
      </c>
      <c r="J64" s="87"/>
      <c r="K64" s="158" t="s">
        <v>299</v>
      </c>
      <c r="L64" s="87"/>
    </row>
    <row r="65" spans="1:12" ht="86.4">
      <c r="A65" s="87" t="s">
        <v>291</v>
      </c>
      <c r="B65" s="74" t="s">
        <v>292</v>
      </c>
      <c r="C65" s="87" t="s">
        <v>471</v>
      </c>
      <c r="D65" s="186"/>
      <c r="E65" s="186"/>
      <c r="F65" s="74" t="s">
        <v>472</v>
      </c>
      <c r="G65" s="87" t="s">
        <v>360</v>
      </c>
      <c r="H65" s="65" t="s">
        <v>323</v>
      </c>
      <c r="I65" s="157" t="s">
        <v>99</v>
      </c>
      <c r="J65" s="87"/>
      <c r="K65" s="158" t="s">
        <v>299</v>
      </c>
      <c r="L65" s="87"/>
    </row>
    <row r="66" spans="1:12" ht="28.8">
      <c r="A66" s="87" t="s">
        <v>291</v>
      </c>
      <c r="B66" s="74" t="s">
        <v>292</v>
      </c>
      <c r="C66" s="87" t="s">
        <v>473</v>
      </c>
      <c r="D66" s="186"/>
      <c r="E66" s="186"/>
      <c r="F66" s="71" t="s">
        <v>474</v>
      </c>
      <c r="G66" s="87" t="s">
        <v>360</v>
      </c>
      <c r="H66" s="87" t="s">
        <v>470</v>
      </c>
      <c r="I66" s="157" t="s">
        <v>99</v>
      </c>
      <c r="J66" s="87"/>
      <c r="K66" s="158" t="s">
        <v>299</v>
      </c>
      <c r="L66" s="87"/>
    </row>
    <row r="67" spans="1:12" ht="28.8">
      <c r="A67" s="87" t="s">
        <v>291</v>
      </c>
      <c r="B67" s="74" t="s">
        <v>292</v>
      </c>
      <c r="C67" s="87" t="s">
        <v>475</v>
      </c>
      <c r="D67" s="186"/>
      <c r="E67" s="186"/>
      <c r="F67" s="71" t="s">
        <v>378</v>
      </c>
      <c r="G67" s="87" t="s">
        <v>360</v>
      </c>
      <c r="H67" s="87" t="s">
        <v>470</v>
      </c>
      <c r="I67" s="157" t="s">
        <v>99</v>
      </c>
      <c r="J67" s="87"/>
      <c r="K67" s="158" t="s">
        <v>299</v>
      </c>
      <c r="L67" s="87"/>
    </row>
    <row r="68" spans="1:12" ht="82.8">
      <c r="A68" s="87" t="s">
        <v>291</v>
      </c>
      <c r="B68" s="74" t="s">
        <v>292</v>
      </c>
      <c r="C68" s="87" t="s">
        <v>476</v>
      </c>
      <c r="D68" s="186"/>
      <c r="E68" s="186"/>
      <c r="F68" s="74" t="s">
        <v>477</v>
      </c>
      <c r="G68" s="87" t="s">
        <v>360</v>
      </c>
      <c r="H68" s="65" t="s">
        <v>323</v>
      </c>
      <c r="I68" s="157" t="s">
        <v>99</v>
      </c>
      <c r="J68" s="87"/>
      <c r="K68" s="158" t="s">
        <v>299</v>
      </c>
      <c r="L68" s="87"/>
    </row>
    <row r="69" spans="1:12" ht="43.2">
      <c r="A69" s="87" t="s">
        <v>291</v>
      </c>
      <c r="B69" s="74" t="s">
        <v>292</v>
      </c>
      <c r="C69" s="87" t="s">
        <v>478</v>
      </c>
      <c r="D69" s="186"/>
      <c r="E69" s="186"/>
      <c r="F69" s="74" t="s">
        <v>404</v>
      </c>
      <c r="G69" s="87" t="s">
        <v>360</v>
      </c>
      <c r="H69" s="87" t="s">
        <v>405</v>
      </c>
      <c r="I69" s="157" t="s">
        <v>99</v>
      </c>
      <c r="J69" s="87"/>
      <c r="K69" s="158" t="s">
        <v>299</v>
      </c>
      <c r="L69" s="87"/>
    </row>
    <row r="70" spans="1:12" ht="28.8">
      <c r="A70" s="87" t="s">
        <v>291</v>
      </c>
      <c r="B70" s="74" t="s">
        <v>292</v>
      </c>
      <c r="C70" s="87" t="s">
        <v>479</v>
      </c>
      <c r="D70" s="186"/>
      <c r="E70" s="186"/>
      <c r="F70" s="72" t="s">
        <v>480</v>
      </c>
      <c r="G70" s="76" t="s">
        <v>360</v>
      </c>
      <c r="H70" s="87" t="s">
        <v>405</v>
      </c>
      <c r="I70" s="157" t="s">
        <v>99</v>
      </c>
      <c r="J70" s="87"/>
      <c r="K70" s="158" t="s">
        <v>299</v>
      </c>
      <c r="L70" s="87"/>
    </row>
    <row r="71" spans="1:12" ht="28.8">
      <c r="A71" s="87" t="s">
        <v>291</v>
      </c>
      <c r="B71" s="74" t="s">
        <v>292</v>
      </c>
      <c r="C71" s="87" t="s">
        <v>481</v>
      </c>
      <c r="D71" s="186"/>
      <c r="E71" s="186"/>
      <c r="F71" s="72" t="s">
        <v>482</v>
      </c>
      <c r="G71" s="76" t="s">
        <v>360</v>
      </c>
      <c r="H71" s="87" t="s">
        <v>405</v>
      </c>
      <c r="I71" s="157" t="s">
        <v>99</v>
      </c>
      <c r="J71" s="87"/>
      <c r="K71" s="158" t="s">
        <v>299</v>
      </c>
      <c r="L71" s="87"/>
    </row>
    <row r="72" spans="1:12" ht="43.2">
      <c r="A72" s="87" t="s">
        <v>291</v>
      </c>
      <c r="B72" s="74" t="s">
        <v>292</v>
      </c>
      <c r="C72" s="87" t="s">
        <v>483</v>
      </c>
      <c r="D72" s="186"/>
      <c r="E72" s="186"/>
      <c r="F72" s="74" t="s">
        <v>484</v>
      </c>
      <c r="G72" s="87" t="s">
        <v>360</v>
      </c>
      <c r="H72" s="65" t="s">
        <v>323</v>
      </c>
      <c r="I72" s="157" t="s">
        <v>99</v>
      </c>
      <c r="J72" s="87"/>
      <c r="K72" s="158" t="s">
        <v>299</v>
      </c>
      <c r="L72" s="87"/>
    </row>
    <row r="73" spans="1:12" ht="43.2">
      <c r="A73" s="87" t="s">
        <v>291</v>
      </c>
      <c r="B73" s="74" t="s">
        <v>292</v>
      </c>
      <c r="C73" s="87" t="s">
        <v>485</v>
      </c>
      <c r="D73" s="186"/>
      <c r="E73" s="186"/>
      <c r="F73" s="74" t="s">
        <v>411</v>
      </c>
      <c r="G73" s="87" t="s">
        <v>360</v>
      </c>
      <c r="H73" s="65" t="s">
        <v>323</v>
      </c>
      <c r="I73" s="157" t="s">
        <v>99</v>
      </c>
      <c r="J73" s="87"/>
      <c r="K73" s="158" t="s">
        <v>299</v>
      </c>
      <c r="L73" s="87"/>
    </row>
    <row r="74" spans="1:12" ht="28.8">
      <c r="A74" s="87" t="s">
        <v>291</v>
      </c>
      <c r="B74" s="74" t="s">
        <v>292</v>
      </c>
      <c r="C74" s="87" t="s">
        <v>486</v>
      </c>
      <c r="D74" s="185"/>
      <c r="E74" s="185"/>
      <c r="F74" s="74" t="s">
        <v>417</v>
      </c>
      <c r="G74" s="87" t="s">
        <v>360</v>
      </c>
      <c r="H74" s="87" t="s">
        <v>418</v>
      </c>
      <c r="I74" s="157" t="s">
        <v>99</v>
      </c>
      <c r="J74" s="87"/>
      <c r="K74" s="158" t="s">
        <v>299</v>
      </c>
      <c r="L74" s="87"/>
    </row>
    <row r="75" spans="1:12" ht="244.8">
      <c r="A75" s="74" t="s">
        <v>487</v>
      </c>
      <c r="B75" s="74" t="s">
        <v>488</v>
      </c>
      <c r="C75" s="74" t="s">
        <v>489</v>
      </c>
      <c r="D75" s="74" t="s">
        <v>490</v>
      </c>
      <c r="E75" s="184" t="s">
        <v>491</v>
      </c>
      <c r="F75" s="74" t="s">
        <v>492</v>
      </c>
      <c r="G75" s="74" t="s">
        <v>493</v>
      </c>
      <c r="H75" s="74" t="s">
        <v>494</v>
      </c>
      <c r="I75" s="157" t="s">
        <v>99</v>
      </c>
      <c r="J75" s="74"/>
      <c r="K75" s="158" t="s">
        <v>337</v>
      </c>
      <c r="L75" s="87"/>
    </row>
    <row r="76" spans="1:12" ht="144">
      <c r="A76" s="74" t="s">
        <v>487</v>
      </c>
      <c r="B76" s="74" t="s">
        <v>488</v>
      </c>
      <c r="C76" s="74" t="s">
        <v>495</v>
      </c>
      <c r="D76" s="74" t="s">
        <v>490</v>
      </c>
      <c r="E76" s="186"/>
      <c r="F76" s="74" t="s">
        <v>496</v>
      </c>
      <c r="G76" s="73" t="s">
        <v>497</v>
      </c>
      <c r="H76" s="74" t="s">
        <v>498</v>
      </c>
      <c r="I76" s="157" t="s">
        <v>99</v>
      </c>
      <c r="J76" s="74"/>
      <c r="K76" s="158" t="s">
        <v>299</v>
      </c>
      <c r="L76" s="87"/>
    </row>
    <row r="77" spans="1:12" ht="115.2">
      <c r="A77" s="74" t="s">
        <v>487</v>
      </c>
      <c r="B77" s="74" t="s">
        <v>488</v>
      </c>
      <c r="C77" s="74" t="s">
        <v>499</v>
      </c>
      <c r="D77" s="74" t="s">
        <v>490</v>
      </c>
      <c r="E77" s="186"/>
      <c r="F77" s="74" t="s">
        <v>500</v>
      </c>
      <c r="G77" s="73" t="s">
        <v>501</v>
      </c>
      <c r="H77" s="74" t="s">
        <v>502</v>
      </c>
      <c r="I77" s="157" t="s">
        <v>99</v>
      </c>
      <c r="J77" s="74"/>
      <c r="K77" s="158" t="s">
        <v>299</v>
      </c>
      <c r="L77" s="87"/>
    </row>
    <row r="78" spans="1:12" ht="144">
      <c r="A78" s="74" t="s">
        <v>487</v>
      </c>
      <c r="B78" s="74" t="s">
        <v>488</v>
      </c>
      <c r="C78" s="74" t="s">
        <v>503</v>
      </c>
      <c r="D78" s="74" t="s">
        <v>490</v>
      </c>
      <c r="E78" s="185"/>
      <c r="F78" s="74" t="s">
        <v>504</v>
      </c>
      <c r="G78" s="74" t="s">
        <v>505</v>
      </c>
      <c r="H78" s="74" t="s">
        <v>502</v>
      </c>
      <c r="I78" s="157" t="s">
        <v>99</v>
      </c>
      <c r="J78" s="74"/>
      <c r="K78" s="158" t="s">
        <v>337</v>
      </c>
      <c r="L78" s="87"/>
    </row>
    <row r="79" spans="1:12" ht="201.6">
      <c r="A79" s="74" t="s">
        <v>487</v>
      </c>
      <c r="B79" s="74" t="s">
        <v>488</v>
      </c>
      <c r="C79" s="74" t="s">
        <v>506</v>
      </c>
      <c r="D79" s="74" t="s">
        <v>490</v>
      </c>
      <c r="E79" s="74" t="s">
        <v>507</v>
      </c>
      <c r="F79" s="74" t="s">
        <v>508</v>
      </c>
      <c r="G79" s="74" t="s">
        <v>509</v>
      </c>
      <c r="H79" s="74" t="s">
        <v>510</v>
      </c>
      <c r="I79" s="157" t="s">
        <v>99</v>
      </c>
      <c r="J79" s="74" t="s">
        <v>511</v>
      </c>
      <c r="K79" s="158" t="s">
        <v>337</v>
      </c>
      <c r="L79" s="87"/>
    </row>
    <row r="80" spans="1:12" ht="115.2">
      <c r="A80" s="74" t="s">
        <v>487</v>
      </c>
      <c r="B80" s="74" t="s">
        <v>488</v>
      </c>
      <c r="C80" s="74" t="s">
        <v>512</v>
      </c>
      <c r="D80" s="74" t="s">
        <v>490</v>
      </c>
      <c r="E80" s="184" t="s">
        <v>513</v>
      </c>
      <c r="F80" s="74" t="s">
        <v>514</v>
      </c>
      <c r="G80" s="74" t="s">
        <v>515</v>
      </c>
      <c r="H80" s="74" t="s">
        <v>516</v>
      </c>
      <c r="I80" s="157" t="s">
        <v>99</v>
      </c>
      <c r="J80" s="74"/>
      <c r="K80" s="158" t="s">
        <v>299</v>
      </c>
      <c r="L80" s="87"/>
    </row>
    <row r="81" spans="1:12" ht="115.2">
      <c r="A81" s="74" t="s">
        <v>487</v>
      </c>
      <c r="B81" s="74" t="s">
        <v>488</v>
      </c>
      <c r="C81" s="74" t="s">
        <v>517</v>
      </c>
      <c r="D81" s="74" t="s">
        <v>490</v>
      </c>
      <c r="E81" s="186"/>
      <c r="F81" s="74" t="s">
        <v>518</v>
      </c>
      <c r="G81" s="74" t="s">
        <v>519</v>
      </c>
      <c r="H81" s="74" t="s">
        <v>520</v>
      </c>
      <c r="I81" s="157" t="s">
        <v>99</v>
      </c>
      <c r="J81" s="74"/>
      <c r="K81" s="158" t="s">
        <v>299</v>
      </c>
      <c r="L81" s="87"/>
    </row>
    <row r="82" spans="1:12" ht="115.2">
      <c r="A82" s="74" t="s">
        <v>487</v>
      </c>
      <c r="B82" s="74" t="s">
        <v>488</v>
      </c>
      <c r="C82" s="74" t="s">
        <v>521</v>
      </c>
      <c r="D82" s="74" t="s">
        <v>490</v>
      </c>
      <c r="E82" s="186"/>
      <c r="F82" s="74" t="s">
        <v>522</v>
      </c>
      <c r="G82" s="74" t="s">
        <v>523</v>
      </c>
      <c r="H82" s="74" t="s">
        <v>520</v>
      </c>
      <c r="I82" s="157" t="s">
        <v>99</v>
      </c>
      <c r="J82" s="74"/>
      <c r="K82" s="158" t="s">
        <v>299</v>
      </c>
      <c r="L82" s="87"/>
    </row>
    <row r="83" spans="1:12" ht="115.2">
      <c r="A83" s="74" t="s">
        <v>487</v>
      </c>
      <c r="B83" s="74" t="s">
        <v>488</v>
      </c>
      <c r="C83" s="74" t="s">
        <v>524</v>
      </c>
      <c r="D83" s="74" t="s">
        <v>490</v>
      </c>
      <c r="E83" s="185"/>
      <c r="F83" s="74" t="s">
        <v>525</v>
      </c>
      <c r="G83" s="74" t="s">
        <v>526</v>
      </c>
      <c r="H83" s="74" t="s">
        <v>520</v>
      </c>
      <c r="I83" s="157" t="s">
        <v>99</v>
      </c>
      <c r="J83" s="74"/>
      <c r="K83" s="158" t="s">
        <v>299</v>
      </c>
      <c r="L83" s="87"/>
    </row>
    <row r="84" spans="1:12" ht="115.2">
      <c r="A84" s="74" t="s">
        <v>487</v>
      </c>
      <c r="B84" s="74" t="s">
        <v>488</v>
      </c>
      <c r="C84" s="74" t="s">
        <v>527</v>
      </c>
      <c r="D84" s="74" t="s">
        <v>490</v>
      </c>
      <c r="E84" s="184" t="s">
        <v>528</v>
      </c>
      <c r="F84" s="74" t="s">
        <v>529</v>
      </c>
      <c r="G84" s="74" t="s">
        <v>530</v>
      </c>
      <c r="H84" s="74" t="s">
        <v>531</v>
      </c>
      <c r="I84" s="157" t="s">
        <v>99</v>
      </c>
      <c r="J84" s="74"/>
      <c r="K84" s="158" t="s">
        <v>299</v>
      </c>
      <c r="L84" s="87"/>
    </row>
    <row r="85" spans="1:12" ht="115.2">
      <c r="A85" s="74" t="s">
        <v>487</v>
      </c>
      <c r="B85" s="74" t="s">
        <v>488</v>
      </c>
      <c r="C85" s="74" t="s">
        <v>532</v>
      </c>
      <c r="D85" s="74" t="s">
        <v>490</v>
      </c>
      <c r="E85" s="186"/>
      <c r="F85" s="74" t="s">
        <v>533</v>
      </c>
      <c r="G85" s="74" t="s">
        <v>534</v>
      </c>
      <c r="H85" s="74" t="s">
        <v>531</v>
      </c>
      <c r="I85" s="157" t="s">
        <v>99</v>
      </c>
      <c r="J85" s="74"/>
      <c r="K85" s="158" t="s">
        <v>299</v>
      </c>
      <c r="L85" s="87"/>
    </row>
    <row r="86" spans="1:12" ht="115.2">
      <c r="A86" s="74" t="s">
        <v>487</v>
      </c>
      <c r="B86" s="74" t="s">
        <v>488</v>
      </c>
      <c r="C86" s="74" t="s">
        <v>535</v>
      </c>
      <c r="D86" s="74" t="s">
        <v>490</v>
      </c>
      <c r="E86" s="185"/>
      <c r="F86" s="74" t="s">
        <v>536</v>
      </c>
      <c r="G86" s="74" t="s">
        <v>537</v>
      </c>
      <c r="H86" s="74" t="s">
        <v>531</v>
      </c>
      <c r="I86" s="157" t="s">
        <v>99</v>
      </c>
      <c r="J86" s="74"/>
      <c r="K86" s="158" t="s">
        <v>299</v>
      </c>
      <c r="L86" s="87"/>
    </row>
    <row r="87" spans="1:12" ht="115.2">
      <c r="A87" s="74" t="s">
        <v>487</v>
      </c>
      <c r="B87" s="74" t="s">
        <v>488</v>
      </c>
      <c r="C87" s="74" t="s">
        <v>538</v>
      </c>
      <c r="D87" s="74" t="s">
        <v>490</v>
      </c>
      <c r="E87" s="184" t="s">
        <v>539</v>
      </c>
      <c r="F87" s="74" t="s">
        <v>540</v>
      </c>
      <c r="G87" s="74" t="s">
        <v>541</v>
      </c>
      <c r="H87" s="74" t="s">
        <v>542</v>
      </c>
      <c r="I87" s="157" t="s">
        <v>99</v>
      </c>
      <c r="J87" s="74"/>
      <c r="K87" s="158" t="s">
        <v>299</v>
      </c>
      <c r="L87" s="87"/>
    </row>
    <row r="88" spans="1:12" ht="115.2">
      <c r="A88" s="74" t="s">
        <v>487</v>
      </c>
      <c r="B88" s="74" t="s">
        <v>488</v>
      </c>
      <c r="C88" s="74" t="s">
        <v>543</v>
      </c>
      <c r="D88" s="74" t="s">
        <v>490</v>
      </c>
      <c r="E88" s="186"/>
      <c r="F88" s="74" t="s">
        <v>544</v>
      </c>
      <c r="G88" s="74" t="s">
        <v>545</v>
      </c>
      <c r="H88" s="74" t="s">
        <v>542</v>
      </c>
      <c r="I88" s="157" t="s">
        <v>99</v>
      </c>
      <c r="J88" s="74"/>
      <c r="K88" s="158" t="s">
        <v>299</v>
      </c>
      <c r="L88" s="87"/>
    </row>
    <row r="89" spans="1:12" ht="115.2">
      <c r="A89" s="74" t="s">
        <v>487</v>
      </c>
      <c r="B89" s="74" t="s">
        <v>488</v>
      </c>
      <c r="C89" s="74" t="s">
        <v>546</v>
      </c>
      <c r="D89" s="74" t="s">
        <v>490</v>
      </c>
      <c r="E89" s="185"/>
      <c r="F89" s="74" t="s">
        <v>547</v>
      </c>
      <c r="G89" s="74" t="s">
        <v>548</v>
      </c>
      <c r="H89" s="74" t="s">
        <v>542</v>
      </c>
      <c r="I89" s="157" t="s">
        <v>99</v>
      </c>
      <c r="J89" s="74"/>
      <c r="K89" s="158" t="s">
        <v>299</v>
      </c>
      <c r="L89" s="87"/>
    </row>
    <row r="90" spans="1:12" ht="115.2">
      <c r="A90" s="74" t="s">
        <v>487</v>
      </c>
      <c r="B90" s="74" t="s">
        <v>488</v>
      </c>
      <c r="C90" s="74" t="s">
        <v>549</v>
      </c>
      <c r="D90" s="74" t="s">
        <v>490</v>
      </c>
      <c r="E90" s="184" t="s">
        <v>550</v>
      </c>
      <c r="F90" s="74" t="s">
        <v>551</v>
      </c>
      <c r="G90" s="74" t="s">
        <v>552</v>
      </c>
      <c r="H90" s="74" t="s">
        <v>553</v>
      </c>
      <c r="I90" s="157" t="s">
        <v>99</v>
      </c>
      <c r="J90" s="74"/>
      <c r="K90" s="158" t="s">
        <v>299</v>
      </c>
      <c r="L90" s="87"/>
    </row>
    <row r="91" spans="1:12" ht="115.2">
      <c r="A91" s="74" t="s">
        <v>487</v>
      </c>
      <c r="B91" s="74" t="s">
        <v>488</v>
      </c>
      <c r="C91" s="74" t="s">
        <v>554</v>
      </c>
      <c r="D91" s="74" t="s">
        <v>490</v>
      </c>
      <c r="E91" s="186"/>
      <c r="F91" s="74" t="s">
        <v>555</v>
      </c>
      <c r="G91" s="74" t="s">
        <v>552</v>
      </c>
      <c r="H91" s="74" t="s">
        <v>553</v>
      </c>
      <c r="I91" s="157" t="s">
        <v>99</v>
      </c>
      <c r="J91" s="74"/>
      <c r="K91" s="158" t="s">
        <v>299</v>
      </c>
      <c r="L91" s="87"/>
    </row>
    <row r="92" spans="1:12" ht="115.2">
      <c r="A92" s="74" t="s">
        <v>487</v>
      </c>
      <c r="B92" s="74" t="s">
        <v>488</v>
      </c>
      <c r="C92" s="74" t="s">
        <v>556</v>
      </c>
      <c r="D92" s="74" t="s">
        <v>490</v>
      </c>
      <c r="E92" s="186"/>
      <c r="F92" s="74" t="s">
        <v>557</v>
      </c>
      <c r="G92" s="74" t="s">
        <v>552</v>
      </c>
      <c r="H92" s="74" t="s">
        <v>558</v>
      </c>
      <c r="I92" s="157" t="s">
        <v>99</v>
      </c>
      <c r="J92" s="74"/>
      <c r="K92" s="158" t="s">
        <v>299</v>
      </c>
      <c r="L92" s="87"/>
    </row>
    <row r="93" spans="1:12" ht="115.2">
      <c r="A93" s="74" t="s">
        <v>487</v>
      </c>
      <c r="B93" s="74" t="s">
        <v>488</v>
      </c>
      <c r="C93" s="74" t="s">
        <v>559</v>
      </c>
      <c r="D93" s="74" t="s">
        <v>490</v>
      </c>
      <c r="E93" s="186"/>
      <c r="F93" s="74" t="s">
        <v>560</v>
      </c>
      <c r="G93" s="74" t="s">
        <v>561</v>
      </c>
      <c r="H93" s="74" t="s">
        <v>553</v>
      </c>
      <c r="I93" s="157" t="s">
        <v>99</v>
      </c>
      <c r="J93" s="74"/>
      <c r="K93" s="158" t="s">
        <v>299</v>
      </c>
      <c r="L93" s="87"/>
    </row>
    <row r="94" spans="1:12" ht="115.2">
      <c r="A94" s="74" t="s">
        <v>487</v>
      </c>
      <c r="B94" s="74" t="s">
        <v>488</v>
      </c>
      <c r="C94" s="74" t="s">
        <v>562</v>
      </c>
      <c r="D94" s="74" t="s">
        <v>490</v>
      </c>
      <c r="E94" s="185"/>
      <c r="F94" s="74" t="s">
        <v>563</v>
      </c>
      <c r="G94" s="74" t="s">
        <v>564</v>
      </c>
      <c r="H94" s="74" t="s">
        <v>553</v>
      </c>
      <c r="I94" s="157" t="s">
        <v>99</v>
      </c>
      <c r="J94" s="74"/>
      <c r="K94" s="158" t="s">
        <v>299</v>
      </c>
      <c r="L94" s="87"/>
    </row>
    <row r="95" spans="1:12" ht="172.8">
      <c r="A95" s="74" t="s">
        <v>487</v>
      </c>
      <c r="B95" s="74" t="s">
        <v>488</v>
      </c>
      <c r="C95" s="74" t="s">
        <v>565</v>
      </c>
      <c r="D95" s="74" t="s">
        <v>490</v>
      </c>
      <c r="E95" s="184" t="s">
        <v>566</v>
      </c>
      <c r="F95" s="74" t="s">
        <v>567</v>
      </c>
      <c r="G95" s="74" t="s">
        <v>568</v>
      </c>
      <c r="H95" s="74" t="s">
        <v>569</v>
      </c>
      <c r="I95" s="157" t="s">
        <v>99</v>
      </c>
      <c r="J95" s="74"/>
      <c r="K95" s="158" t="s">
        <v>299</v>
      </c>
      <c r="L95" s="87"/>
    </row>
    <row r="96" spans="1:12" ht="115.2">
      <c r="A96" s="74" t="s">
        <v>487</v>
      </c>
      <c r="B96" s="74" t="s">
        <v>488</v>
      </c>
      <c r="C96" s="74" t="s">
        <v>570</v>
      </c>
      <c r="D96" s="74" t="s">
        <v>490</v>
      </c>
      <c r="E96" s="186"/>
      <c r="F96" s="74" t="s">
        <v>571</v>
      </c>
      <c r="G96" s="74" t="s">
        <v>572</v>
      </c>
      <c r="H96" s="74" t="s">
        <v>569</v>
      </c>
      <c r="I96" s="157" t="s">
        <v>99</v>
      </c>
      <c r="J96" s="74"/>
      <c r="K96" s="158" t="s">
        <v>299</v>
      </c>
      <c r="L96" s="87"/>
    </row>
    <row r="97" spans="1:12" ht="115.2">
      <c r="A97" s="74" t="s">
        <v>487</v>
      </c>
      <c r="B97" s="74" t="s">
        <v>488</v>
      </c>
      <c r="C97" s="74" t="s">
        <v>573</v>
      </c>
      <c r="D97" s="74" t="s">
        <v>490</v>
      </c>
      <c r="E97" s="186"/>
      <c r="F97" s="74" t="s">
        <v>574</v>
      </c>
      <c r="G97" s="74" t="s">
        <v>575</v>
      </c>
      <c r="H97" s="74" t="s">
        <v>569</v>
      </c>
      <c r="I97" s="157" t="s">
        <v>99</v>
      </c>
      <c r="J97" s="74"/>
      <c r="K97" s="158" t="s">
        <v>299</v>
      </c>
      <c r="L97" s="87"/>
    </row>
    <row r="98" spans="1:12" ht="115.2">
      <c r="A98" s="74" t="s">
        <v>487</v>
      </c>
      <c r="B98" s="74" t="s">
        <v>488</v>
      </c>
      <c r="C98" s="74" t="s">
        <v>576</v>
      </c>
      <c r="D98" s="74" t="s">
        <v>490</v>
      </c>
      <c r="E98" s="185"/>
      <c r="F98" s="75" t="s">
        <v>577</v>
      </c>
      <c r="G98" s="74" t="s">
        <v>578</v>
      </c>
      <c r="H98" s="74" t="s">
        <v>569</v>
      </c>
      <c r="I98" s="157" t="s">
        <v>99</v>
      </c>
      <c r="J98" s="74"/>
      <c r="K98" s="158" t="s">
        <v>299</v>
      </c>
      <c r="L98" s="87"/>
    </row>
    <row r="99" spans="1:12" ht="115.2">
      <c r="A99" s="74" t="s">
        <v>487</v>
      </c>
      <c r="B99" s="74" t="s">
        <v>488</v>
      </c>
      <c r="C99" s="74" t="s">
        <v>579</v>
      </c>
      <c r="D99" s="74" t="s">
        <v>490</v>
      </c>
      <c r="E99" s="184" t="s">
        <v>580</v>
      </c>
      <c r="F99" s="74" t="s">
        <v>581</v>
      </c>
      <c r="G99" s="74" t="s">
        <v>582</v>
      </c>
      <c r="H99" s="74" t="s">
        <v>583</v>
      </c>
      <c r="I99" s="157" t="s">
        <v>99</v>
      </c>
      <c r="J99" s="74"/>
      <c r="K99" s="158" t="s">
        <v>299</v>
      </c>
      <c r="L99" s="87"/>
    </row>
    <row r="100" spans="1:12" ht="115.2">
      <c r="A100" s="74" t="s">
        <v>487</v>
      </c>
      <c r="B100" s="74" t="s">
        <v>488</v>
      </c>
      <c r="C100" s="74" t="s">
        <v>584</v>
      </c>
      <c r="D100" s="74" t="s">
        <v>490</v>
      </c>
      <c r="E100" s="186"/>
      <c r="F100" s="74" t="s">
        <v>585</v>
      </c>
      <c r="G100" s="74" t="s">
        <v>586</v>
      </c>
      <c r="H100" s="74" t="s">
        <v>583</v>
      </c>
      <c r="I100" s="157" t="s">
        <v>99</v>
      </c>
      <c r="J100" s="74"/>
      <c r="K100" s="158" t="s">
        <v>299</v>
      </c>
      <c r="L100" s="87"/>
    </row>
    <row r="101" spans="1:12" ht="115.2">
      <c r="A101" s="74" t="s">
        <v>487</v>
      </c>
      <c r="B101" s="74" t="s">
        <v>488</v>
      </c>
      <c r="C101" s="74" t="s">
        <v>587</v>
      </c>
      <c r="D101" s="74" t="s">
        <v>490</v>
      </c>
      <c r="E101" s="186"/>
      <c r="F101" s="74" t="s">
        <v>588</v>
      </c>
      <c r="G101" s="74" t="s">
        <v>589</v>
      </c>
      <c r="H101" s="74" t="s">
        <v>590</v>
      </c>
      <c r="I101" s="157" t="s">
        <v>99</v>
      </c>
      <c r="J101" s="74"/>
      <c r="K101" s="158" t="s">
        <v>299</v>
      </c>
      <c r="L101" s="87"/>
    </row>
    <row r="102" spans="1:12" ht="115.2">
      <c r="A102" s="74" t="s">
        <v>487</v>
      </c>
      <c r="B102" s="74" t="s">
        <v>488</v>
      </c>
      <c r="C102" s="74" t="s">
        <v>591</v>
      </c>
      <c r="D102" s="74" t="s">
        <v>490</v>
      </c>
      <c r="E102" s="185"/>
      <c r="F102" s="74" t="s">
        <v>592</v>
      </c>
      <c r="G102" s="74" t="s">
        <v>593</v>
      </c>
      <c r="H102" s="74" t="s">
        <v>594</v>
      </c>
      <c r="I102" s="157" t="s">
        <v>99</v>
      </c>
      <c r="J102" s="74"/>
      <c r="K102" s="158" t="s">
        <v>299</v>
      </c>
      <c r="L102" s="87"/>
    </row>
    <row r="103" spans="1:12" ht="115.2">
      <c r="A103" s="74" t="s">
        <v>487</v>
      </c>
      <c r="B103" s="74" t="s">
        <v>488</v>
      </c>
      <c r="C103" s="74" t="s">
        <v>595</v>
      </c>
      <c r="D103" s="74" t="s">
        <v>490</v>
      </c>
      <c r="E103" s="184" t="s">
        <v>596</v>
      </c>
      <c r="F103" s="74" t="s">
        <v>597</v>
      </c>
      <c r="G103" s="74" t="s">
        <v>598</v>
      </c>
      <c r="H103" s="74" t="s">
        <v>599</v>
      </c>
      <c r="I103" s="157" t="s">
        <v>99</v>
      </c>
      <c r="J103" s="74"/>
      <c r="K103" s="158" t="s">
        <v>299</v>
      </c>
      <c r="L103" s="87"/>
    </row>
    <row r="104" spans="1:12" ht="115.2">
      <c r="A104" s="74" t="s">
        <v>487</v>
      </c>
      <c r="B104" s="74" t="s">
        <v>488</v>
      </c>
      <c r="C104" s="74" t="s">
        <v>600</v>
      </c>
      <c r="D104" s="74" t="s">
        <v>490</v>
      </c>
      <c r="E104" s="186"/>
      <c r="F104" s="74" t="s">
        <v>601</v>
      </c>
      <c r="G104" s="74" t="s">
        <v>589</v>
      </c>
      <c r="H104" s="74" t="s">
        <v>599</v>
      </c>
      <c r="I104" s="157" t="s">
        <v>99</v>
      </c>
      <c r="J104" s="74"/>
      <c r="K104" s="158" t="s">
        <v>299</v>
      </c>
      <c r="L104" s="87"/>
    </row>
    <row r="105" spans="1:12" ht="115.2">
      <c r="A105" s="74" t="s">
        <v>487</v>
      </c>
      <c r="B105" s="74" t="s">
        <v>488</v>
      </c>
      <c r="C105" s="74" t="s">
        <v>602</v>
      </c>
      <c r="D105" s="74" t="s">
        <v>490</v>
      </c>
      <c r="E105" s="185"/>
      <c r="F105" s="74" t="s">
        <v>603</v>
      </c>
      <c r="G105" s="74" t="s">
        <v>589</v>
      </c>
      <c r="H105" s="74" t="s">
        <v>599</v>
      </c>
      <c r="I105" s="157" t="s">
        <v>99</v>
      </c>
      <c r="J105" s="74"/>
      <c r="K105" s="158" t="s">
        <v>299</v>
      </c>
      <c r="L105" s="87"/>
    </row>
    <row r="106" spans="1:12" ht="115.2">
      <c r="A106" s="74" t="s">
        <v>487</v>
      </c>
      <c r="B106" s="74" t="s">
        <v>488</v>
      </c>
      <c r="C106" s="74" t="s">
        <v>604</v>
      </c>
      <c r="D106" s="74" t="s">
        <v>490</v>
      </c>
      <c r="E106" s="184" t="s">
        <v>605</v>
      </c>
      <c r="F106" s="74" t="s">
        <v>606</v>
      </c>
      <c r="G106" s="74" t="s">
        <v>607</v>
      </c>
      <c r="H106" s="74" t="s">
        <v>608</v>
      </c>
      <c r="I106" s="157" t="s">
        <v>99</v>
      </c>
      <c r="J106" s="74"/>
      <c r="K106" s="158" t="s">
        <v>299</v>
      </c>
      <c r="L106" s="87"/>
    </row>
    <row r="107" spans="1:12" ht="115.2">
      <c r="A107" s="74" t="s">
        <v>487</v>
      </c>
      <c r="B107" s="74" t="s">
        <v>488</v>
      </c>
      <c r="C107" s="74" t="s">
        <v>609</v>
      </c>
      <c r="D107" s="74" t="s">
        <v>490</v>
      </c>
      <c r="E107" s="186"/>
      <c r="F107" s="74" t="s">
        <v>610</v>
      </c>
      <c r="G107" s="74" t="s">
        <v>611</v>
      </c>
      <c r="H107" s="74" t="s">
        <v>612</v>
      </c>
      <c r="I107" s="157" t="s">
        <v>99</v>
      </c>
      <c r="J107" s="74"/>
      <c r="K107" s="158" t="s">
        <v>299</v>
      </c>
      <c r="L107" s="87"/>
    </row>
    <row r="108" spans="1:12" ht="115.2">
      <c r="A108" s="74" t="s">
        <v>487</v>
      </c>
      <c r="B108" s="74" t="s">
        <v>488</v>
      </c>
      <c r="C108" s="74" t="s">
        <v>613</v>
      </c>
      <c r="D108" s="74" t="s">
        <v>490</v>
      </c>
      <c r="E108" s="185"/>
      <c r="F108" s="74" t="s">
        <v>614</v>
      </c>
      <c r="G108" s="74" t="s">
        <v>615</v>
      </c>
      <c r="H108" s="74" t="s">
        <v>608</v>
      </c>
      <c r="I108" s="157" t="s">
        <v>99</v>
      </c>
      <c r="J108" s="74"/>
      <c r="K108" s="158" t="s">
        <v>299</v>
      </c>
      <c r="L108" s="87"/>
    </row>
    <row r="109" spans="1:12" ht="115.2">
      <c r="A109" s="74" t="s">
        <v>487</v>
      </c>
      <c r="B109" s="74" t="s">
        <v>488</v>
      </c>
      <c r="C109" s="74" t="s">
        <v>616</v>
      </c>
      <c r="D109" s="74" t="s">
        <v>490</v>
      </c>
      <c r="E109" s="184" t="s">
        <v>617</v>
      </c>
      <c r="F109" s="74" t="s">
        <v>618</v>
      </c>
      <c r="G109" s="74" t="s">
        <v>619</v>
      </c>
      <c r="H109" s="74" t="s">
        <v>608</v>
      </c>
      <c r="I109" s="157" t="s">
        <v>99</v>
      </c>
      <c r="J109" s="74"/>
      <c r="K109" s="158" t="s">
        <v>299</v>
      </c>
      <c r="L109" s="87"/>
    </row>
    <row r="110" spans="1:12" ht="172.8">
      <c r="A110" s="74" t="s">
        <v>487</v>
      </c>
      <c r="B110" s="74" t="s">
        <v>488</v>
      </c>
      <c r="C110" s="74" t="s">
        <v>620</v>
      </c>
      <c r="D110" s="74" t="s">
        <v>490</v>
      </c>
      <c r="E110" s="186"/>
      <c r="F110" s="74" t="s">
        <v>621</v>
      </c>
      <c r="G110" s="74" t="s">
        <v>622</v>
      </c>
      <c r="H110" s="74" t="s">
        <v>623</v>
      </c>
      <c r="I110" s="157" t="s">
        <v>99</v>
      </c>
      <c r="J110" s="74"/>
      <c r="K110" s="158" t="s">
        <v>299</v>
      </c>
      <c r="L110" s="87"/>
    </row>
    <row r="111" spans="1:12" ht="115.2">
      <c r="A111" s="74" t="s">
        <v>487</v>
      </c>
      <c r="B111" s="74" t="s">
        <v>488</v>
      </c>
      <c r="C111" s="74" t="s">
        <v>624</v>
      </c>
      <c r="D111" s="74" t="s">
        <v>490</v>
      </c>
      <c r="E111" s="185"/>
      <c r="F111" s="74" t="s">
        <v>625</v>
      </c>
      <c r="G111" s="74" t="s">
        <v>626</v>
      </c>
      <c r="H111" s="74" t="s">
        <v>608</v>
      </c>
      <c r="I111" s="157" t="s">
        <v>99</v>
      </c>
      <c r="J111" s="74"/>
      <c r="K111" s="158" t="s">
        <v>299</v>
      </c>
      <c r="L111" s="87"/>
    </row>
    <row r="112" spans="1:12" ht="115.2">
      <c r="A112" s="74" t="s">
        <v>487</v>
      </c>
      <c r="B112" s="74" t="s">
        <v>488</v>
      </c>
      <c r="C112" s="74" t="s">
        <v>627</v>
      </c>
      <c r="D112" s="74" t="s">
        <v>490</v>
      </c>
      <c r="E112" s="184" t="s">
        <v>628</v>
      </c>
      <c r="F112" s="74" t="s">
        <v>629</v>
      </c>
      <c r="G112" s="74" t="s">
        <v>630</v>
      </c>
      <c r="H112" s="74" t="s">
        <v>608</v>
      </c>
      <c r="I112" s="157" t="s">
        <v>99</v>
      </c>
      <c r="J112" s="74"/>
      <c r="K112" s="158" t="s">
        <v>299</v>
      </c>
      <c r="L112" s="87"/>
    </row>
    <row r="113" spans="1:12" ht="115.2">
      <c r="A113" s="74" t="s">
        <v>487</v>
      </c>
      <c r="B113" s="74" t="s">
        <v>488</v>
      </c>
      <c r="C113" s="74" t="s">
        <v>631</v>
      </c>
      <c r="D113" s="74" t="s">
        <v>490</v>
      </c>
      <c r="E113" s="185"/>
      <c r="F113" s="74" t="s">
        <v>632</v>
      </c>
      <c r="G113" s="74" t="s">
        <v>589</v>
      </c>
      <c r="H113" s="74" t="s">
        <v>608</v>
      </c>
      <c r="I113" s="157" t="s">
        <v>99</v>
      </c>
      <c r="J113" s="74"/>
      <c r="K113" s="158" t="s">
        <v>299</v>
      </c>
      <c r="L113" s="87"/>
    </row>
    <row r="114" spans="1:12" ht="115.2">
      <c r="A114" s="74" t="s">
        <v>487</v>
      </c>
      <c r="B114" s="74" t="s">
        <v>488</v>
      </c>
      <c r="C114" s="74" t="s">
        <v>633</v>
      </c>
      <c r="D114" s="74" t="s">
        <v>490</v>
      </c>
      <c r="E114" s="184" t="s">
        <v>634</v>
      </c>
      <c r="F114" s="74" t="s">
        <v>635</v>
      </c>
      <c r="G114" s="74" t="s">
        <v>589</v>
      </c>
      <c r="H114" s="74" t="s">
        <v>608</v>
      </c>
      <c r="I114" s="157" t="s">
        <v>99</v>
      </c>
      <c r="J114" s="74"/>
      <c r="K114" s="158" t="s">
        <v>299</v>
      </c>
      <c r="L114" s="87"/>
    </row>
    <row r="115" spans="1:12" ht="115.2">
      <c r="A115" s="74" t="s">
        <v>487</v>
      </c>
      <c r="B115" s="74" t="s">
        <v>488</v>
      </c>
      <c r="C115" s="74" t="s">
        <v>636</v>
      </c>
      <c r="D115" s="74" t="s">
        <v>490</v>
      </c>
      <c r="E115" s="185"/>
      <c r="F115" s="74" t="s">
        <v>637</v>
      </c>
      <c r="G115" s="74" t="s">
        <v>589</v>
      </c>
      <c r="H115" s="74" t="s">
        <v>608</v>
      </c>
      <c r="I115" s="157" t="s">
        <v>99</v>
      </c>
      <c r="J115" s="74"/>
      <c r="K115" s="158" t="s">
        <v>299</v>
      </c>
      <c r="L115" s="87"/>
    </row>
    <row r="116" spans="1:12" ht="144">
      <c r="A116" s="74" t="s">
        <v>487</v>
      </c>
      <c r="B116" s="74" t="s">
        <v>488</v>
      </c>
      <c r="C116" s="74" t="s">
        <v>638</v>
      </c>
      <c r="D116" s="74" t="s">
        <v>490</v>
      </c>
      <c r="E116" s="184" t="s">
        <v>639</v>
      </c>
      <c r="F116" s="74" t="s">
        <v>640</v>
      </c>
      <c r="G116" s="74" t="s">
        <v>589</v>
      </c>
      <c r="H116" s="74" t="s">
        <v>641</v>
      </c>
      <c r="I116" s="157" t="s">
        <v>99</v>
      </c>
      <c r="J116" s="74"/>
      <c r="K116" s="158" t="s">
        <v>299</v>
      </c>
      <c r="L116" s="87"/>
    </row>
    <row r="117" spans="1:12" ht="115.2">
      <c r="A117" s="74" t="s">
        <v>487</v>
      </c>
      <c r="B117" s="74" t="s">
        <v>488</v>
      </c>
      <c r="C117" s="74" t="s">
        <v>642</v>
      </c>
      <c r="D117" s="74" t="s">
        <v>490</v>
      </c>
      <c r="E117" s="186"/>
      <c r="F117" s="74" t="s">
        <v>643</v>
      </c>
      <c r="G117" s="73" t="s">
        <v>644</v>
      </c>
      <c r="H117" s="74" t="s">
        <v>641</v>
      </c>
      <c r="I117" s="157" t="s">
        <v>99</v>
      </c>
      <c r="J117" s="74"/>
      <c r="K117" s="158" t="s">
        <v>299</v>
      </c>
      <c r="L117" s="87"/>
    </row>
    <row r="118" spans="1:12" ht="115.2">
      <c r="A118" s="74" t="s">
        <v>487</v>
      </c>
      <c r="B118" s="74" t="s">
        <v>488</v>
      </c>
      <c r="C118" s="74" t="s">
        <v>645</v>
      </c>
      <c r="D118" s="74" t="s">
        <v>490</v>
      </c>
      <c r="E118" s="185"/>
      <c r="F118" s="74" t="s">
        <v>646</v>
      </c>
      <c r="G118" s="73" t="s">
        <v>647</v>
      </c>
      <c r="H118" s="74" t="s">
        <v>648</v>
      </c>
      <c r="I118" s="157" t="s">
        <v>99</v>
      </c>
      <c r="J118" s="74"/>
      <c r="K118" s="158" t="s">
        <v>299</v>
      </c>
      <c r="L118" s="87"/>
    </row>
    <row r="119" spans="1:12" ht="115.2">
      <c r="A119" s="74" t="s">
        <v>487</v>
      </c>
      <c r="B119" s="74" t="s">
        <v>488</v>
      </c>
      <c r="C119" s="74" t="s">
        <v>649</v>
      </c>
      <c r="D119" s="74" t="s">
        <v>490</v>
      </c>
      <c r="E119" s="184" t="s">
        <v>650</v>
      </c>
      <c r="F119" s="74" t="s">
        <v>651</v>
      </c>
      <c r="G119" s="74" t="s">
        <v>652</v>
      </c>
      <c r="H119" s="74" t="s">
        <v>653</v>
      </c>
      <c r="I119" s="157" t="s">
        <v>99</v>
      </c>
      <c r="J119" s="74"/>
      <c r="K119" s="158" t="s">
        <v>299</v>
      </c>
      <c r="L119" s="87"/>
    </row>
    <row r="120" spans="1:12" ht="115.2">
      <c r="A120" s="74" t="s">
        <v>487</v>
      </c>
      <c r="B120" s="74" t="s">
        <v>488</v>
      </c>
      <c r="C120" s="74" t="s">
        <v>654</v>
      </c>
      <c r="D120" s="74" t="s">
        <v>490</v>
      </c>
      <c r="E120" s="185"/>
      <c r="F120" s="74" t="s">
        <v>655</v>
      </c>
      <c r="G120" s="73" t="s">
        <v>656</v>
      </c>
      <c r="H120" s="74" t="s">
        <v>653</v>
      </c>
      <c r="I120" s="157" t="s">
        <v>99</v>
      </c>
      <c r="J120" s="74"/>
      <c r="K120" s="158" t="s">
        <v>299</v>
      </c>
      <c r="L120" s="87"/>
    </row>
    <row r="121" spans="1:12" ht="100.8">
      <c r="A121" s="74" t="s">
        <v>487</v>
      </c>
      <c r="B121" s="74" t="s">
        <v>657</v>
      </c>
      <c r="C121" s="74" t="s">
        <v>489</v>
      </c>
      <c r="D121" s="74" t="s">
        <v>658</v>
      </c>
      <c r="E121" s="184" t="s">
        <v>659</v>
      </c>
      <c r="F121" s="74" t="s">
        <v>660</v>
      </c>
      <c r="G121" s="73" t="s">
        <v>661</v>
      </c>
      <c r="H121" s="74" t="s">
        <v>516</v>
      </c>
      <c r="I121" s="157" t="s">
        <v>99</v>
      </c>
      <c r="J121" s="74"/>
      <c r="K121" s="158" t="s">
        <v>299</v>
      </c>
      <c r="L121" s="87"/>
    </row>
    <row r="122" spans="1:12" ht="100.8">
      <c r="A122" s="74" t="s">
        <v>487</v>
      </c>
      <c r="B122" s="74" t="s">
        <v>657</v>
      </c>
      <c r="C122" s="74" t="s">
        <v>495</v>
      </c>
      <c r="D122" s="74" t="s">
        <v>658</v>
      </c>
      <c r="E122" s="186"/>
      <c r="F122" s="74" t="s">
        <v>662</v>
      </c>
      <c r="G122" s="74" t="s">
        <v>663</v>
      </c>
      <c r="H122" s="74" t="s">
        <v>664</v>
      </c>
      <c r="I122" s="157" t="s">
        <v>99</v>
      </c>
      <c r="J122" s="74"/>
      <c r="K122" s="158" t="s">
        <v>299</v>
      </c>
      <c r="L122" s="87"/>
    </row>
    <row r="123" spans="1:12" ht="100.8">
      <c r="A123" s="74" t="s">
        <v>487</v>
      </c>
      <c r="B123" s="74" t="s">
        <v>657</v>
      </c>
      <c r="C123" s="74" t="s">
        <v>499</v>
      </c>
      <c r="D123" s="74" t="s">
        <v>658</v>
      </c>
      <c r="E123" s="186"/>
      <c r="F123" s="74" t="s">
        <v>665</v>
      </c>
      <c r="G123" s="74" t="s">
        <v>666</v>
      </c>
      <c r="H123" s="74" t="s">
        <v>664</v>
      </c>
      <c r="I123" s="157" t="s">
        <v>99</v>
      </c>
      <c r="J123" s="74"/>
      <c r="K123" s="158" t="s">
        <v>299</v>
      </c>
      <c r="L123" s="87"/>
    </row>
    <row r="124" spans="1:12" ht="100.8">
      <c r="A124" s="74" t="s">
        <v>487</v>
      </c>
      <c r="B124" s="74" t="s">
        <v>657</v>
      </c>
      <c r="C124" s="74" t="s">
        <v>503</v>
      </c>
      <c r="D124" s="74" t="s">
        <v>658</v>
      </c>
      <c r="E124" s="186"/>
      <c r="F124" s="74" t="s">
        <v>667</v>
      </c>
      <c r="G124" s="74" t="s">
        <v>666</v>
      </c>
      <c r="H124" s="74" t="s">
        <v>664</v>
      </c>
      <c r="I124" s="157" t="s">
        <v>99</v>
      </c>
      <c r="J124" s="74"/>
      <c r="K124" s="158" t="s">
        <v>299</v>
      </c>
      <c r="L124" s="87"/>
    </row>
    <row r="125" spans="1:12" ht="100.8">
      <c r="A125" s="74" t="s">
        <v>487</v>
      </c>
      <c r="B125" s="74" t="s">
        <v>657</v>
      </c>
      <c r="C125" s="74" t="s">
        <v>506</v>
      </c>
      <c r="D125" s="74" t="s">
        <v>658</v>
      </c>
      <c r="E125" s="186"/>
      <c r="F125" s="74" t="s">
        <v>668</v>
      </c>
      <c r="G125" s="74" t="s">
        <v>666</v>
      </c>
      <c r="H125" s="74" t="s">
        <v>664</v>
      </c>
      <c r="I125" s="157" t="s">
        <v>99</v>
      </c>
      <c r="J125" s="74"/>
      <c r="K125" s="158" t="s">
        <v>337</v>
      </c>
      <c r="L125" s="87"/>
    </row>
    <row r="126" spans="1:12" ht="100.8">
      <c r="A126" s="74" t="s">
        <v>487</v>
      </c>
      <c r="B126" s="74" t="s">
        <v>657</v>
      </c>
      <c r="C126" s="74" t="s">
        <v>512</v>
      </c>
      <c r="D126" s="74" t="s">
        <v>658</v>
      </c>
      <c r="E126" s="185"/>
      <c r="F126" s="74" t="s">
        <v>669</v>
      </c>
      <c r="G126" s="74" t="s">
        <v>670</v>
      </c>
      <c r="H126" s="74" t="s">
        <v>664</v>
      </c>
      <c r="I126" s="157" t="s">
        <v>99</v>
      </c>
      <c r="J126" s="74"/>
      <c r="K126" s="158" t="s">
        <v>299</v>
      </c>
      <c r="L126" s="87"/>
    </row>
    <row r="127" spans="1:12" ht="100.8">
      <c r="A127" s="74" t="s">
        <v>487</v>
      </c>
      <c r="B127" s="74" t="s">
        <v>657</v>
      </c>
      <c r="C127" s="74" t="s">
        <v>517</v>
      </c>
      <c r="D127" s="74" t="s">
        <v>658</v>
      </c>
      <c r="E127" s="184" t="s">
        <v>671</v>
      </c>
      <c r="F127" s="74" t="s">
        <v>660</v>
      </c>
      <c r="G127" s="74" t="s">
        <v>672</v>
      </c>
      <c r="H127" s="74" t="s">
        <v>516</v>
      </c>
      <c r="I127" s="157" t="s">
        <v>99</v>
      </c>
      <c r="J127" s="73"/>
      <c r="K127" s="158" t="s">
        <v>299</v>
      </c>
      <c r="L127" s="87"/>
    </row>
    <row r="128" spans="1:12" ht="100.8">
      <c r="A128" s="74" t="s">
        <v>487</v>
      </c>
      <c r="B128" s="74" t="s">
        <v>657</v>
      </c>
      <c r="C128" s="74" t="s">
        <v>521</v>
      </c>
      <c r="D128" s="74" t="s">
        <v>658</v>
      </c>
      <c r="E128" s="186"/>
      <c r="F128" s="74" t="s">
        <v>662</v>
      </c>
      <c r="G128" s="74" t="s">
        <v>663</v>
      </c>
      <c r="H128" s="74" t="s">
        <v>664</v>
      </c>
      <c r="I128" s="157" t="s">
        <v>99</v>
      </c>
      <c r="J128" s="73"/>
      <c r="K128" s="158" t="s">
        <v>299</v>
      </c>
      <c r="L128" s="87"/>
    </row>
    <row r="129" spans="1:12" ht="100.8">
      <c r="A129" s="74" t="s">
        <v>487</v>
      </c>
      <c r="B129" s="74" t="s">
        <v>657</v>
      </c>
      <c r="C129" s="74" t="s">
        <v>524</v>
      </c>
      <c r="D129" s="74" t="s">
        <v>658</v>
      </c>
      <c r="E129" s="186"/>
      <c r="F129" s="74" t="s">
        <v>665</v>
      </c>
      <c r="G129" s="74" t="s">
        <v>666</v>
      </c>
      <c r="H129" s="74" t="s">
        <v>664</v>
      </c>
      <c r="I129" s="157" t="s">
        <v>99</v>
      </c>
      <c r="J129" s="73"/>
      <c r="K129" s="158" t="s">
        <v>299</v>
      </c>
      <c r="L129" s="87"/>
    </row>
    <row r="130" spans="1:12" ht="100.8">
      <c r="A130" s="74" t="s">
        <v>487</v>
      </c>
      <c r="B130" s="74" t="s">
        <v>657</v>
      </c>
      <c r="C130" s="74" t="s">
        <v>527</v>
      </c>
      <c r="D130" s="74" t="s">
        <v>658</v>
      </c>
      <c r="E130" s="186"/>
      <c r="F130" s="74" t="s">
        <v>667</v>
      </c>
      <c r="G130" s="74" t="s">
        <v>666</v>
      </c>
      <c r="H130" s="74" t="s">
        <v>664</v>
      </c>
      <c r="I130" s="157" t="s">
        <v>99</v>
      </c>
      <c r="J130" s="73"/>
      <c r="K130" s="158" t="s">
        <v>299</v>
      </c>
      <c r="L130" s="87"/>
    </row>
    <row r="131" spans="1:12" ht="100.8">
      <c r="A131" s="74" t="s">
        <v>487</v>
      </c>
      <c r="B131" s="74" t="s">
        <v>657</v>
      </c>
      <c r="C131" s="74" t="s">
        <v>532</v>
      </c>
      <c r="D131" s="74" t="s">
        <v>658</v>
      </c>
      <c r="E131" s="186"/>
      <c r="F131" s="74" t="s">
        <v>668</v>
      </c>
      <c r="G131" s="74" t="s">
        <v>666</v>
      </c>
      <c r="H131" s="74" t="s">
        <v>664</v>
      </c>
      <c r="I131" s="157" t="s">
        <v>99</v>
      </c>
      <c r="J131" s="73"/>
      <c r="K131" s="158" t="s">
        <v>299</v>
      </c>
      <c r="L131" s="87"/>
    </row>
    <row r="132" spans="1:12" ht="100.8">
      <c r="A132" s="74" t="s">
        <v>487</v>
      </c>
      <c r="B132" s="74" t="s">
        <v>657</v>
      </c>
      <c r="C132" s="74" t="s">
        <v>535</v>
      </c>
      <c r="D132" s="74" t="s">
        <v>658</v>
      </c>
      <c r="E132" s="185"/>
      <c r="F132" s="74" t="s">
        <v>669</v>
      </c>
      <c r="G132" s="74" t="s">
        <v>670</v>
      </c>
      <c r="H132" s="74" t="s">
        <v>664</v>
      </c>
      <c r="I132" s="157" t="s">
        <v>99</v>
      </c>
      <c r="J132" s="73"/>
      <c r="K132" s="158" t="s">
        <v>299</v>
      </c>
      <c r="L132" s="87"/>
    </row>
    <row r="133" spans="1:12" ht="100.8">
      <c r="A133" s="74" t="s">
        <v>487</v>
      </c>
      <c r="B133" s="74" t="s">
        <v>657</v>
      </c>
      <c r="C133" s="74" t="s">
        <v>538</v>
      </c>
      <c r="D133" s="74" t="s">
        <v>658</v>
      </c>
      <c r="E133" s="184" t="s">
        <v>673</v>
      </c>
      <c r="F133" s="74" t="s">
        <v>674</v>
      </c>
      <c r="G133" s="74" t="s">
        <v>675</v>
      </c>
      <c r="H133" s="74" t="s">
        <v>676</v>
      </c>
      <c r="I133" s="157" t="s">
        <v>99</v>
      </c>
      <c r="J133" s="73"/>
      <c r="K133" s="158" t="s">
        <v>299</v>
      </c>
      <c r="L133" s="87"/>
    </row>
    <row r="134" spans="1:12" ht="100.8">
      <c r="A134" s="74" t="s">
        <v>487</v>
      </c>
      <c r="B134" s="74" t="s">
        <v>657</v>
      </c>
      <c r="C134" s="74" t="s">
        <v>543</v>
      </c>
      <c r="D134" s="74" t="s">
        <v>658</v>
      </c>
      <c r="E134" s="186"/>
      <c r="F134" s="74" t="s">
        <v>677</v>
      </c>
      <c r="G134" s="74" t="s">
        <v>678</v>
      </c>
      <c r="H134" s="74" t="s">
        <v>679</v>
      </c>
      <c r="I134" s="157" t="s">
        <v>99</v>
      </c>
      <c r="J134" s="74"/>
      <c r="K134" s="158" t="s">
        <v>299</v>
      </c>
      <c r="L134" s="87"/>
    </row>
    <row r="135" spans="1:12" ht="100.8">
      <c r="A135" s="74" t="s">
        <v>487</v>
      </c>
      <c r="B135" s="74" t="s">
        <v>657</v>
      </c>
      <c r="C135" s="74" t="s">
        <v>546</v>
      </c>
      <c r="D135" s="74" t="s">
        <v>658</v>
      </c>
      <c r="E135" s="186"/>
      <c r="F135" s="74" t="s">
        <v>680</v>
      </c>
      <c r="G135" s="74" t="s">
        <v>681</v>
      </c>
      <c r="H135" s="74" t="s">
        <v>682</v>
      </c>
      <c r="I135" s="157" t="s">
        <v>99</v>
      </c>
      <c r="J135" s="74"/>
      <c r="K135" s="158" t="s">
        <v>299</v>
      </c>
      <c r="L135" s="87"/>
    </row>
    <row r="136" spans="1:12" ht="100.8">
      <c r="A136" s="74" t="s">
        <v>487</v>
      </c>
      <c r="B136" s="74" t="s">
        <v>657</v>
      </c>
      <c r="C136" s="74" t="s">
        <v>549</v>
      </c>
      <c r="D136" s="74" t="s">
        <v>658</v>
      </c>
      <c r="E136" s="186"/>
      <c r="F136" s="74" t="s">
        <v>683</v>
      </c>
      <c r="G136" s="74" t="s">
        <v>684</v>
      </c>
      <c r="H136" s="74" t="s">
        <v>676</v>
      </c>
      <c r="I136" s="157" t="s">
        <v>99</v>
      </c>
      <c r="J136" s="74"/>
      <c r="K136" s="158" t="s">
        <v>299</v>
      </c>
      <c r="L136" s="87"/>
    </row>
    <row r="137" spans="1:12" ht="100.8">
      <c r="A137" s="74" t="s">
        <v>487</v>
      </c>
      <c r="B137" s="74" t="s">
        <v>657</v>
      </c>
      <c r="C137" s="74" t="s">
        <v>554</v>
      </c>
      <c r="D137" s="74" t="s">
        <v>658</v>
      </c>
      <c r="E137" s="185"/>
      <c r="F137" s="74" t="s">
        <v>685</v>
      </c>
      <c r="G137" s="74" t="s">
        <v>686</v>
      </c>
      <c r="H137" s="74" t="s">
        <v>676</v>
      </c>
      <c r="I137" s="157" t="s">
        <v>99</v>
      </c>
      <c r="J137" s="74"/>
      <c r="K137" s="158" t="s">
        <v>299</v>
      </c>
      <c r="L137" s="87"/>
    </row>
    <row r="138" spans="1:12" ht="100.8">
      <c r="A138" s="74" t="s">
        <v>487</v>
      </c>
      <c r="B138" s="74" t="s">
        <v>657</v>
      </c>
      <c r="C138" s="74" t="s">
        <v>556</v>
      </c>
      <c r="D138" s="74" t="s">
        <v>658</v>
      </c>
      <c r="E138" s="184" t="s">
        <v>687</v>
      </c>
      <c r="F138" s="74" t="s">
        <v>688</v>
      </c>
      <c r="G138" s="74" t="s">
        <v>689</v>
      </c>
      <c r="H138" s="74" t="s">
        <v>690</v>
      </c>
      <c r="I138" s="157" t="s">
        <v>99</v>
      </c>
      <c r="J138" s="74"/>
      <c r="K138" s="158" t="s">
        <v>299</v>
      </c>
      <c r="L138" s="87" t="s">
        <v>338</v>
      </c>
    </row>
    <row r="139" spans="1:12" ht="100.8">
      <c r="A139" s="74" t="s">
        <v>487</v>
      </c>
      <c r="B139" s="74" t="s">
        <v>657</v>
      </c>
      <c r="C139" s="74" t="s">
        <v>559</v>
      </c>
      <c r="D139" s="74" t="s">
        <v>658</v>
      </c>
      <c r="E139" s="186"/>
      <c r="F139" s="74" t="s">
        <v>691</v>
      </c>
      <c r="G139" s="74" t="s">
        <v>692</v>
      </c>
      <c r="H139" s="74" t="s">
        <v>690</v>
      </c>
      <c r="I139" s="157" t="s">
        <v>99</v>
      </c>
      <c r="J139" s="74"/>
      <c r="K139" s="158" t="s">
        <v>299</v>
      </c>
      <c r="L139" s="87"/>
    </row>
    <row r="140" spans="1:12" ht="100.8">
      <c r="A140" s="74" t="s">
        <v>487</v>
      </c>
      <c r="B140" s="74" t="s">
        <v>657</v>
      </c>
      <c r="C140" s="74" t="s">
        <v>562</v>
      </c>
      <c r="D140" s="74" t="s">
        <v>658</v>
      </c>
      <c r="E140" s="186"/>
      <c r="F140" s="74" t="s">
        <v>693</v>
      </c>
      <c r="G140" s="74" t="s">
        <v>692</v>
      </c>
      <c r="H140" s="74" t="s">
        <v>690</v>
      </c>
      <c r="I140" s="157" t="s">
        <v>99</v>
      </c>
      <c r="J140" s="76"/>
      <c r="K140" s="158" t="s">
        <v>299</v>
      </c>
      <c r="L140" s="87"/>
    </row>
    <row r="141" spans="1:12" ht="100.8">
      <c r="A141" s="74" t="s">
        <v>487</v>
      </c>
      <c r="B141" s="74" t="s">
        <v>657</v>
      </c>
      <c r="C141" s="74" t="s">
        <v>565</v>
      </c>
      <c r="D141" s="74" t="s">
        <v>658</v>
      </c>
      <c r="E141" s="185"/>
      <c r="F141" s="74" t="s">
        <v>694</v>
      </c>
      <c r="G141" s="74" t="s">
        <v>695</v>
      </c>
      <c r="H141" s="74" t="s">
        <v>690</v>
      </c>
      <c r="I141" s="157" t="s">
        <v>99</v>
      </c>
      <c r="J141" s="74"/>
      <c r="K141" s="158" t="s">
        <v>299</v>
      </c>
      <c r="L141" s="87"/>
    </row>
    <row r="142" spans="1:12" ht="100.8">
      <c r="A142" s="74" t="s">
        <v>487</v>
      </c>
      <c r="B142" s="74" t="s">
        <v>657</v>
      </c>
      <c r="C142" s="74" t="s">
        <v>570</v>
      </c>
      <c r="D142" s="74" t="s">
        <v>658</v>
      </c>
      <c r="E142" s="184" t="s">
        <v>696</v>
      </c>
      <c r="F142" s="74" t="s">
        <v>688</v>
      </c>
      <c r="G142" s="74" t="s">
        <v>697</v>
      </c>
      <c r="H142" s="74" t="s">
        <v>690</v>
      </c>
      <c r="I142" s="157" t="s">
        <v>99</v>
      </c>
      <c r="J142" s="74"/>
      <c r="K142" s="158" t="s">
        <v>299</v>
      </c>
      <c r="L142" s="87"/>
    </row>
    <row r="143" spans="1:12" ht="100.8">
      <c r="A143" s="74" t="s">
        <v>487</v>
      </c>
      <c r="B143" s="74" t="s">
        <v>657</v>
      </c>
      <c r="C143" s="74" t="s">
        <v>573</v>
      </c>
      <c r="D143" s="74" t="s">
        <v>658</v>
      </c>
      <c r="E143" s="186"/>
      <c r="F143" s="74" t="s">
        <v>691</v>
      </c>
      <c r="G143" s="74" t="s">
        <v>698</v>
      </c>
      <c r="H143" s="74" t="s">
        <v>690</v>
      </c>
      <c r="I143" s="157" t="s">
        <v>99</v>
      </c>
      <c r="J143" s="74"/>
      <c r="K143" s="158" t="s">
        <v>299</v>
      </c>
      <c r="L143" s="87"/>
    </row>
    <row r="144" spans="1:12" ht="100.8">
      <c r="A144" s="74" t="s">
        <v>487</v>
      </c>
      <c r="B144" s="74" t="s">
        <v>657</v>
      </c>
      <c r="C144" s="74" t="s">
        <v>576</v>
      </c>
      <c r="D144" s="74" t="s">
        <v>658</v>
      </c>
      <c r="E144" s="186"/>
      <c r="F144" s="74" t="s">
        <v>693</v>
      </c>
      <c r="G144" s="74" t="s">
        <v>698</v>
      </c>
      <c r="H144" s="74" t="s">
        <v>690</v>
      </c>
      <c r="I144" s="157" t="s">
        <v>99</v>
      </c>
      <c r="J144" s="74"/>
      <c r="K144" s="158" t="s">
        <v>299</v>
      </c>
      <c r="L144" s="87"/>
    </row>
    <row r="145" spans="1:12" ht="100.8">
      <c r="A145" s="74" t="s">
        <v>487</v>
      </c>
      <c r="B145" s="74" t="s">
        <v>657</v>
      </c>
      <c r="C145" s="74" t="s">
        <v>579</v>
      </c>
      <c r="D145" s="74" t="s">
        <v>658</v>
      </c>
      <c r="E145" s="185"/>
      <c r="F145" s="74" t="s">
        <v>694</v>
      </c>
      <c r="G145" s="74" t="s">
        <v>699</v>
      </c>
      <c r="H145" s="74" t="s">
        <v>690</v>
      </c>
      <c r="I145" s="157" t="s">
        <v>99</v>
      </c>
      <c r="J145" s="74"/>
      <c r="K145" s="158" t="s">
        <v>299</v>
      </c>
      <c r="L145" s="87"/>
    </row>
    <row r="146" spans="1:12" ht="100.8">
      <c r="A146" s="74" t="s">
        <v>487</v>
      </c>
      <c r="B146" s="74" t="s">
        <v>657</v>
      </c>
      <c r="C146" s="74" t="s">
        <v>584</v>
      </c>
      <c r="D146" s="74" t="s">
        <v>658</v>
      </c>
      <c r="E146" s="187" t="s">
        <v>700</v>
      </c>
      <c r="F146" s="74" t="s">
        <v>651</v>
      </c>
      <c r="G146" s="74" t="s">
        <v>701</v>
      </c>
      <c r="H146" s="74" t="s">
        <v>653</v>
      </c>
      <c r="I146" s="157" t="s">
        <v>99</v>
      </c>
      <c r="J146" s="74"/>
      <c r="K146" s="158" t="s">
        <v>299</v>
      </c>
      <c r="L146" s="87"/>
    </row>
    <row r="147" spans="1:12" ht="100.8">
      <c r="A147" s="74" t="s">
        <v>487</v>
      </c>
      <c r="B147" s="74" t="s">
        <v>657</v>
      </c>
      <c r="C147" s="74" t="s">
        <v>587</v>
      </c>
      <c r="D147" s="74" t="s">
        <v>658</v>
      </c>
      <c r="E147" s="185"/>
      <c r="F147" s="74" t="s">
        <v>655</v>
      </c>
      <c r="G147" s="74" t="s">
        <v>702</v>
      </c>
      <c r="H147" s="74" t="s">
        <v>653</v>
      </c>
      <c r="I147" s="157" t="s">
        <v>99</v>
      </c>
      <c r="J147" s="74"/>
      <c r="K147" s="158" t="s">
        <v>299</v>
      </c>
      <c r="L147" s="87"/>
    </row>
    <row r="148" spans="1:12" ht="100.8">
      <c r="A148" s="74" t="s">
        <v>487</v>
      </c>
      <c r="B148" s="74" t="s">
        <v>657</v>
      </c>
      <c r="C148" s="74" t="s">
        <v>591</v>
      </c>
      <c r="D148" s="74" t="s">
        <v>658</v>
      </c>
      <c r="E148" s="184" t="s">
        <v>703</v>
      </c>
      <c r="F148" s="74" t="s">
        <v>651</v>
      </c>
      <c r="G148" s="74" t="s">
        <v>701</v>
      </c>
      <c r="H148" s="74" t="s">
        <v>653</v>
      </c>
      <c r="I148" s="157" t="s">
        <v>99</v>
      </c>
      <c r="J148" s="74"/>
      <c r="K148" s="158" t="s">
        <v>299</v>
      </c>
      <c r="L148" s="87"/>
    </row>
    <row r="149" spans="1:12" ht="100.8">
      <c r="A149" s="74" t="s">
        <v>487</v>
      </c>
      <c r="B149" s="74" t="s">
        <v>657</v>
      </c>
      <c r="C149" s="74" t="s">
        <v>595</v>
      </c>
      <c r="D149" s="74" t="s">
        <v>658</v>
      </c>
      <c r="E149" s="185"/>
      <c r="F149" s="74" t="s">
        <v>655</v>
      </c>
      <c r="G149" s="74" t="s">
        <v>702</v>
      </c>
      <c r="H149" s="74" t="s">
        <v>653</v>
      </c>
      <c r="I149" s="157" t="s">
        <v>99</v>
      </c>
      <c r="J149" s="74"/>
      <c r="K149" s="158" t="s">
        <v>299</v>
      </c>
      <c r="L149" s="87"/>
    </row>
    <row r="150" spans="1:12" ht="100.8">
      <c r="A150" s="74" t="s">
        <v>487</v>
      </c>
      <c r="B150" s="74" t="s">
        <v>657</v>
      </c>
      <c r="C150" s="74" t="s">
        <v>600</v>
      </c>
      <c r="D150" s="74" t="s">
        <v>658</v>
      </c>
      <c r="E150" s="184" t="s">
        <v>704</v>
      </c>
      <c r="F150" s="74" t="s">
        <v>705</v>
      </c>
      <c r="G150" s="74" t="s">
        <v>706</v>
      </c>
      <c r="H150" s="74" t="s">
        <v>707</v>
      </c>
      <c r="I150" s="157" t="s">
        <v>99</v>
      </c>
      <c r="J150" s="74"/>
      <c r="K150" s="158" t="s">
        <v>299</v>
      </c>
      <c r="L150" s="87"/>
    </row>
    <row r="151" spans="1:12" ht="100.8">
      <c r="A151" s="74" t="s">
        <v>487</v>
      </c>
      <c r="B151" s="74" t="s">
        <v>657</v>
      </c>
      <c r="C151" s="74" t="s">
        <v>602</v>
      </c>
      <c r="D151" s="74" t="s">
        <v>658</v>
      </c>
      <c r="E151" s="186"/>
      <c r="F151" s="74" t="s">
        <v>708</v>
      </c>
      <c r="G151" s="74" t="s">
        <v>706</v>
      </c>
      <c r="H151" s="74" t="s">
        <v>709</v>
      </c>
      <c r="I151" s="157" t="s">
        <v>99</v>
      </c>
      <c r="J151" s="74"/>
      <c r="K151" s="158" t="s">
        <v>299</v>
      </c>
      <c r="L151" s="87"/>
    </row>
    <row r="152" spans="1:12" ht="100.8">
      <c r="A152" s="74" t="s">
        <v>487</v>
      </c>
      <c r="B152" s="74" t="s">
        <v>657</v>
      </c>
      <c r="C152" s="74" t="s">
        <v>604</v>
      </c>
      <c r="D152" s="74" t="s">
        <v>658</v>
      </c>
      <c r="E152" s="186"/>
      <c r="F152" s="74" t="s">
        <v>710</v>
      </c>
      <c r="G152" s="74" t="s">
        <v>706</v>
      </c>
      <c r="H152" s="74" t="s">
        <v>711</v>
      </c>
      <c r="I152" s="157" t="s">
        <v>99</v>
      </c>
      <c r="J152" s="74"/>
      <c r="K152" s="158" t="s">
        <v>299</v>
      </c>
      <c r="L152" s="87"/>
    </row>
    <row r="153" spans="1:12" ht="100.8">
      <c r="A153" s="74" t="s">
        <v>487</v>
      </c>
      <c r="B153" s="74" t="s">
        <v>657</v>
      </c>
      <c r="C153" s="74" t="s">
        <v>609</v>
      </c>
      <c r="D153" s="74" t="s">
        <v>658</v>
      </c>
      <c r="E153" s="186"/>
      <c r="F153" s="74" t="s">
        <v>712</v>
      </c>
      <c r="G153" s="74" t="s">
        <v>706</v>
      </c>
      <c r="H153" s="74" t="s">
        <v>713</v>
      </c>
      <c r="I153" s="157" t="s">
        <v>99</v>
      </c>
      <c r="J153" s="74"/>
      <c r="K153" s="158" t="s">
        <v>299</v>
      </c>
      <c r="L153" s="87"/>
    </row>
    <row r="154" spans="1:12" ht="100.8">
      <c r="A154" s="74" t="s">
        <v>487</v>
      </c>
      <c r="B154" s="74" t="s">
        <v>657</v>
      </c>
      <c r="C154" s="74" t="s">
        <v>613</v>
      </c>
      <c r="D154" s="74" t="s">
        <v>658</v>
      </c>
      <c r="E154" s="186"/>
      <c r="F154" s="74" t="s">
        <v>643</v>
      </c>
      <c r="G154" s="74" t="s">
        <v>706</v>
      </c>
      <c r="H154" s="74" t="s">
        <v>641</v>
      </c>
      <c r="I154" s="157" t="s">
        <v>99</v>
      </c>
      <c r="J154" s="76"/>
      <c r="K154" s="158" t="s">
        <v>299</v>
      </c>
      <c r="L154" s="87"/>
    </row>
    <row r="155" spans="1:12" ht="100.8">
      <c r="A155" s="74" t="s">
        <v>487</v>
      </c>
      <c r="B155" s="74" t="s">
        <v>657</v>
      </c>
      <c r="C155" s="74" t="s">
        <v>616</v>
      </c>
      <c r="D155" s="74" t="s">
        <v>658</v>
      </c>
      <c r="E155" s="185"/>
      <c r="F155" s="74" t="s">
        <v>714</v>
      </c>
      <c r="G155" s="74" t="s">
        <v>706</v>
      </c>
      <c r="H155" s="74" t="s">
        <v>715</v>
      </c>
      <c r="I155" s="157" t="s">
        <v>99</v>
      </c>
      <c r="J155" s="74"/>
      <c r="K155" s="158" t="s">
        <v>299</v>
      </c>
      <c r="L155" s="87"/>
    </row>
    <row r="156" spans="1:12" ht="129.6">
      <c r="A156" s="74" t="s">
        <v>487</v>
      </c>
      <c r="B156" s="74" t="s">
        <v>657</v>
      </c>
      <c r="C156" s="74" t="s">
        <v>620</v>
      </c>
      <c r="D156" s="74" t="s">
        <v>716</v>
      </c>
      <c r="E156" s="184" t="s">
        <v>717</v>
      </c>
      <c r="F156" s="74" t="s">
        <v>660</v>
      </c>
      <c r="G156" s="73" t="s">
        <v>718</v>
      </c>
      <c r="H156" s="74" t="s">
        <v>516</v>
      </c>
      <c r="I156" s="157" t="s">
        <v>99</v>
      </c>
      <c r="J156" s="74"/>
      <c r="K156" s="158" t="s">
        <v>299</v>
      </c>
      <c r="L156" s="87"/>
    </row>
    <row r="157" spans="1:12" ht="129.6">
      <c r="A157" s="74" t="s">
        <v>487</v>
      </c>
      <c r="B157" s="74" t="s">
        <v>657</v>
      </c>
      <c r="C157" s="74" t="s">
        <v>624</v>
      </c>
      <c r="D157" s="74" t="s">
        <v>716</v>
      </c>
      <c r="E157" s="186"/>
      <c r="F157" s="74" t="s">
        <v>662</v>
      </c>
      <c r="G157" s="74" t="s">
        <v>719</v>
      </c>
      <c r="H157" s="74" t="s">
        <v>664</v>
      </c>
      <c r="I157" s="157" t="s">
        <v>99</v>
      </c>
      <c r="J157" s="74"/>
      <c r="K157" s="158" t="s">
        <v>299</v>
      </c>
      <c r="L157" s="87"/>
    </row>
    <row r="158" spans="1:12" ht="129.6">
      <c r="A158" s="74" t="s">
        <v>487</v>
      </c>
      <c r="B158" s="74" t="s">
        <v>657</v>
      </c>
      <c r="C158" s="74" t="s">
        <v>627</v>
      </c>
      <c r="D158" s="74" t="s">
        <v>716</v>
      </c>
      <c r="E158" s="186"/>
      <c r="F158" s="74" t="s">
        <v>665</v>
      </c>
      <c r="G158" s="74" t="s">
        <v>720</v>
      </c>
      <c r="H158" s="74" t="s">
        <v>664</v>
      </c>
      <c r="I158" s="157" t="s">
        <v>99</v>
      </c>
      <c r="J158" s="74"/>
      <c r="K158" s="158" t="s">
        <v>299</v>
      </c>
      <c r="L158" s="87"/>
    </row>
    <row r="159" spans="1:12" ht="129.6">
      <c r="A159" s="74" t="s">
        <v>487</v>
      </c>
      <c r="B159" s="74" t="s">
        <v>657</v>
      </c>
      <c r="C159" s="74" t="s">
        <v>631</v>
      </c>
      <c r="D159" s="74" t="s">
        <v>716</v>
      </c>
      <c r="E159" s="186"/>
      <c r="F159" s="74" t="s">
        <v>667</v>
      </c>
      <c r="G159" s="74" t="s">
        <v>720</v>
      </c>
      <c r="H159" s="74" t="s">
        <v>664</v>
      </c>
      <c r="I159" s="157" t="s">
        <v>99</v>
      </c>
      <c r="J159" s="74"/>
      <c r="K159" s="158" t="s">
        <v>299</v>
      </c>
      <c r="L159" s="87"/>
    </row>
    <row r="160" spans="1:12" ht="129.6">
      <c r="A160" s="74" t="s">
        <v>487</v>
      </c>
      <c r="B160" s="74" t="s">
        <v>657</v>
      </c>
      <c r="C160" s="74" t="s">
        <v>633</v>
      </c>
      <c r="D160" s="74" t="s">
        <v>716</v>
      </c>
      <c r="E160" s="186"/>
      <c r="F160" s="74" t="s">
        <v>721</v>
      </c>
      <c r="G160" s="74" t="s">
        <v>720</v>
      </c>
      <c r="H160" s="74" t="s">
        <v>664</v>
      </c>
      <c r="I160" s="157" t="s">
        <v>99</v>
      </c>
      <c r="J160" s="74"/>
      <c r="K160" s="158" t="s">
        <v>299</v>
      </c>
      <c r="L160" s="87"/>
    </row>
    <row r="161" spans="1:12" ht="129.6">
      <c r="A161" s="74" t="s">
        <v>487</v>
      </c>
      <c r="B161" s="74" t="s">
        <v>657</v>
      </c>
      <c r="C161" s="74" t="s">
        <v>636</v>
      </c>
      <c r="D161" s="74" t="s">
        <v>716</v>
      </c>
      <c r="E161" s="186"/>
      <c r="F161" s="74" t="s">
        <v>722</v>
      </c>
      <c r="G161" s="74" t="s">
        <v>720</v>
      </c>
      <c r="H161" s="74" t="s">
        <v>664</v>
      </c>
      <c r="I161" s="157" t="s">
        <v>99</v>
      </c>
      <c r="J161" s="74"/>
      <c r="K161" s="158" t="s">
        <v>337</v>
      </c>
      <c r="L161" s="87"/>
    </row>
    <row r="162" spans="1:12" ht="129.6">
      <c r="A162" s="74" t="s">
        <v>487</v>
      </c>
      <c r="B162" s="74" t="s">
        <v>657</v>
      </c>
      <c r="C162" s="74" t="s">
        <v>638</v>
      </c>
      <c r="D162" s="74" t="s">
        <v>716</v>
      </c>
      <c r="E162" s="185"/>
      <c r="F162" s="74" t="s">
        <v>723</v>
      </c>
      <c r="G162" s="74" t="s">
        <v>724</v>
      </c>
      <c r="H162" s="74" t="s">
        <v>664</v>
      </c>
      <c r="I162" s="157" t="s">
        <v>99</v>
      </c>
      <c r="J162" s="74"/>
      <c r="K162" s="158" t="s">
        <v>299</v>
      </c>
      <c r="L162" s="87"/>
    </row>
    <row r="163" spans="1:12" ht="129.6">
      <c r="A163" s="74" t="s">
        <v>487</v>
      </c>
      <c r="B163" s="74" t="s">
        <v>657</v>
      </c>
      <c r="C163" s="74" t="s">
        <v>642</v>
      </c>
      <c r="D163" s="74" t="s">
        <v>716</v>
      </c>
      <c r="E163" s="184" t="s">
        <v>725</v>
      </c>
      <c r="F163" s="74" t="s">
        <v>660</v>
      </c>
      <c r="G163" s="74" t="s">
        <v>726</v>
      </c>
      <c r="H163" s="74" t="s">
        <v>516</v>
      </c>
      <c r="I163" s="157" t="s">
        <v>99</v>
      </c>
      <c r="J163" s="74"/>
      <c r="K163" s="158" t="s">
        <v>299</v>
      </c>
      <c r="L163" s="87"/>
    </row>
    <row r="164" spans="1:12" ht="129.6">
      <c r="A164" s="74" t="s">
        <v>487</v>
      </c>
      <c r="B164" s="74" t="s">
        <v>657</v>
      </c>
      <c r="C164" s="74" t="s">
        <v>645</v>
      </c>
      <c r="D164" s="74" t="s">
        <v>716</v>
      </c>
      <c r="E164" s="186"/>
      <c r="F164" s="74" t="s">
        <v>662</v>
      </c>
      <c r="G164" s="74" t="s">
        <v>719</v>
      </c>
      <c r="H164" s="74" t="s">
        <v>664</v>
      </c>
      <c r="I164" s="157" t="s">
        <v>99</v>
      </c>
      <c r="J164" s="74"/>
      <c r="K164" s="158" t="s">
        <v>299</v>
      </c>
      <c r="L164" s="87"/>
    </row>
    <row r="165" spans="1:12" ht="129.6">
      <c r="A165" s="74" t="s">
        <v>487</v>
      </c>
      <c r="B165" s="74" t="s">
        <v>657</v>
      </c>
      <c r="C165" s="74" t="s">
        <v>649</v>
      </c>
      <c r="D165" s="74" t="s">
        <v>716</v>
      </c>
      <c r="E165" s="186"/>
      <c r="F165" s="74" t="s">
        <v>665</v>
      </c>
      <c r="G165" s="74" t="s">
        <v>720</v>
      </c>
      <c r="H165" s="74" t="s">
        <v>664</v>
      </c>
      <c r="I165" s="157" t="s">
        <v>99</v>
      </c>
      <c r="J165" s="74"/>
      <c r="K165" s="158" t="s">
        <v>299</v>
      </c>
      <c r="L165" s="87"/>
    </row>
    <row r="166" spans="1:12" ht="129.6">
      <c r="A166" s="74" t="s">
        <v>487</v>
      </c>
      <c r="B166" s="74" t="s">
        <v>657</v>
      </c>
      <c r="C166" s="74" t="s">
        <v>654</v>
      </c>
      <c r="D166" s="74" t="s">
        <v>716</v>
      </c>
      <c r="E166" s="186"/>
      <c r="F166" s="74" t="s">
        <v>667</v>
      </c>
      <c r="G166" s="74" t="s">
        <v>720</v>
      </c>
      <c r="H166" s="74" t="s">
        <v>664</v>
      </c>
      <c r="I166" s="157" t="s">
        <v>99</v>
      </c>
      <c r="J166" s="74"/>
      <c r="K166" s="158" t="s">
        <v>299</v>
      </c>
      <c r="L166" s="87"/>
    </row>
    <row r="167" spans="1:12" ht="129.6">
      <c r="A167" s="74" t="s">
        <v>487</v>
      </c>
      <c r="B167" s="74" t="s">
        <v>657</v>
      </c>
      <c r="C167" s="74" t="s">
        <v>727</v>
      </c>
      <c r="D167" s="74" t="s">
        <v>716</v>
      </c>
      <c r="E167" s="186"/>
      <c r="F167" s="74" t="s">
        <v>721</v>
      </c>
      <c r="G167" s="74" t="s">
        <v>720</v>
      </c>
      <c r="H167" s="74" t="s">
        <v>664</v>
      </c>
      <c r="I167" s="157" t="s">
        <v>99</v>
      </c>
      <c r="J167" s="74"/>
      <c r="K167" s="158" t="s">
        <v>299</v>
      </c>
      <c r="L167" s="87"/>
    </row>
    <row r="168" spans="1:12" ht="129.6">
      <c r="A168" s="74" t="s">
        <v>487</v>
      </c>
      <c r="B168" s="74" t="s">
        <v>657</v>
      </c>
      <c r="C168" s="74" t="s">
        <v>728</v>
      </c>
      <c r="D168" s="74" t="s">
        <v>716</v>
      </c>
      <c r="E168" s="186"/>
      <c r="F168" s="74" t="s">
        <v>722</v>
      </c>
      <c r="G168" s="74" t="s">
        <v>720</v>
      </c>
      <c r="H168" s="74" t="s">
        <v>664</v>
      </c>
      <c r="I168" s="157" t="s">
        <v>99</v>
      </c>
      <c r="J168" s="74"/>
      <c r="K168" s="158" t="s">
        <v>299</v>
      </c>
      <c r="L168" s="87"/>
    </row>
    <row r="169" spans="1:12" ht="129.6">
      <c r="A169" s="74" t="s">
        <v>487</v>
      </c>
      <c r="B169" s="74" t="s">
        <v>657</v>
      </c>
      <c r="C169" s="74" t="s">
        <v>729</v>
      </c>
      <c r="D169" s="74" t="s">
        <v>716</v>
      </c>
      <c r="E169" s="185"/>
      <c r="F169" s="74" t="s">
        <v>723</v>
      </c>
      <c r="G169" s="74" t="s">
        <v>724</v>
      </c>
      <c r="H169" s="74" t="s">
        <v>664</v>
      </c>
      <c r="I169" s="157" t="s">
        <v>99</v>
      </c>
      <c r="J169" s="74"/>
      <c r="K169" s="158" t="s">
        <v>299</v>
      </c>
      <c r="L169" s="87"/>
    </row>
    <row r="170" spans="1:12" ht="129.6">
      <c r="A170" s="74" t="s">
        <v>487</v>
      </c>
      <c r="B170" s="74" t="s">
        <v>657</v>
      </c>
      <c r="C170" s="74" t="s">
        <v>730</v>
      </c>
      <c r="D170" s="74" t="s">
        <v>716</v>
      </c>
      <c r="E170" s="184" t="s">
        <v>731</v>
      </c>
      <c r="F170" s="74" t="s">
        <v>674</v>
      </c>
      <c r="G170" s="74" t="s">
        <v>732</v>
      </c>
      <c r="H170" s="74" t="s">
        <v>676</v>
      </c>
      <c r="I170" s="157" t="s">
        <v>99</v>
      </c>
      <c r="J170" s="74"/>
      <c r="K170" s="158" t="s">
        <v>299</v>
      </c>
      <c r="L170" s="87"/>
    </row>
    <row r="171" spans="1:12" ht="129.6">
      <c r="A171" s="74" t="s">
        <v>487</v>
      </c>
      <c r="B171" s="74" t="s">
        <v>657</v>
      </c>
      <c r="C171" s="74" t="s">
        <v>733</v>
      </c>
      <c r="D171" s="74" t="s">
        <v>716</v>
      </c>
      <c r="E171" s="186"/>
      <c r="F171" s="74" t="s">
        <v>734</v>
      </c>
      <c r="G171" s="74" t="s">
        <v>735</v>
      </c>
      <c r="H171" s="74" t="s">
        <v>676</v>
      </c>
      <c r="I171" s="157" t="s">
        <v>99</v>
      </c>
      <c r="J171" s="74"/>
      <c r="K171" s="158" t="s">
        <v>299</v>
      </c>
      <c r="L171" s="87"/>
    </row>
    <row r="172" spans="1:12" ht="129.6">
      <c r="A172" s="74" t="s">
        <v>487</v>
      </c>
      <c r="B172" s="74" t="s">
        <v>657</v>
      </c>
      <c r="C172" s="74" t="s">
        <v>736</v>
      </c>
      <c r="D172" s="74" t="s">
        <v>716</v>
      </c>
      <c r="E172" s="186"/>
      <c r="F172" s="74" t="s">
        <v>737</v>
      </c>
      <c r="G172" s="74" t="s">
        <v>738</v>
      </c>
      <c r="H172" s="74" t="s">
        <v>679</v>
      </c>
      <c r="I172" s="157" t="s">
        <v>99</v>
      </c>
      <c r="J172" s="74"/>
      <c r="K172" s="158" t="s">
        <v>299</v>
      </c>
      <c r="L172" s="87"/>
    </row>
    <row r="173" spans="1:12" ht="129.6">
      <c r="A173" s="74" t="s">
        <v>487</v>
      </c>
      <c r="B173" s="74" t="s">
        <v>657</v>
      </c>
      <c r="C173" s="74" t="s">
        <v>739</v>
      </c>
      <c r="D173" s="74" t="s">
        <v>716</v>
      </c>
      <c r="E173" s="186"/>
      <c r="F173" s="74" t="s">
        <v>740</v>
      </c>
      <c r="G173" s="74" t="s">
        <v>741</v>
      </c>
      <c r="H173" s="74" t="s">
        <v>682</v>
      </c>
      <c r="I173" s="157" t="s">
        <v>99</v>
      </c>
      <c r="J173" s="74"/>
      <c r="K173" s="158" t="s">
        <v>299</v>
      </c>
      <c r="L173" s="87"/>
    </row>
    <row r="174" spans="1:12" ht="129.6">
      <c r="A174" s="74" t="s">
        <v>487</v>
      </c>
      <c r="B174" s="74" t="s">
        <v>657</v>
      </c>
      <c r="C174" s="74" t="s">
        <v>742</v>
      </c>
      <c r="D174" s="74" t="s">
        <v>716</v>
      </c>
      <c r="E174" s="185"/>
      <c r="F174" s="74" t="s">
        <v>685</v>
      </c>
      <c r="G174" s="74" t="s">
        <v>743</v>
      </c>
      <c r="H174" s="74" t="s">
        <v>676</v>
      </c>
      <c r="I174" s="157" t="s">
        <v>99</v>
      </c>
      <c r="J174" s="74"/>
      <c r="K174" s="158" t="s">
        <v>299</v>
      </c>
      <c r="L174" s="87"/>
    </row>
    <row r="175" spans="1:12" ht="129.6">
      <c r="A175" s="74" t="s">
        <v>487</v>
      </c>
      <c r="B175" s="74" t="s">
        <v>657</v>
      </c>
      <c r="C175" s="74" t="s">
        <v>744</v>
      </c>
      <c r="D175" s="74" t="s">
        <v>716</v>
      </c>
      <c r="E175" s="184" t="s">
        <v>745</v>
      </c>
      <c r="F175" s="74" t="s">
        <v>746</v>
      </c>
      <c r="G175" s="74" t="s">
        <v>747</v>
      </c>
      <c r="H175" s="74" t="s">
        <v>748</v>
      </c>
      <c r="I175" s="157" t="s">
        <v>99</v>
      </c>
      <c r="J175" s="74"/>
      <c r="K175" s="158" t="s">
        <v>299</v>
      </c>
      <c r="L175" s="87"/>
    </row>
    <row r="176" spans="1:12" ht="129.6">
      <c r="A176" s="74" t="s">
        <v>487</v>
      </c>
      <c r="B176" s="74" t="s">
        <v>657</v>
      </c>
      <c r="C176" s="74" t="s">
        <v>749</v>
      </c>
      <c r="D176" s="74" t="s">
        <v>716</v>
      </c>
      <c r="E176" s="186"/>
      <c r="F176" s="74" t="s">
        <v>750</v>
      </c>
      <c r="G176" s="74" t="s">
        <v>751</v>
      </c>
      <c r="H176" s="74" t="s">
        <v>752</v>
      </c>
      <c r="I176" s="157" t="s">
        <v>99</v>
      </c>
      <c r="J176" s="76"/>
      <c r="K176" s="158" t="s">
        <v>299</v>
      </c>
      <c r="L176" s="87"/>
    </row>
    <row r="177" spans="1:12" ht="129.6">
      <c r="A177" s="74" t="s">
        <v>487</v>
      </c>
      <c r="B177" s="74" t="s">
        <v>657</v>
      </c>
      <c r="C177" s="74" t="s">
        <v>753</v>
      </c>
      <c r="D177" s="74" t="s">
        <v>716</v>
      </c>
      <c r="E177" s="186"/>
      <c r="F177" s="74" t="s">
        <v>754</v>
      </c>
      <c r="G177" s="74" t="s">
        <v>755</v>
      </c>
      <c r="H177" s="74" t="s">
        <v>748</v>
      </c>
      <c r="I177" s="157" t="s">
        <v>99</v>
      </c>
      <c r="J177" s="74"/>
      <c r="K177" s="158" t="s">
        <v>299</v>
      </c>
      <c r="L177" s="87"/>
    </row>
    <row r="178" spans="1:12" ht="129.6">
      <c r="A178" s="74" t="s">
        <v>487</v>
      </c>
      <c r="B178" s="74" t="s">
        <v>657</v>
      </c>
      <c r="C178" s="74" t="s">
        <v>756</v>
      </c>
      <c r="D178" s="74" t="s">
        <v>716</v>
      </c>
      <c r="E178" s="186"/>
      <c r="F178" s="74" t="s">
        <v>757</v>
      </c>
      <c r="G178" s="74" t="s">
        <v>758</v>
      </c>
      <c r="H178" s="74" t="s">
        <v>748</v>
      </c>
      <c r="I178" s="157" t="s">
        <v>99</v>
      </c>
      <c r="J178" s="74"/>
      <c r="K178" s="158" t="s">
        <v>299</v>
      </c>
      <c r="L178" s="87"/>
    </row>
    <row r="179" spans="1:12" ht="129.6">
      <c r="A179" s="74" t="s">
        <v>487</v>
      </c>
      <c r="B179" s="74" t="s">
        <v>657</v>
      </c>
      <c r="C179" s="74" t="s">
        <v>759</v>
      </c>
      <c r="D179" s="74" t="s">
        <v>716</v>
      </c>
      <c r="E179" s="186"/>
      <c r="F179" s="74" t="s">
        <v>760</v>
      </c>
      <c r="G179" s="74" t="s">
        <v>761</v>
      </c>
      <c r="H179" s="74" t="s">
        <v>762</v>
      </c>
      <c r="I179" s="157" t="s">
        <v>99</v>
      </c>
      <c r="J179" s="74"/>
      <c r="K179" s="158" t="s">
        <v>299</v>
      </c>
      <c r="L179" s="87"/>
    </row>
    <row r="180" spans="1:12" ht="129.6">
      <c r="A180" s="74" t="s">
        <v>487</v>
      </c>
      <c r="B180" s="74" t="s">
        <v>657</v>
      </c>
      <c r="C180" s="74" t="s">
        <v>763</v>
      </c>
      <c r="D180" s="74" t="s">
        <v>716</v>
      </c>
      <c r="E180" s="186"/>
      <c r="F180" s="74" t="s">
        <v>764</v>
      </c>
      <c r="G180" s="74" t="s">
        <v>765</v>
      </c>
      <c r="H180" s="74" t="s">
        <v>748</v>
      </c>
      <c r="I180" s="157" t="s">
        <v>99</v>
      </c>
      <c r="J180" s="74"/>
      <c r="K180" s="158" t="s">
        <v>299</v>
      </c>
      <c r="L180" s="87"/>
    </row>
    <row r="181" spans="1:12" ht="129.6">
      <c r="A181" s="74" t="s">
        <v>487</v>
      </c>
      <c r="B181" s="74" t="s">
        <v>657</v>
      </c>
      <c r="C181" s="74" t="s">
        <v>766</v>
      </c>
      <c r="D181" s="74" t="s">
        <v>716</v>
      </c>
      <c r="E181" s="186"/>
      <c r="F181" s="74" t="s">
        <v>767</v>
      </c>
      <c r="G181" s="74" t="s">
        <v>768</v>
      </c>
      <c r="H181" s="74" t="s">
        <v>748</v>
      </c>
      <c r="I181" s="157" t="s">
        <v>99</v>
      </c>
      <c r="J181" s="74"/>
      <c r="K181" s="158" t="s">
        <v>299</v>
      </c>
      <c r="L181" s="87"/>
    </row>
    <row r="182" spans="1:12" ht="129.6">
      <c r="A182" s="74" t="s">
        <v>487</v>
      </c>
      <c r="B182" s="74" t="s">
        <v>657</v>
      </c>
      <c r="C182" s="74" t="s">
        <v>769</v>
      </c>
      <c r="D182" s="74" t="s">
        <v>716</v>
      </c>
      <c r="E182" s="186"/>
      <c r="F182" s="74" t="s">
        <v>770</v>
      </c>
      <c r="G182" s="74" t="s">
        <v>768</v>
      </c>
      <c r="H182" s="74" t="s">
        <v>748</v>
      </c>
      <c r="I182" s="157" t="s">
        <v>99</v>
      </c>
      <c r="J182" s="74"/>
      <c r="K182" s="158" t="s">
        <v>299</v>
      </c>
      <c r="L182" s="87"/>
    </row>
    <row r="183" spans="1:12" ht="129.6">
      <c r="A183" s="74" t="s">
        <v>487</v>
      </c>
      <c r="B183" s="74" t="s">
        <v>657</v>
      </c>
      <c r="C183" s="74" t="s">
        <v>771</v>
      </c>
      <c r="D183" s="74" t="s">
        <v>716</v>
      </c>
      <c r="E183" s="185"/>
      <c r="F183" s="74" t="s">
        <v>772</v>
      </c>
      <c r="G183" s="74" t="s">
        <v>768</v>
      </c>
      <c r="H183" s="74" t="s">
        <v>773</v>
      </c>
      <c r="I183" s="157" t="s">
        <v>99</v>
      </c>
      <c r="J183" s="74"/>
      <c r="K183" s="158" t="s">
        <v>299</v>
      </c>
      <c r="L183" s="87"/>
    </row>
    <row r="184" spans="1:12" ht="129.6">
      <c r="A184" s="74" t="s">
        <v>487</v>
      </c>
      <c r="B184" s="74" t="s">
        <v>657</v>
      </c>
      <c r="C184" s="74" t="s">
        <v>774</v>
      </c>
      <c r="D184" s="74" t="s">
        <v>716</v>
      </c>
      <c r="E184" s="184" t="s">
        <v>775</v>
      </c>
      <c r="F184" s="74" t="s">
        <v>746</v>
      </c>
      <c r="G184" s="74" t="s">
        <v>776</v>
      </c>
      <c r="H184" s="74" t="s">
        <v>748</v>
      </c>
      <c r="I184" s="157" t="s">
        <v>99</v>
      </c>
      <c r="J184" s="74"/>
      <c r="K184" s="158" t="s">
        <v>299</v>
      </c>
      <c r="L184" s="87"/>
    </row>
    <row r="185" spans="1:12" ht="129.6">
      <c r="A185" s="74" t="s">
        <v>487</v>
      </c>
      <c r="B185" s="74" t="s">
        <v>657</v>
      </c>
      <c r="C185" s="74" t="s">
        <v>777</v>
      </c>
      <c r="D185" s="74" t="s">
        <v>716</v>
      </c>
      <c r="E185" s="186"/>
      <c r="F185" s="74" t="s">
        <v>750</v>
      </c>
      <c r="G185" s="74" t="s">
        <v>778</v>
      </c>
      <c r="H185" s="74" t="s">
        <v>752</v>
      </c>
      <c r="I185" s="157" t="s">
        <v>99</v>
      </c>
      <c r="J185" s="74"/>
      <c r="K185" s="158" t="s">
        <v>299</v>
      </c>
      <c r="L185" s="87"/>
    </row>
    <row r="186" spans="1:12" ht="129.6">
      <c r="A186" s="74" t="s">
        <v>487</v>
      </c>
      <c r="B186" s="74" t="s">
        <v>657</v>
      </c>
      <c r="C186" s="74" t="s">
        <v>779</v>
      </c>
      <c r="D186" s="74" t="s">
        <v>716</v>
      </c>
      <c r="E186" s="186"/>
      <c r="F186" s="74" t="s">
        <v>754</v>
      </c>
      <c r="G186" s="74" t="s">
        <v>780</v>
      </c>
      <c r="H186" s="74" t="s">
        <v>748</v>
      </c>
      <c r="I186" s="157" t="s">
        <v>99</v>
      </c>
      <c r="J186" s="74"/>
      <c r="K186" s="158" t="s">
        <v>299</v>
      </c>
      <c r="L186" s="87"/>
    </row>
    <row r="187" spans="1:12" ht="129.6">
      <c r="A187" s="74" t="s">
        <v>487</v>
      </c>
      <c r="B187" s="74" t="s">
        <v>657</v>
      </c>
      <c r="C187" s="74" t="s">
        <v>781</v>
      </c>
      <c r="D187" s="74" t="s">
        <v>716</v>
      </c>
      <c r="E187" s="186"/>
      <c r="F187" s="74" t="s">
        <v>757</v>
      </c>
      <c r="G187" s="74" t="s">
        <v>782</v>
      </c>
      <c r="H187" s="74" t="s">
        <v>748</v>
      </c>
      <c r="I187" s="157" t="s">
        <v>99</v>
      </c>
      <c r="J187" s="74"/>
      <c r="K187" s="158" t="s">
        <v>299</v>
      </c>
      <c r="L187" s="87"/>
    </row>
    <row r="188" spans="1:12" ht="129.6">
      <c r="A188" s="74" t="s">
        <v>487</v>
      </c>
      <c r="B188" s="74" t="s">
        <v>657</v>
      </c>
      <c r="C188" s="74" t="s">
        <v>783</v>
      </c>
      <c r="D188" s="74" t="s">
        <v>716</v>
      </c>
      <c r="E188" s="186"/>
      <c r="F188" s="74" t="s">
        <v>760</v>
      </c>
      <c r="G188" s="74" t="s">
        <v>784</v>
      </c>
      <c r="H188" s="74" t="s">
        <v>762</v>
      </c>
      <c r="I188" s="157" t="s">
        <v>99</v>
      </c>
      <c r="J188" s="74"/>
      <c r="K188" s="158" t="s">
        <v>299</v>
      </c>
      <c r="L188" s="87"/>
    </row>
    <row r="189" spans="1:12" ht="129.6">
      <c r="A189" s="74" t="s">
        <v>487</v>
      </c>
      <c r="B189" s="74" t="s">
        <v>657</v>
      </c>
      <c r="C189" s="74" t="s">
        <v>785</v>
      </c>
      <c r="D189" s="74" t="s">
        <v>716</v>
      </c>
      <c r="E189" s="186"/>
      <c r="F189" s="74" t="s">
        <v>764</v>
      </c>
      <c r="G189" s="74" t="s">
        <v>786</v>
      </c>
      <c r="H189" s="74" t="s">
        <v>748</v>
      </c>
      <c r="I189" s="157" t="s">
        <v>99</v>
      </c>
      <c r="J189" s="74"/>
      <c r="K189" s="158" t="s">
        <v>299</v>
      </c>
      <c r="L189" s="87"/>
    </row>
    <row r="190" spans="1:12" ht="129.6">
      <c r="A190" s="74" t="s">
        <v>487</v>
      </c>
      <c r="B190" s="74" t="s">
        <v>657</v>
      </c>
      <c r="C190" s="74" t="s">
        <v>787</v>
      </c>
      <c r="D190" s="74" t="s">
        <v>716</v>
      </c>
      <c r="E190" s="186"/>
      <c r="F190" s="74" t="s">
        <v>767</v>
      </c>
      <c r="G190" s="74" t="s">
        <v>788</v>
      </c>
      <c r="H190" s="74" t="s">
        <v>748</v>
      </c>
      <c r="I190" s="157" t="s">
        <v>99</v>
      </c>
      <c r="J190" s="74"/>
      <c r="K190" s="158" t="s">
        <v>299</v>
      </c>
      <c r="L190" s="87"/>
    </row>
    <row r="191" spans="1:12" ht="129.6">
      <c r="A191" s="74" t="s">
        <v>487</v>
      </c>
      <c r="B191" s="74" t="s">
        <v>657</v>
      </c>
      <c r="C191" s="74" t="s">
        <v>789</v>
      </c>
      <c r="D191" s="74" t="s">
        <v>716</v>
      </c>
      <c r="E191" s="186"/>
      <c r="F191" s="74" t="s">
        <v>770</v>
      </c>
      <c r="G191" s="74" t="s">
        <v>788</v>
      </c>
      <c r="H191" s="74" t="s">
        <v>748</v>
      </c>
      <c r="I191" s="157" t="s">
        <v>99</v>
      </c>
      <c r="J191" s="74"/>
      <c r="K191" s="158" t="s">
        <v>299</v>
      </c>
      <c r="L191" s="87"/>
    </row>
    <row r="192" spans="1:12" ht="129.6">
      <c r="A192" s="74" t="s">
        <v>487</v>
      </c>
      <c r="B192" s="74" t="s">
        <v>657</v>
      </c>
      <c r="C192" s="74" t="s">
        <v>790</v>
      </c>
      <c r="D192" s="74" t="s">
        <v>716</v>
      </c>
      <c r="E192" s="185"/>
      <c r="F192" s="74" t="s">
        <v>772</v>
      </c>
      <c r="G192" s="74" t="s">
        <v>788</v>
      </c>
      <c r="H192" s="74" t="s">
        <v>773</v>
      </c>
      <c r="I192" s="157" t="s">
        <v>99</v>
      </c>
      <c r="J192" s="74"/>
      <c r="K192" s="158" t="s">
        <v>299</v>
      </c>
      <c r="L192" s="87"/>
    </row>
    <row r="193" spans="1:12" ht="129.6">
      <c r="A193" s="74" t="s">
        <v>487</v>
      </c>
      <c r="B193" s="74" t="s">
        <v>657</v>
      </c>
      <c r="C193" s="74" t="s">
        <v>791</v>
      </c>
      <c r="D193" s="74" t="s">
        <v>716</v>
      </c>
      <c r="E193" s="184" t="s">
        <v>792</v>
      </c>
      <c r="F193" s="74" t="s">
        <v>651</v>
      </c>
      <c r="G193" s="74" t="s">
        <v>793</v>
      </c>
      <c r="H193" s="74" t="s">
        <v>653</v>
      </c>
      <c r="I193" s="157" t="s">
        <v>99</v>
      </c>
      <c r="J193" s="74"/>
      <c r="K193" s="158" t="s">
        <v>299</v>
      </c>
      <c r="L193" s="87"/>
    </row>
    <row r="194" spans="1:12" ht="129.6">
      <c r="A194" s="74" t="s">
        <v>487</v>
      </c>
      <c r="B194" s="74" t="s">
        <v>657</v>
      </c>
      <c r="C194" s="74" t="s">
        <v>794</v>
      </c>
      <c r="D194" s="74" t="s">
        <v>716</v>
      </c>
      <c r="E194" s="185"/>
      <c r="F194" s="74" t="s">
        <v>655</v>
      </c>
      <c r="G194" s="74" t="s">
        <v>795</v>
      </c>
      <c r="H194" s="74" t="s">
        <v>653</v>
      </c>
      <c r="I194" s="157" t="s">
        <v>99</v>
      </c>
      <c r="J194" s="74"/>
      <c r="K194" s="158" t="s">
        <v>299</v>
      </c>
      <c r="L194" s="87"/>
    </row>
    <row r="195" spans="1:12" ht="129.6">
      <c r="A195" s="74" t="s">
        <v>487</v>
      </c>
      <c r="B195" s="74" t="s">
        <v>657</v>
      </c>
      <c r="C195" s="74" t="s">
        <v>796</v>
      </c>
      <c r="D195" s="74" t="s">
        <v>716</v>
      </c>
      <c r="E195" s="184" t="s">
        <v>797</v>
      </c>
      <c r="F195" s="74" t="s">
        <v>651</v>
      </c>
      <c r="G195" s="74" t="s">
        <v>793</v>
      </c>
      <c r="H195" s="74" t="s">
        <v>653</v>
      </c>
      <c r="I195" s="157" t="s">
        <v>99</v>
      </c>
      <c r="J195" s="74"/>
      <c r="K195" s="158" t="s">
        <v>299</v>
      </c>
      <c r="L195" s="87"/>
    </row>
    <row r="196" spans="1:12" ht="129.6">
      <c r="A196" s="74" t="s">
        <v>487</v>
      </c>
      <c r="B196" s="74" t="s">
        <v>657</v>
      </c>
      <c r="C196" s="74" t="s">
        <v>798</v>
      </c>
      <c r="D196" s="74" t="s">
        <v>716</v>
      </c>
      <c r="E196" s="185"/>
      <c r="F196" s="74" t="s">
        <v>655</v>
      </c>
      <c r="G196" s="74" t="s">
        <v>795</v>
      </c>
      <c r="H196" s="74" t="s">
        <v>653</v>
      </c>
      <c r="I196" s="157" t="s">
        <v>99</v>
      </c>
      <c r="J196" s="74"/>
      <c r="K196" s="158" t="s">
        <v>299</v>
      </c>
      <c r="L196" s="87"/>
    </row>
    <row r="197" spans="1:12" ht="129.6">
      <c r="A197" s="74" t="s">
        <v>487</v>
      </c>
      <c r="B197" s="74" t="s">
        <v>657</v>
      </c>
      <c r="C197" s="74" t="s">
        <v>799</v>
      </c>
      <c r="D197" s="74" t="s">
        <v>716</v>
      </c>
      <c r="E197" s="184" t="s">
        <v>800</v>
      </c>
      <c r="F197" s="74" t="s">
        <v>712</v>
      </c>
      <c r="G197" s="73" t="s">
        <v>801</v>
      </c>
      <c r="H197" s="74" t="s">
        <v>713</v>
      </c>
      <c r="I197" s="157" t="s">
        <v>99</v>
      </c>
      <c r="J197" s="74"/>
      <c r="K197" s="158" t="s">
        <v>299</v>
      </c>
      <c r="L197" s="87"/>
    </row>
    <row r="198" spans="1:12" ht="129.6">
      <c r="A198" s="74" t="s">
        <v>487</v>
      </c>
      <c r="B198" s="74" t="s">
        <v>657</v>
      </c>
      <c r="C198" s="74" t="s">
        <v>802</v>
      </c>
      <c r="D198" s="74" t="s">
        <v>716</v>
      </c>
      <c r="E198" s="186"/>
      <c r="F198" s="74" t="s">
        <v>643</v>
      </c>
      <c r="G198" s="73" t="s">
        <v>803</v>
      </c>
      <c r="H198" s="74" t="s">
        <v>641</v>
      </c>
      <c r="I198" s="157" t="s">
        <v>99</v>
      </c>
      <c r="J198" s="73"/>
      <c r="K198" s="158" t="s">
        <v>299</v>
      </c>
      <c r="L198" s="87"/>
    </row>
    <row r="199" spans="1:12" ht="129.6">
      <c r="A199" s="74" t="s">
        <v>487</v>
      </c>
      <c r="B199" s="74" t="s">
        <v>657</v>
      </c>
      <c r="C199" s="74" t="s">
        <v>804</v>
      </c>
      <c r="D199" s="74" t="s">
        <v>716</v>
      </c>
      <c r="E199" s="185"/>
      <c r="F199" s="74" t="s">
        <v>805</v>
      </c>
      <c r="G199" s="74" t="s">
        <v>706</v>
      </c>
      <c r="H199" s="74" t="s">
        <v>715</v>
      </c>
      <c r="I199" s="157" t="s">
        <v>99</v>
      </c>
      <c r="J199" s="74"/>
      <c r="K199" s="158" t="s">
        <v>299</v>
      </c>
      <c r="L199" s="87"/>
    </row>
    <row r="200" spans="1:12" ht="129.6">
      <c r="A200" s="74" t="s">
        <v>487</v>
      </c>
      <c r="B200" s="74" t="s">
        <v>806</v>
      </c>
      <c r="C200" s="74" t="s">
        <v>489</v>
      </c>
      <c r="D200" s="74" t="s">
        <v>807</v>
      </c>
      <c r="E200" s="184" t="s">
        <v>808</v>
      </c>
      <c r="F200" s="74" t="s">
        <v>660</v>
      </c>
      <c r="G200" s="74" t="s">
        <v>809</v>
      </c>
      <c r="H200" s="74" t="s">
        <v>516</v>
      </c>
      <c r="I200" s="157" t="s">
        <v>99</v>
      </c>
      <c r="J200" s="74"/>
      <c r="K200" s="158" t="s">
        <v>299</v>
      </c>
      <c r="L200" s="87"/>
    </row>
    <row r="201" spans="1:12" ht="129.6">
      <c r="A201" s="74" t="s">
        <v>487</v>
      </c>
      <c r="B201" s="74" t="s">
        <v>806</v>
      </c>
      <c r="C201" s="74" t="s">
        <v>495</v>
      </c>
      <c r="D201" s="74" t="s">
        <v>807</v>
      </c>
      <c r="E201" s="186"/>
      <c r="F201" s="74" t="s">
        <v>662</v>
      </c>
      <c r="G201" s="74" t="s">
        <v>810</v>
      </c>
      <c r="H201" s="74" t="s">
        <v>664</v>
      </c>
      <c r="I201" s="157" t="s">
        <v>99</v>
      </c>
      <c r="J201" s="74"/>
      <c r="K201" s="158" t="s">
        <v>299</v>
      </c>
      <c r="L201" s="87"/>
    </row>
    <row r="202" spans="1:12" ht="129.6">
      <c r="A202" s="74" t="s">
        <v>487</v>
      </c>
      <c r="B202" s="74" t="s">
        <v>806</v>
      </c>
      <c r="C202" s="74" t="s">
        <v>499</v>
      </c>
      <c r="D202" s="74" t="s">
        <v>807</v>
      </c>
      <c r="E202" s="186"/>
      <c r="F202" s="74" t="s">
        <v>665</v>
      </c>
      <c r="G202" s="74" t="s">
        <v>811</v>
      </c>
      <c r="H202" s="74" t="s">
        <v>664</v>
      </c>
      <c r="I202" s="157" t="s">
        <v>99</v>
      </c>
      <c r="J202" s="74"/>
      <c r="K202" s="158" t="s">
        <v>299</v>
      </c>
      <c r="L202" s="87"/>
    </row>
    <row r="203" spans="1:12" ht="129.6">
      <c r="A203" s="74" t="s">
        <v>487</v>
      </c>
      <c r="B203" s="74" t="s">
        <v>806</v>
      </c>
      <c r="C203" s="74" t="s">
        <v>503</v>
      </c>
      <c r="D203" s="74" t="s">
        <v>807</v>
      </c>
      <c r="E203" s="186"/>
      <c r="F203" s="74" t="s">
        <v>812</v>
      </c>
      <c r="G203" s="74" t="s">
        <v>811</v>
      </c>
      <c r="H203" s="74" t="s">
        <v>664</v>
      </c>
      <c r="I203" s="157" t="s">
        <v>99</v>
      </c>
      <c r="J203" s="74"/>
      <c r="K203" s="158" t="s">
        <v>299</v>
      </c>
      <c r="L203" s="87"/>
    </row>
    <row r="204" spans="1:12" ht="129.6">
      <c r="A204" s="74" t="s">
        <v>487</v>
      </c>
      <c r="B204" s="74" t="s">
        <v>806</v>
      </c>
      <c r="C204" s="74" t="s">
        <v>506</v>
      </c>
      <c r="D204" s="74" t="s">
        <v>807</v>
      </c>
      <c r="E204" s="186"/>
      <c r="F204" s="74" t="s">
        <v>667</v>
      </c>
      <c r="G204" s="74" t="s">
        <v>811</v>
      </c>
      <c r="H204" s="74" t="s">
        <v>664</v>
      </c>
      <c r="I204" s="157" t="s">
        <v>99</v>
      </c>
      <c r="J204" s="74"/>
      <c r="K204" s="158" t="s">
        <v>299</v>
      </c>
      <c r="L204" s="87"/>
    </row>
    <row r="205" spans="1:12" ht="129.6">
      <c r="A205" s="74" t="s">
        <v>487</v>
      </c>
      <c r="B205" s="74" t="s">
        <v>806</v>
      </c>
      <c r="C205" s="74" t="s">
        <v>512</v>
      </c>
      <c r="D205" s="74" t="s">
        <v>807</v>
      </c>
      <c r="E205" s="186"/>
      <c r="F205" s="74" t="s">
        <v>722</v>
      </c>
      <c r="G205" s="74" t="s">
        <v>811</v>
      </c>
      <c r="H205" s="74" t="s">
        <v>664</v>
      </c>
      <c r="I205" s="157" t="s">
        <v>99</v>
      </c>
      <c r="J205" s="74"/>
      <c r="K205" s="158" t="s">
        <v>337</v>
      </c>
      <c r="L205" s="87"/>
    </row>
    <row r="206" spans="1:12" ht="129.6">
      <c r="A206" s="74" t="s">
        <v>487</v>
      </c>
      <c r="B206" s="74" t="s">
        <v>806</v>
      </c>
      <c r="C206" s="74" t="s">
        <v>517</v>
      </c>
      <c r="D206" s="74" t="s">
        <v>807</v>
      </c>
      <c r="E206" s="185"/>
      <c r="F206" s="74" t="s">
        <v>669</v>
      </c>
      <c r="G206" s="74" t="s">
        <v>813</v>
      </c>
      <c r="H206" s="74" t="s">
        <v>664</v>
      </c>
      <c r="I206" s="157" t="s">
        <v>99</v>
      </c>
      <c r="J206" s="74"/>
      <c r="K206" s="158" t="s">
        <v>299</v>
      </c>
      <c r="L206" s="87"/>
    </row>
    <row r="207" spans="1:12" ht="129.6">
      <c r="A207" s="74" t="s">
        <v>487</v>
      </c>
      <c r="B207" s="74" t="s">
        <v>806</v>
      </c>
      <c r="C207" s="74" t="s">
        <v>521</v>
      </c>
      <c r="D207" s="74" t="s">
        <v>807</v>
      </c>
      <c r="E207" s="184" t="s">
        <v>814</v>
      </c>
      <c r="F207" s="74" t="s">
        <v>815</v>
      </c>
      <c r="G207" s="74" t="s">
        <v>816</v>
      </c>
      <c r="H207" s="74" t="s">
        <v>817</v>
      </c>
      <c r="I207" s="157" t="s">
        <v>99</v>
      </c>
      <c r="J207" s="74"/>
      <c r="K207" s="158" t="s">
        <v>299</v>
      </c>
      <c r="L207" s="87"/>
    </row>
    <row r="208" spans="1:12" ht="129.6">
      <c r="A208" s="74" t="s">
        <v>487</v>
      </c>
      <c r="B208" s="74" t="s">
        <v>806</v>
      </c>
      <c r="C208" s="74" t="s">
        <v>524</v>
      </c>
      <c r="D208" s="74" t="s">
        <v>807</v>
      </c>
      <c r="E208" s="186"/>
      <c r="F208" s="74" t="s">
        <v>818</v>
      </c>
      <c r="G208" s="74" t="s">
        <v>819</v>
      </c>
      <c r="H208" s="74" t="s">
        <v>817</v>
      </c>
      <c r="I208" s="157" t="s">
        <v>99</v>
      </c>
      <c r="J208" s="74"/>
      <c r="K208" s="158" t="s">
        <v>299</v>
      </c>
      <c r="L208" s="87"/>
    </row>
    <row r="209" spans="1:12" ht="129.6">
      <c r="A209" s="74" t="s">
        <v>487</v>
      </c>
      <c r="B209" s="74" t="s">
        <v>806</v>
      </c>
      <c r="C209" s="74" t="s">
        <v>527</v>
      </c>
      <c r="D209" s="74" t="s">
        <v>807</v>
      </c>
      <c r="E209" s="185"/>
      <c r="F209" s="74" t="s">
        <v>820</v>
      </c>
      <c r="G209" s="74" t="s">
        <v>821</v>
      </c>
      <c r="H209" s="74" t="s">
        <v>822</v>
      </c>
      <c r="I209" s="157" t="s">
        <v>99</v>
      </c>
      <c r="J209" s="74"/>
      <c r="K209" s="158" t="s">
        <v>299</v>
      </c>
      <c r="L209" s="87"/>
    </row>
    <row r="210" spans="1:12" ht="129.6">
      <c r="A210" s="74" t="s">
        <v>487</v>
      </c>
      <c r="B210" s="74" t="s">
        <v>806</v>
      </c>
      <c r="C210" s="74" t="s">
        <v>532</v>
      </c>
      <c r="D210" s="74" t="s">
        <v>807</v>
      </c>
      <c r="E210" s="184" t="s">
        <v>823</v>
      </c>
      <c r="F210" s="74" t="s">
        <v>824</v>
      </c>
      <c r="G210" s="74" t="s">
        <v>825</v>
      </c>
      <c r="H210" s="74" t="s">
        <v>817</v>
      </c>
      <c r="I210" s="157" t="s">
        <v>99</v>
      </c>
      <c r="J210" s="74"/>
      <c r="K210" s="158" t="s">
        <v>299</v>
      </c>
      <c r="L210" s="87"/>
    </row>
    <row r="211" spans="1:12" ht="129.6">
      <c r="A211" s="74" t="s">
        <v>487</v>
      </c>
      <c r="B211" s="74" t="s">
        <v>806</v>
      </c>
      <c r="C211" s="74" t="s">
        <v>535</v>
      </c>
      <c r="D211" s="74" t="s">
        <v>807</v>
      </c>
      <c r="E211" s="186"/>
      <c r="F211" s="74" t="s">
        <v>826</v>
      </c>
      <c r="G211" s="74" t="s">
        <v>827</v>
      </c>
      <c r="H211" s="74" t="s">
        <v>828</v>
      </c>
      <c r="I211" s="157" t="s">
        <v>99</v>
      </c>
      <c r="J211" s="74"/>
      <c r="K211" s="158" t="s">
        <v>299</v>
      </c>
      <c r="L211" s="87"/>
    </row>
    <row r="212" spans="1:12" ht="129.6">
      <c r="A212" s="74" t="s">
        <v>487</v>
      </c>
      <c r="B212" s="74" t="s">
        <v>806</v>
      </c>
      <c r="C212" s="74" t="s">
        <v>538</v>
      </c>
      <c r="D212" s="74" t="s">
        <v>807</v>
      </c>
      <c r="E212" s="185"/>
      <c r="F212" s="74" t="s">
        <v>829</v>
      </c>
      <c r="G212" s="74" t="s">
        <v>830</v>
      </c>
      <c r="H212" s="74" t="s">
        <v>817</v>
      </c>
      <c r="I212" s="157" t="s">
        <v>99</v>
      </c>
      <c r="J212" s="74"/>
      <c r="K212" s="158" t="s">
        <v>299</v>
      </c>
      <c r="L212" s="87"/>
    </row>
    <row r="213" spans="1:12" ht="129.6">
      <c r="A213" s="74" t="s">
        <v>487</v>
      </c>
      <c r="B213" s="74" t="s">
        <v>806</v>
      </c>
      <c r="C213" s="74" t="s">
        <v>543</v>
      </c>
      <c r="D213" s="74" t="s">
        <v>807</v>
      </c>
      <c r="E213" s="184" t="s">
        <v>831</v>
      </c>
      <c r="F213" s="74" t="s">
        <v>651</v>
      </c>
      <c r="G213" s="74" t="s">
        <v>832</v>
      </c>
      <c r="H213" s="74" t="s">
        <v>653</v>
      </c>
      <c r="I213" s="157" t="s">
        <v>99</v>
      </c>
      <c r="J213" s="74"/>
      <c r="K213" s="158" t="s">
        <v>299</v>
      </c>
      <c r="L213" s="87"/>
    </row>
    <row r="214" spans="1:12" ht="129.6">
      <c r="A214" s="74" t="s">
        <v>487</v>
      </c>
      <c r="B214" s="74" t="s">
        <v>806</v>
      </c>
      <c r="C214" s="74" t="s">
        <v>546</v>
      </c>
      <c r="D214" s="74" t="s">
        <v>807</v>
      </c>
      <c r="E214" s="185"/>
      <c r="F214" s="74" t="s">
        <v>833</v>
      </c>
      <c r="G214" s="74" t="s">
        <v>834</v>
      </c>
      <c r="H214" s="74" t="s">
        <v>653</v>
      </c>
      <c r="I214" s="157" t="s">
        <v>99</v>
      </c>
      <c r="J214" s="74"/>
      <c r="K214" s="158" t="s">
        <v>299</v>
      </c>
      <c r="L214" s="87"/>
    </row>
    <row r="215" spans="1:12" ht="129.6">
      <c r="A215" s="74" t="s">
        <v>487</v>
      </c>
      <c r="B215" s="74" t="s">
        <v>806</v>
      </c>
      <c r="C215" s="74" t="s">
        <v>549</v>
      </c>
      <c r="D215" s="74" t="s">
        <v>807</v>
      </c>
      <c r="E215" s="184" t="s">
        <v>835</v>
      </c>
      <c r="F215" s="74" t="s">
        <v>705</v>
      </c>
      <c r="G215" s="74" t="s">
        <v>836</v>
      </c>
      <c r="H215" s="74" t="s">
        <v>837</v>
      </c>
      <c r="I215" s="157" t="s">
        <v>99</v>
      </c>
      <c r="J215" s="74"/>
      <c r="K215" s="158" t="s">
        <v>299</v>
      </c>
      <c r="L215" s="87"/>
    </row>
    <row r="216" spans="1:12" ht="129.6">
      <c r="A216" s="74" t="s">
        <v>487</v>
      </c>
      <c r="B216" s="74" t="s">
        <v>806</v>
      </c>
      <c r="C216" s="74" t="s">
        <v>554</v>
      </c>
      <c r="D216" s="74" t="s">
        <v>807</v>
      </c>
      <c r="E216" s="186"/>
      <c r="F216" s="74" t="s">
        <v>838</v>
      </c>
      <c r="G216" s="74" t="s">
        <v>836</v>
      </c>
      <c r="H216" s="74" t="s">
        <v>839</v>
      </c>
      <c r="I216" s="157" t="s">
        <v>99</v>
      </c>
      <c r="J216" s="74"/>
      <c r="K216" s="158" t="s">
        <v>299</v>
      </c>
      <c r="L216" s="87"/>
    </row>
    <row r="217" spans="1:12" ht="129.6">
      <c r="A217" s="74" t="s">
        <v>487</v>
      </c>
      <c r="B217" s="74" t="s">
        <v>806</v>
      </c>
      <c r="C217" s="74" t="s">
        <v>556</v>
      </c>
      <c r="D217" s="74" t="s">
        <v>807</v>
      </c>
      <c r="E217" s="186"/>
      <c r="F217" s="74" t="s">
        <v>840</v>
      </c>
      <c r="G217" s="74" t="s">
        <v>836</v>
      </c>
      <c r="H217" s="74" t="s">
        <v>841</v>
      </c>
      <c r="I217" s="157" t="s">
        <v>99</v>
      </c>
      <c r="J217" s="74"/>
      <c r="K217" s="158" t="s">
        <v>299</v>
      </c>
      <c r="L217" s="87"/>
    </row>
    <row r="218" spans="1:12" ht="129.6">
      <c r="A218" s="74" t="s">
        <v>487</v>
      </c>
      <c r="B218" s="74" t="s">
        <v>806</v>
      </c>
      <c r="C218" s="74" t="s">
        <v>559</v>
      </c>
      <c r="D218" s="74" t="s">
        <v>807</v>
      </c>
      <c r="E218" s="186"/>
      <c r="F218" s="74" t="s">
        <v>842</v>
      </c>
      <c r="G218" s="74" t="s">
        <v>836</v>
      </c>
      <c r="H218" s="74" t="s">
        <v>843</v>
      </c>
      <c r="I218" s="157" t="s">
        <v>99</v>
      </c>
      <c r="J218" s="74"/>
      <c r="K218" s="158" t="s">
        <v>299</v>
      </c>
      <c r="L218" s="87"/>
    </row>
    <row r="219" spans="1:12" ht="129.6">
      <c r="A219" s="74" t="s">
        <v>487</v>
      </c>
      <c r="B219" s="74" t="s">
        <v>806</v>
      </c>
      <c r="C219" s="74" t="s">
        <v>562</v>
      </c>
      <c r="D219" s="74" t="s">
        <v>807</v>
      </c>
      <c r="E219" s="185"/>
      <c r="F219" s="74" t="s">
        <v>714</v>
      </c>
      <c r="G219" s="74" t="s">
        <v>836</v>
      </c>
      <c r="H219" s="74" t="s">
        <v>715</v>
      </c>
      <c r="I219" s="157" t="s">
        <v>99</v>
      </c>
      <c r="J219" s="74"/>
      <c r="K219" s="158" t="s">
        <v>299</v>
      </c>
      <c r="L219" s="87"/>
    </row>
    <row r="220" spans="1:12" ht="86.4">
      <c r="A220" s="74" t="s">
        <v>487</v>
      </c>
      <c r="B220" s="74" t="s">
        <v>844</v>
      </c>
      <c r="C220" s="74" t="s">
        <v>489</v>
      </c>
      <c r="D220" s="74" t="s">
        <v>845</v>
      </c>
      <c r="E220" s="184" t="s">
        <v>846</v>
      </c>
      <c r="F220" s="74" t="s">
        <v>514</v>
      </c>
      <c r="G220" s="73" t="s">
        <v>847</v>
      </c>
      <c r="H220" s="74" t="s">
        <v>516</v>
      </c>
      <c r="I220" s="157" t="s">
        <v>99</v>
      </c>
      <c r="J220" s="87"/>
      <c r="K220" s="158" t="s">
        <v>299</v>
      </c>
      <c r="L220" s="87"/>
    </row>
    <row r="221" spans="1:12" ht="86.4">
      <c r="A221" s="74" t="s">
        <v>487</v>
      </c>
      <c r="B221" s="74" t="s">
        <v>844</v>
      </c>
      <c r="C221" s="74" t="s">
        <v>495</v>
      </c>
      <c r="D221" s="74" t="s">
        <v>845</v>
      </c>
      <c r="E221" s="186"/>
      <c r="F221" s="74" t="s">
        <v>848</v>
      </c>
      <c r="G221" s="73" t="s">
        <v>849</v>
      </c>
      <c r="H221" s="74" t="s">
        <v>520</v>
      </c>
      <c r="I221" s="157" t="s">
        <v>99</v>
      </c>
      <c r="J221" s="87"/>
      <c r="K221" s="158" t="s">
        <v>299</v>
      </c>
      <c r="L221" s="87"/>
    </row>
    <row r="222" spans="1:12" ht="86.4">
      <c r="A222" s="74" t="s">
        <v>487</v>
      </c>
      <c r="B222" s="74" t="s">
        <v>844</v>
      </c>
      <c r="C222" s="74" t="s">
        <v>499</v>
      </c>
      <c r="D222" s="74" t="s">
        <v>845</v>
      </c>
      <c r="E222" s="186"/>
      <c r="F222" s="74" t="s">
        <v>850</v>
      </c>
      <c r="G222" s="74" t="s">
        <v>851</v>
      </c>
      <c r="H222" s="74" t="s">
        <v>520</v>
      </c>
      <c r="I222" s="157" t="s">
        <v>99</v>
      </c>
      <c r="J222" s="87"/>
      <c r="K222" s="158" t="s">
        <v>299</v>
      </c>
      <c r="L222" s="87"/>
    </row>
    <row r="223" spans="1:12" ht="86.4">
      <c r="A223" s="74" t="s">
        <v>487</v>
      </c>
      <c r="B223" s="74" t="s">
        <v>844</v>
      </c>
      <c r="C223" s="74" t="s">
        <v>503</v>
      </c>
      <c r="D223" s="74" t="s">
        <v>845</v>
      </c>
      <c r="E223" s="185"/>
      <c r="F223" s="74" t="s">
        <v>852</v>
      </c>
      <c r="G223" s="74" t="s">
        <v>853</v>
      </c>
      <c r="H223" s="74" t="s">
        <v>520</v>
      </c>
      <c r="I223" s="157" t="s">
        <v>99</v>
      </c>
      <c r="J223" s="87"/>
      <c r="K223" s="158" t="s">
        <v>299</v>
      </c>
      <c r="L223" s="87"/>
    </row>
    <row r="224" spans="1:12" ht="86.4">
      <c r="A224" s="74" t="s">
        <v>487</v>
      </c>
      <c r="B224" s="74" t="s">
        <v>844</v>
      </c>
      <c r="C224" s="74" t="s">
        <v>506</v>
      </c>
      <c r="D224" s="74" t="s">
        <v>845</v>
      </c>
      <c r="E224" s="184" t="s">
        <v>854</v>
      </c>
      <c r="F224" s="74" t="s">
        <v>855</v>
      </c>
      <c r="G224" s="74" t="s">
        <v>856</v>
      </c>
      <c r="H224" s="74" t="s">
        <v>857</v>
      </c>
      <c r="I224" s="157" t="s">
        <v>99</v>
      </c>
      <c r="J224" s="87"/>
      <c r="K224" s="158" t="s">
        <v>299</v>
      </c>
      <c r="L224" s="87"/>
    </row>
    <row r="225" spans="1:12" ht="86.4">
      <c r="A225" s="74" t="s">
        <v>487</v>
      </c>
      <c r="B225" s="74" t="s">
        <v>844</v>
      </c>
      <c r="C225" s="74" t="s">
        <v>512</v>
      </c>
      <c r="D225" s="74" t="s">
        <v>845</v>
      </c>
      <c r="E225" s="186"/>
      <c r="F225" s="74" t="s">
        <v>858</v>
      </c>
      <c r="G225" s="74" t="s">
        <v>859</v>
      </c>
      <c r="H225" s="74" t="s">
        <v>857</v>
      </c>
      <c r="I225" s="157" t="s">
        <v>99</v>
      </c>
      <c r="J225" s="87"/>
      <c r="K225" s="158" t="s">
        <v>299</v>
      </c>
      <c r="L225" s="87"/>
    </row>
    <row r="226" spans="1:12" ht="86.4">
      <c r="A226" s="74" t="s">
        <v>487</v>
      </c>
      <c r="B226" s="74" t="s">
        <v>844</v>
      </c>
      <c r="C226" s="74" t="s">
        <v>517</v>
      </c>
      <c r="D226" s="74" t="s">
        <v>845</v>
      </c>
      <c r="E226" s="186"/>
      <c r="F226" s="74" t="s">
        <v>860</v>
      </c>
      <c r="G226" s="74" t="s">
        <v>859</v>
      </c>
      <c r="H226" s="74" t="s">
        <v>857</v>
      </c>
      <c r="I226" s="157" t="s">
        <v>99</v>
      </c>
      <c r="J226" s="87"/>
      <c r="K226" s="158" t="s">
        <v>299</v>
      </c>
      <c r="L226" s="87"/>
    </row>
    <row r="227" spans="1:12" ht="86.4">
      <c r="A227" s="74" t="s">
        <v>487</v>
      </c>
      <c r="B227" s="74" t="s">
        <v>844</v>
      </c>
      <c r="C227" s="74" t="s">
        <v>521</v>
      </c>
      <c r="D227" s="74" t="s">
        <v>845</v>
      </c>
      <c r="E227" s="185"/>
      <c r="F227" s="74" t="s">
        <v>861</v>
      </c>
      <c r="G227" s="74" t="s">
        <v>859</v>
      </c>
      <c r="H227" s="74" t="s">
        <v>857</v>
      </c>
      <c r="I227" s="157" t="s">
        <v>99</v>
      </c>
      <c r="J227" s="87"/>
      <c r="K227" s="158" t="s">
        <v>299</v>
      </c>
      <c r="L227" s="87"/>
    </row>
    <row r="228" spans="1:12" ht="86.4">
      <c r="A228" s="74" t="s">
        <v>487</v>
      </c>
      <c r="B228" s="74" t="s">
        <v>844</v>
      </c>
      <c r="C228" s="74" t="s">
        <v>524</v>
      </c>
      <c r="D228" s="74" t="s">
        <v>845</v>
      </c>
      <c r="E228" s="184" t="s">
        <v>862</v>
      </c>
      <c r="F228" s="74" t="s">
        <v>863</v>
      </c>
      <c r="G228" s="74" t="s">
        <v>864</v>
      </c>
      <c r="H228" s="74" t="s">
        <v>865</v>
      </c>
      <c r="I228" s="157" t="s">
        <v>99</v>
      </c>
      <c r="J228" s="87"/>
      <c r="K228" s="158" t="s">
        <v>299</v>
      </c>
      <c r="L228" s="87"/>
    </row>
    <row r="229" spans="1:12" ht="86.4">
      <c r="A229" s="74" t="s">
        <v>487</v>
      </c>
      <c r="B229" s="74" t="s">
        <v>844</v>
      </c>
      <c r="C229" s="74" t="s">
        <v>527</v>
      </c>
      <c r="D229" s="74" t="s">
        <v>845</v>
      </c>
      <c r="E229" s="186"/>
      <c r="F229" s="74" t="s">
        <v>866</v>
      </c>
      <c r="G229" s="74" t="s">
        <v>864</v>
      </c>
      <c r="H229" s="74" t="s">
        <v>865</v>
      </c>
      <c r="I229" s="157" t="s">
        <v>99</v>
      </c>
      <c r="J229" s="87"/>
      <c r="K229" s="158" t="s">
        <v>299</v>
      </c>
      <c r="L229" s="87"/>
    </row>
    <row r="230" spans="1:12" ht="86.4">
      <c r="A230" s="74" t="s">
        <v>487</v>
      </c>
      <c r="B230" s="74" t="s">
        <v>844</v>
      </c>
      <c r="C230" s="74" t="s">
        <v>532</v>
      </c>
      <c r="D230" s="74" t="s">
        <v>845</v>
      </c>
      <c r="E230" s="186"/>
      <c r="F230" s="74" t="s">
        <v>867</v>
      </c>
      <c r="G230" s="74" t="s">
        <v>864</v>
      </c>
      <c r="H230" s="74" t="s">
        <v>865</v>
      </c>
      <c r="I230" s="157" t="s">
        <v>99</v>
      </c>
      <c r="J230" s="87"/>
      <c r="K230" s="158" t="s">
        <v>299</v>
      </c>
      <c r="L230" s="87"/>
    </row>
    <row r="231" spans="1:12" ht="86.4">
      <c r="A231" s="74" t="s">
        <v>487</v>
      </c>
      <c r="B231" s="74" t="s">
        <v>844</v>
      </c>
      <c r="C231" s="74" t="s">
        <v>535</v>
      </c>
      <c r="D231" s="74" t="s">
        <v>845</v>
      </c>
      <c r="E231" s="185"/>
      <c r="F231" s="74" t="s">
        <v>868</v>
      </c>
      <c r="G231" s="74" t="s">
        <v>864</v>
      </c>
      <c r="H231" s="74" t="s">
        <v>865</v>
      </c>
      <c r="I231" s="157" t="s">
        <v>99</v>
      </c>
      <c r="J231" s="87"/>
      <c r="K231" s="158" t="s">
        <v>299</v>
      </c>
      <c r="L231" s="87"/>
    </row>
    <row r="232" spans="1:12" ht="86.4">
      <c r="A232" s="74" t="s">
        <v>487</v>
      </c>
      <c r="B232" s="74" t="s">
        <v>844</v>
      </c>
      <c r="C232" s="74" t="s">
        <v>538</v>
      </c>
      <c r="D232" s="74" t="s">
        <v>845</v>
      </c>
      <c r="E232" s="184" t="s">
        <v>869</v>
      </c>
      <c r="F232" s="74" t="s">
        <v>529</v>
      </c>
      <c r="G232" s="74" t="s">
        <v>870</v>
      </c>
      <c r="H232" s="74" t="s">
        <v>531</v>
      </c>
      <c r="I232" s="157" t="s">
        <v>99</v>
      </c>
      <c r="J232" s="87"/>
      <c r="K232" s="158" t="s">
        <v>299</v>
      </c>
      <c r="L232" s="87"/>
    </row>
    <row r="233" spans="1:12" ht="86.4">
      <c r="A233" s="74" t="s">
        <v>487</v>
      </c>
      <c r="B233" s="74" t="s">
        <v>844</v>
      </c>
      <c r="C233" s="74" t="s">
        <v>543</v>
      </c>
      <c r="D233" s="74" t="s">
        <v>845</v>
      </c>
      <c r="E233" s="186"/>
      <c r="F233" s="74" t="s">
        <v>871</v>
      </c>
      <c r="G233" s="74" t="s">
        <v>870</v>
      </c>
      <c r="H233" s="74" t="s">
        <v>531</v>
      </c>
      <c r="I233" s="157" t="s">
        <v>99</v>
      </c>
      <c r="J233" s="87"/>
      <c r="K233" s="158" t="s">
        <v>299</v>
      </c>
      <c r="L233" s="87"/>
    </row>
    <row r="234" spans="1:12" ht="86.4">
      <c r="A234" s="74" t="s">
        <v>487</v>
      </c>
      <c r="B234" s="74" t="s">
        <v>844</v>
      </c>
      <c r="C234" s="74" t="s">
        <v>546</v>
      </c>
      <c r="D234" s="74" t="s">
        <v>845</v>
      </c>
      <c r="E234" s="185"/>
      <c r="F234" s="74" t="s">
        <v>536</v>
      </c>
      <c r="G234" s="74" t="s">
        <v>872</v>
      </c>
      <c r="H234" s="74" t="s">
        <v>531</v>
      </c>
      <c r="I234" s="157" t="s">
        <v>99</v>
      </c>
      <c r="J234" s="87"/>
      <c r="K234" s="158" t="s">
        <v>299</v>
      </c>
      <c r="L234" s="87"/>
    </row>
    <row r="235" spans="1:12" ht="86.4">
      <c r="A235" s="74" t="s">
        <v>487</v>
      </c>
      <c r="B235" s="74" t="s">
        <v>844</v>
      </c>
      <c r="C235" s="74" t="s">
        <v>549</v>
      </c>
      <c r="D235" s="74" t="s">
        <v>845</v>
      </c>
      <c r="E235" s="184" t="s">
        <v>873</v>
      </c>
      <c r="F235" s="74" t="s">
        <v>874</v>
      </c>
      <c r="G235" s="74" t="s">
        <v>875</v>
      </c>
      <c r="H235" s="74" t="s">
        <v>876</v>
      </c>
      <c r="I235" s="157" t="s">
        <v>99</v>
      </c>
      <c r="J235" s="87"/>
      <c r="K235" s="158" t="s">
        <v>299</v>
      </c>
      <c r="L235" s="87"/>
    </row>
    <row r="236" spans="1:12" ht="86.4">
      <c r="A236" s="74" t="s">
        <v>487</v>
      </c>
      <c r="B236" s="74" t="s">
        <v>844</v>
      </c>
      <c r="C236" s="74" t="s">
        <v>554</v>
      </c>
      <c r="D236" s="74" t="s">
        <v>845</v>
      </c>
      <c r="E236" s="186"/>
      <c r="F236" s="74" t="s">
        <v>877</v>
      </c>
      <c r="G236" s="74" t="s">
        <v>875</v>
      </c>
      <c r="H236" s="74" t="s">
        <v>876</v>
      </c>
      <c r="I236" s="157" t="s">
        <v>99</v>
      </c>
      <c r="J236" s="87"/>
      <c r="K236" s="158" t="s">
        <v>299</v>
      </c>
      <c r="L236" s="87"/>
    </row>
    <row r="237" spans="1:12" ht="86.4">
      <c r="A237" s="74" t="s">
        <v>487</v>
      </c>
      <c r="B237" s="74" t="s">
        <v>844</v>
      </c>
      <c r="C237" s="74" t="s">
        <v>556</v>
      </c>
      <c r="D237" s="74" t="s">
        <v>845</v>
      </c>
      <c r="E237" s="186"/>
      <c r="F237" s="74" t="s">
        <v>878</v>
      </c>
      <c r="G237" s="74" t="s">
        <v>879</v>
      </c>
      <c r="H237" s="74" t="s">
        <v>876</v>
      </c>
      <c r="I237" s="157" t="s">
        <v>99</v>
      </c>
      <c r="J237" s="87"/>
      <c r="K237" s="158" t="s">
        <v>299</v>
      </c>
      <c r="L237" s="87"/>
    </row>
    <row r="238" spans="1:12" ht="86.4">
      <c r="A238" s="74" t="s">
        <v>487</v>
      </c>
      <c r="B238" s="74" t="s">
        <v>844</v>
      </c>
      <c r="C238" s="74" t="s">
        <v>559</v>
      </c>
      <c r="D238" s="74" t="s">
        <v>845</v>
      </c>
      <c r="E238" s="185"/>
      <c r="F238" s="74" t="s">
        <v>880</v>
      </c>
      <c r="G238" s="74" t="s">
        <v>879</v>
      </c>
      <c r="H238" s="74" t="s">
        <v>876</v>
      </c>
      <c r="I238" s="157" t="s">
        <v>99</v>
      </c>
      <c r="J238" s="87"/>
      <c r="K238" s="158" t="s">
        <v>299</v>
      </c>
      <c r="L238" s="87"/>
    </row>
    <row r="239" spans="1:12" ht="86.4">
      <c r="A239" s="74" t="s">
        <v>487</v>
      </c>
      <c r="B239" s="74" t="s">
        <v>844</v>
      </c>
      <c r="C239" s="74" t="s">
        <v>562</v>
      </c>
      <c r="D239" s="74" t="s">
        <v>845</v>
      </c>
      <c r="E239" s="184" t="s">
        <v>881</v>
      </c>
      <c r="F239" s="74" t="s">
        <v>882</v>
      </c>
      <c r="G239" s="74" t="s">
        <v>883</v>
      </c>
      <c r="H239" s="74" t="s">
        <v>884</v>
      </c>
      <c r="I239" s="157" t="s">
        <v>99</v>
      </c>
      <c r="J239" s="87"/>
      <c r="K239" s="158" t="s">
        <v>299</v>
      </c>
      <c r="L239" s="87"/>
    </row>
    <row r="240" spans="1:12" ht="86.4">
      <c r="A240" s="74" t="s">
        <v>487</v>
      </c>
      <c r="B240" s="74" t="s">
        <v>844</v>
      </c>
      <c r="C240" s="74" t="s">
        <v>565</v>
      </c>
      <c r="D240" s="74" t="s">
        <v>845</v>
      </c>
      <c r="E240" s="185"/>
      <c r="F240" s="74" t="s">
        <v>885</v>
      </c>
      <c r="G240" s="74" t="s">
        <v>883</v>
      </c>
      <c r="H240" s="74" t="s">
        <v>884</v>
      </c>
      <c r="I240" s="157" t="s">
        <v>99</v>
      </c>
      <c r="J240" s="87"/>
      <c r="K240" s="158" t="s">
        <v>299</v>
      </c>
      <c r="L240" s="87"/>
    </row>
    <row r="241" spans="1:12" ht="86.4">
      <c r="A241" s="74" t="s">
        <v>487</v>
      </c>
      <c r="B241" s="74" t="s">
        <v>844</v>
      </c>
      <c r="C241" s="74" t="s">
        <v>570</v>
      </c>
      <c r="D241" s="74" t="s">
        <v>845</v>
      </c>
      <c r="E241" s="184" t="s">
        <v>886</v>
      </c>
      <c r="F241" s="74" t="s">
        <v>887</v>
      </c>
      <c r="G241" s="74" t="s">
        <v>888</v>
      </c>
      <c r="H241" s="74" t="s">
        <v>889</v>
      </c>
      <c r="I241" s="157" t="s">
        <v>99</v>
      </c>
      <c r="J241" s="87"/>
      <c r="K241" s="158" t="s">
        <v>299</v>
      </c>
      <c r="L241" s="87"/>
    </row>
    <row r="242" spans="1:12" ht="86.4">
      <c r="A242" s="74" t="s">
        <v>487</v>
      </c>
      <c r="B242" s="74" t="s">
        <v>844</v>
      </c>
      <c r="C242" s="74" t="s">
        <v>573</v>
      </c>
      <c r="D242" s="74" t="s">
        <v>845</v>
      </c>
      <c r="E242" s="186"/>
      <c r="F242" s="74" t="s">
        <v>890</v>
      </c>
      <c r="G242" s="74" t="s">
        <v>888</v>
      </c>
      <c r="H242" s="74" t="s">
        <v>889</v>
      </c>
      <c r="I242" s="157" t="s">
        <v>99</v>
      </c>
      <c r="J242" s="87"/>
      <c r="K242" s="158" t="s">
        <v>299</v>
      </c>
      <c r="L242" s="87"/>
    </row>
    <row r="243" spans="1:12" ht="86.4">
      <c r="A243" s="74" t="s">
        <v>487</v>
      </c>
      <c r="B243" s="74" t="s">
        <v>844</v>
      </c>
      <c r="C243" s="74" t="s">
        <v>576</v>
      </c>
      <c r="D243" s="74" t="s">
        <v>845</v>
      </c>
      <c r="E243" s="186"/>
      <c r="F243" s="74" t="s">
        <v>891</v>
      </c>
      <c r="G243" s="74" t="s">
        <v>888</v>
      </c>
      <c r="H243" s="74" t="s">
        <v>892</v>
      </c>
      <c r="I243" s="157" t="s">
        <v>99</v>
      </c>
      <c r="J243" s="87"/>
      <c r="K243" s="158" t="s">
        <v>299</v>
      </c>
      <c r="L243" s="87"/>
    </row>
    <row r="244" spans="1:12" ht="86.4">
      <c r="A244" s="74" t="s">
        <v>487</v>
      </c>
      <c r="B244" s="74" t="s">
        <v>844</v>
      </c>
      <c r="C244" s="74" t="s">
        <v>579</v>
      </c>
      <c r="D244" s="74" t="s">
        <v>845</v>
      </c>
      <c r="E244" s="186"/>
      <c r="F244" s="74" t="s">
        <v>893</v>
      </c>
      <c r="G244" s="74" t="s">
        <v>888</v>
      </c>
      <c r="H244" s="74" t="s">
        <v>894</v>
      </c>
      <c r="I244" s="157" t="s">
        <v>99</v>
      </c>
      <c r="J244" s="87"/>
      <c r="K244" s="158" t="s">
        <v>299</v>
      </c>
      <c r="L244" s="87"/>
    </row>
    <row r="245" spans="1:12" ht="86.4">
      <c r="A245" s="74" t="s">
        <v>487</v>
      </c>
      <c r="B245" s="74" t="s">
        <v>844</v>
      </c>
      <c r="C245" s="74" t="s">
        <v>584</v>
      </c>
      <c r="D245" s="74" t="s">
        <v>845</v>
      </c>
      <c r="E245" s="185"/>
      <c r="F245" s="74" t="s">
        <v>895</v>
      </c>
      <c r="G245" s="74" t="s">
        <v>896</v>
      </c>
      <c r="H245" s="74" t="s">
        <v>897</v>
      </c>
      <c r="I245" s="157" t="s">
        <v>99</v>
      </c>
      <c r="J245" s="87"/>
      <c r="K245" s="158" t="s">
        <v>299</v>
      </c>
      <c r="L245" s="87"/>
    </row>
    <row r="246" spans="1:12" ht="158.4">
      <c r="A246" s="74" t="s">
        <v>487</v>
      </c>
      <c r="B246" s="74" t="s">
        <v>844</v>
      </c>
      <c r="C246" s="74" t="s">
        <v>587</v>
      </c>
      <c r="D246" s="74" t="s">
        <v>898</v>
      </c>
      <c r="E246" s="184" t="s">
        <v>899</v>
      </c>
      <c r="F246" s="74" t="s">
        <v>900</v>
      </c>
      <c r="G246" s="73" t="s">
        <v>901</v>
      </c>
      <c r="H246" s="74" t="s">
        <v>902</v>
      </c>
      <c r="I246" s="157" t="s">
        <v>99</v>
      </c>
      <c r="J246" s="87"/>
      <c r="K246" s="158" t="s">
        <v>299</v>
      </c>
      <c r="L246" s="87"/>
    </row>
    <row r="247" spans="1:12" ht="158.4">
      <c r="A247" s="74" t="s">
        <v>487</v>
      </c>
      <c r="B247" s="74" t="s">
        <v>844</v>
      </c>
      <c r="C247" s="74" t="s">
        <v>591</v>
      </c>
      <c r="D247" s="74" t="s">
        <v>898</v>
      </c>
      <c r="E247" s="185"/>
      <c r="F247" s="74" t="s">
        <v>903</v>
      </c>
      <c r="G247" s="74" t="s">
        <v>904</v>
      </c>
      <c r="H247" s="74" t="s">
        <v>905</v>
      </c>
      <c r="I247" s="157" t="s">
        <v>99</v>
      </c>
      <c r="J247" s="87"/>
      <c r="K247" s="158" t="s">
        <v>299</v>
      </c>
      <c r="L247" s="87"/>
    </row>
    <row r="248" spans="1:12" ht="100.8">
      <c r="A248" s="74" t="s">
        <v>487</v>
      </c>
      <c r="B248" s="74" t="s">
        <v>906</v>
      </c>
      <c r="C248" s="74" t="s">
        <v>489</v>
      </c>
      <c r="D248" s="76" t="s">
        <v>907</v>
      </c>
      <c r="E248" s="74" t="s">
        <v>908</v>
      </c>
      <c r="F248" s="74" t="s">
        <v>909</v>
      </c>
      <c r="G248" s="77" t="s">
        <v>910</v>
      </c>
      <c r="H248" s="74" t="s">
        <v>911</v>
      </c>
      <c r="I248" s="157" t="s">
        <v>99</v>
      </c>
      <c r="J248" s="78"/>
      <c r="K248" s="158" t="s">
        <v>299</v>
      </c>
      <c r="L248" s="87"/>
    </row>
    <row r="249" spans="1:12" ht="100.8">
      <c r="A249" s="74" t="s">
        <v>487</v>
      </c>
      <c r="B249" s="74" t="s">
        <v>906</v>
      </c>
      <c r="C249" s="74" t="s">
        <v>495</v>
      </c>
      <c r="D249" s="76" t="s">
        <v>907</v>
      </c>
      <c r="E249" s="184" t="s">
        <v>912</v>
      </c>
      <c r="F249" s="74" t="s">
        <v>913</v>
      </c>
      <c r="G249" s="77" t="s">
        <v>910</v>
      </c>
      <c r="H249" s="74" t="s">
        <v>914</v>
      </c>
      <c r="I249" s="157" t="s">
        <v>99</v>
      </c>
      <c r="J249" s="78"/>
      <c r="K249" s="158" t="s">
        <v>299</v>
      </c>
      <c r="L249" s="87"/>
    </row>
    <row r="250" spans="1:12" ht="100.8">
      <c r="A250" s="74" t="s">
        <v>487</v>
      </c>
      <c r="B250" s="74" t="s">
        <v>906</v>
      </c>
      <c r="C250" s="74" t="s">
        <v>499</v>
      </c>
      <c r="D250" s="76" t="s">
        <v>907</v>
      </c>
      <c r="E250" s="186"/>
      <c r="F250" s="74" t="s">
        <v>915</v>
      </c>
      <c r="G250" s="77" t="s">
        <v>910</v>
      </c>
      <c r="H250" s="74" t="s">
        <v>916</v>
      </c>
      <c r="I250" s="157" t="s">
        <v>99</v>
      </c>
      <c r="J250" s="78"/>
      <c r="K250" s="158" t="s">
        <v>299</v>
      </c>
      <c r="L250" s="87"/>
    </row>
    <row r="251" spans="1:12" ht="100.8">
      <c r="A251" s="74" t="s">
        <v>487</v>
      </c>
      <c r="B251" s="74" t="s">
        <v>906</v>
      </c>
      <c r="C251" s="74" t="s">
        <v>503</v>
      </c>
      <c r="D251" s="76" t="s">
        <v>907</v>
      </c>
      <c r="E251" s="186"/>
      <c r="F251" s="74" t="s">
        <v>917</v>
      </c>
      <c r="G251" s="77" t="s">
        <v>910</v>
      </c>
      <c r="H251" s="74" t="s">
        <v>918</v>
      </c>
      <c r="I251" s="157" t="s">
        <v>99</v>
      </c>
      <c r="J251" s="78"/>
      <c r="K251" s="158" t="s">
        <v>299</v>
      </c>
      <c r="L251" s="87"/>
    </row>
    <row r="252" spans="1:12" ht="100.8">
      <c r="A252" s="74" t="s">
        <v>487</v>
      </c>
      <c r="B252" s="74" t="s">
        <v>906</v>
      </c>
      <c r="C252" s="74" t="s">
        <v>506</v>
      </c>
      <c r="D252" s="76" t="s">
        <v>907</v>
      </c>
      <c r="E252" s="186"/>
      <c r="F252" s="74" t="s">
        <v>919</v>
      </c>
      <c r="G252" s="77" t="s">
        <v>910</v>
      </c>
      <c r="H252" s="74" t="s">
        <v>920</v>
      </c>
      <c r="I252" s="157" t="s">
        <v>99</v>
      </c>
      <c r="J252" s="78"/>
      <c r="K252" s="158" t="s">
        <v>299</v>
      </c>
      <c r="L252" s="87"/>
    </row>
    <row r="253" spans="1:12" ht="100.8">
      <c r="A253" s="74" t="s">
        <v>487</v>
      </c>
      <c r="B253" s="74" t="s">
        <v>906</v>
      </c>
      <c r="C253" s="74" t="s">
        <v>512</v>
      </c>
      <c r="D253" s="76" t="s">
        <v>907</v>
      </c>
      <c r="E253" s="186"/>
      <c r="F253" s="74" t="s">
        <v>921</v>
      </c>
      <c r="G253" s="77" t="s">
        <v>910</v>
      </c>
      <c r="H253" s="74" t="s">
        <v>922</v>
      </c>
      <c r="I253" s="157" t="s">
        <v>99</v>
      </c>
      <c r="J253" s="78"/>
      <c r="K253" s="158" t="s">
        <v>299</v>
      </c>
      <c r="L253" s="87"/>
    </row>
    <row r="254" spans="1:12" ht="100.8">
      <c r="A254" s="74" t="s">
        <v>487</v>
      </c>
      <c r="B254" s="74" t="s">
        <v>906</v>
      </c>
      <c r="C254" s="74" t="s">
        <v>517</v>
      </c>
      <c r="D254" s="76" t="s">
        <v>907</v>
      </c>
      <c r="E254" s="186"/>
      <c r="F254" s="74" t="s">
        <v>923</v>
      </c>
      <c r="G254" s="77" t="s">
        <v>910</v>
      </c>
      <c r="H254" s="74" t="s">
        <v>924</v>
      </c>
      <c r="I254" s="157" t="s">
        <v>99</v>
      </c>
      <c r="J254" s="78"/>
      <c r="K254" s="158" t="s">
        <v>299</v>
      </c>
      <c r="L254" s="87"/>
    </row>
    <row r="255" spans="1:12" ht="100.8">
      <c r="A255" s="74" t="s">
        <v>487</v>
      </c>
      <c r="B255" s="74" t="s">
        <v>906</v>
      </c>
      <c r="C255" s="74" t="s">
        <v>521</v>
      </c>
      <c r="D255" s="76" t="s">
        <v>907</v>
      </c>
      <c r="E255" s="186"/>
      <c r="F255" s="74" t="s">
        <v>925</v>
      </c>
      <c r="G255" s="77" t="s">
        <v>910</v>
      </c>
      <c r="H255" s="74" t="s">
        <v>926</v>
      </c>
      <c r="I255" s="157" t="s">
        <v>99</v>
      </c>
      <c r="J255" s="78"/>
      <c r="K255" s="158" t="s">
        <v>299</v>
      </c>
      <c r="L255" s="87"/>
    </row>
    <row r="256" spans="1:12" ht="100.8">
      <c r="A256" s="74" t="s">
        <v>487</v>
      </c>
      <c r="B256" s="74" t="s">
        <v>906</v>
      </c>
      <c r="C256" s="74" t="s">
        <v>524</v>
      </c>
      <c r="D256" s="76" t="s">
        <v>907</v>
      </c>
      <c r="E256" s="186"/>
      <c r="F256" s="74" t="s">
        <v>927</v>
      </c>
      <c r="G256" s="77" t="s">
        <v>910</v>
      </c>
      <c r="H256" s="74" t="s">
        <v>928</v>
      </c>
      <c r="I256" s="157" t="s">
        <v>99</v>
      </c>
      <c r="J256" s="78"/>
      <c r="K256" s="158" t="s">
        <v>299</v>
      </c>
      <c r="L256" s="87"/>
    </row>
    <row r="257" spans="1:12" ht="100.8">
      <c r="A257" s="74" t="s">
        <v>487</v>
      </c>
      <c r="B257" s="74" t="s">
        <v>906</v>
      </c>
      <c r="C257" s="74" t="s">
        <v>527</v>
      </c>
      <c r="D257" s="76" t="s">
        <v>907</v>
      </c>
      <c r="E257" s="186"/>
      <c r="F257" s="74" t="s">
        <v>929</v>
      </c>
      <c r="G257" s="77" t="s">
        <v>910</v>
      </c>
      <c r="H257" s="74" t="s">
        <v>930</v>
      </c>
      <c r="I257" s="157" t="s">
        <v>99</v>
      </c>
      <c r="J257" s="78"/>
      <c r="K257" s="158" t="s">
        <v>299</v>
      </c>
      <c r="L257" s="87"/>
    </row>
    <row r="258" spans="1:12" ht="100.8">
      <c r="A258" s="74" t="s">
        <v>487</v>
      </c>
      <c r="B258" s="74" t="s">
        <v>906</v>
      </c>
      <c r="C258" s="74" t="s">
        <v>532</v>
      </c>
      <c r="D258" s="76" t="s">
        <v>907</v>
      </c>
      <c r="E258" s="185"/>
      <c r="F258" s="74" t="s">
        <v>931</v>
      </c>
      <c r="G258" s="77" t="s">
        <v>910</v>
      </c>
      <c r="H258" s="74" t="s">
        <v>932</v>
      </c>
      <c r="I258" s="157" t="s">
        <v>99</v>
      </c>
      <c r="J258" s="78"/>
      <c r="K258" s="158" t="s">
        <v>299</v>
      </c>
      <c r="L258" s="87"/>
    </row>
    <row r="259" spans="1:12" ht="43.2">
      <c r="A259" s="74" t="s">
        <v>933</v>
      </c>
      <c r="B259" s="74" t="s">
        <v>934</v>
      </c>
      <c r="C259" s="74" t="s">
        <v>489</v>
      </c>
      <c r="D259" s="76" t="s">
        <v>935</v>
      </c>
      <c r="E259" s="184" t="s">
        <v>936</v>
      </c>
      <c r="F259" s="74" t="s">
        <v>937</v>
      </c>
      <c r="G259" s="77" t="s">
        <v>938</v>
      </c>
      <c r="H259" s="74" t="s">
        <v>939</v>
      </c>
      <c r="I259" s="157" t="s">
        <v>99</v>
      </c>
      <c r="J259" s="78"/>
      <c r="K259" s="158" t="s">
        <v>299</v>
      </c>
      <c r="L259" s="87"/>
    </row>
    <row r="260" spans="1:12" ht="43.2">
      <c r="A260" s="74" t="s">
        <v>933</v>
      </c>
      <c r="B260" s="74" t="s">
        <v>934</v>
      </c>
      <c r="C260" s="74" t="s">
        <v>495</v>
      </c>
      <c r="D260" s="76" t="s">
        <v>935</v>
      </c>
      <c r="E260" s="186"/>
      <c r="F260" s="74" t="s">
        <v>940</v>
      </c>
      <c r="G260" s="77" t="s">
        <v>938</v>
      </c>
      <c r="H260" s="76" t="s">
        <v>941</v>
      </c>
      <c r="I260" s="157" t="s">
        <v>99</v>
      </c>
      <c r="J260" s="78"/>
      <c r="K260" s="158" t="s">
        <v>299</v>
      </c>
      <c r="L260" s="87"/>
    </row>
    <row r="261" spans="1:12" ht="28.8">
      <c r="A261" s="74" t="s">
        <v>933</v>
      </c>
      <c r="B261" s="74" t="s">
        <v>934</v>
      </c>
      <c r="C261" s="74" t="s">
        <v>499</v>
      </c>
      <c r="D261" s="76" t="s">
        <v>935</v>
      </c>
      <c r="E261" s="185"/>
      <c r="F261" s="74" t="s">
        <v>942</v>
      </c>
      <c r="G261" s="79" t="s">
        <v>943</v>
      </c>
      <c r="H261" s="74" t="s">
        <v>944</v>
      </c>
      <c r="I261" s="157" t="s">
        <v>99</v>
      </c>
      <c r="J261" s="78"/>
      <c r="K261" s="158" t="s">
        <v>299</v>
      </c>
      <c r="L261" s="87"/>
    </row>
    <row r="262" spans="1:12" ht="43.2">
      <c r="A262" s="74" t="s">
        <v>933</v>
      </c>
      <c r="B262" s="74" t="s">
        <v>934</v>
      </c>
      <c r="C262" s="74" t="s">
        <v>503</v>
      </c>
      <c r="D262" s="76" t="s">
        <v>935</v>
      </c>
      <c r="E262" s="184" t="s">
        <v>912</v>
      </c>
      <c r="F262" s="74" t="s">
        <v>945</v>
      </c>
      <c r="G262" s="77" t="s">
        <v>938</v>
      </c>
      <c r="H262" s="74" t="s">
        <v>946</v>
      </c>
      <c r="I262" s="157" t="s">
        <v>99</v>
      </c>
      <c r="J262" s="78"/>
      <c r="K262" s="158" t="s">
        <v>299</v>
      </c>
      <c r="L262" s="87"/>
    </row>
    <row r="263" spans="1:12" ht="43.2">
      <c r="A263" s="74" t="s">
        <v>933</v>
      </c>
      <c r="B263" s="74" t="s">
        <v>934</v>
      </c>
      <c r="C263" s="74" t="s">
        <v>506</v>
      </c>
      <c r="D263" s="76" t="s">
        <v>935</v>
      </c>
      <c r="E263" s="186"/>
      <c r="F263" s="74" t="s">
        <v>947</v>
      </c>
      <c r="G263" s="77" t="s">
        <v>938</v>
      </c>
      <c r="H263" s="74" t="s">
        <v>948</v>
      </c>
      <c r="I263" s="157" t="s">
        <v>99</v>
      </c>
      <c r="J263" s="78"/>
      <c r="K263" s="158" t="s">
        <v>299</v>
      </c>
      <c r="L263" s="87"/>
    </row>
    <row r="264" spans="1:12" ht="55.2">
      <c r="A264" s="74" t="s">
        <v>933</v>
      </c>
      <c r="B264" s="74" t="s">
        <v>934</v>
      </c>
      <c r="C264" s="74" t="s">
        <v>512</v>
      </c>
      <c r="D264" s="76" t="s">
        <v>935</v>
      </c>
      <c r="E264" s="186"/>
      <c r="F264" s="74" t="s">
        <v>949</v>
      </c>
      <c r="G264" s="77" t="s">
        <v>938</v>
      </c>
      <c r="H264" s="73" t="s">
        <v>950</v>
      </c>
      <c r="I264" s="157" t="s">
        <v>99</v>
      </c>
      <c r="J264" s="78"/>
      <c r="K264" s="158" t="s">
        <v>299</v>
      </c>
      <c r="L264" s="87"/>
    </row>
    <row r="265" spans="1:12" ht="57.6">
      <c r="A265" s="74" t="s">
        <v>933</v>
      </c>
      <c r="B265" s="74" t="s">
        <v>934</v>
      </c>
      <c r="C265" s="74" t="s">
        <v>517</v>
      </c>
      <c r="D265" s="76" t="s">
        <v>935</v>
      </c>
      <c r="E265" s="186"/>
      <c r="F265" s="74" t="s">
        <v>951</v>
      </c>
      <c r="G265" s="77" t="s">
        <v>938</v>
      </c>
      <c r="H265" s="74" t="s">
        <v>952</v>
      </c>
      <c r="I265" s="157" t="s">
        <v>99</v>
      </c>
      <c r="J265" s="78"/>
      <c r="K265" s="158" t="s">
        <v>299</v>
      </c>
      <c r="L265" s="87"/>
    </row>
    <row r="266" spans="1:12" ht="43.2">
      <c r="A266" s="74" t="s">
        <v>933</v>
      </c>
      <c r="B266" s="74" t="s">
        <v>934</v>
      </c>
      <c r="C266" s="74" t="s">
        <v>521</v>
      </c>
      <c r="D266" s="76" t="s">
        <v>935</v>
      </c>
      <c r="E266" s="186"/>
      <c r="F266" s="74" t="s">
        <v>953</v>
      </c>
      <c r="G266" s="77" t="s">
        <v>938</v>
      </c>
      <c r="H266" s="74"/>
      <c r="I266" s="157" t="s">
        <v>99</v>
      </c>
      <c r="J266" s="78"/>
      <c r="K266" s="158" t="s">
        <v>299</v>
      </c>
      <c r="L266" s="87"/>
    </row>
    <row r="267" spans="1:12" ht="43.2">
      <c r="A267" s="74" t="s">
        <v>933</v>
      </c>
      <c r="B267" s="74" t="s">
        <v>934</v>
      </c>
      <c r="C267" s="74" t="s">
        <v>524</v>
      </c>
      <c r="D267" s="76" t="s">
        <v>935</v>
      </c>
      <c r="E267" s="186"/>
      <c r="F267" s="74" t="s">
        <v>954</v>
      </c>
      <c r="G267" s="77" t="s">
        <v>938</v>
      </c>
      <c r="H267" s="74" t="s">
        <v>955</v>
      </c>
      <c r="I267" s="157" t="s">
        <v>99</v>
      </c>
      <c r="J267" s="78"/>
      <c r="K267" s="158" t="s">
        <v>299</v>
      </c>
      <c r="L267" s="87"/>
    </row>
    <row r="268" spans="1:12" ht="43.2">
      <c r="A268" s="74" t="s">
        <v>933</v>
      </c>
      <c r="B268" s="74" t="s">
        <v>934</v>
      </c>
      <c r="C268" s="74" t="s">
        <v>527</v>
      </c>
      <c r="D268" s="76" t="s">
        <v>935</v>
      </c>
      <c r="E268" s="185"/>
      <c r="F268" s="74" t="s">
        <v>956</v>
      </c>
      <c r="G268" s="77" t="s">
        <v>938</v>
      </c>
      <c r="H268" s="74" t="s">
        <v>957</v>
      </c>
      <c r="I268" s="157" t="s">
        <v>99</v>
      </c>
      <c r="J268" s="78"/>
      <c r="K268" s="158" t="s">
        <v>299</v>
      </c>
      <c r="L268" s="87"/>
    </row>
    <row r="269" spans="1:12" ht="115.2">
      <c r="A269" s="74" t="s">
        <v>958</v>
      </c>
      <c r="B269" s="74" t="s">
        <v>959</v>
      </c>
      <c r="C269" s="74" t="s">
        <v>489</v>
      </c>
      <c r="D269" s="74" t="s">
        <v>960</v>
      </c>
      <c r="E269" s="192" t="s">
        <v>961</v>
      </c>
      <c r="F269" s="74" t="s">
        <v>962</v>
      </c>
      <c r="G269" s="74" t="s">
        <v>963</v>
      </c>
      <c r="H269" s="74" t="s">
        <v>653</v>
      </c>
      <c r="I269" s="157" t="s">
        <v>99</v>
      </c>
      <c r="J269" s="87"/>
      <c r="K269" s="158" t="s">
        <v>299</v>
      </c>
      <c r="L269" s="87"/>
    </row>
    <row r="270" spans="1:12" ht="115.2">
      <c r="A270" s="74" t="s">
        <v>958</v>
      </c>
      <c r="B270" s="74" t="s">
        <v>959</v>
      </c>
      <c r="C270" s="74" t="s">
        <v>495</v>
      </c>
      <c r="D270" s="74" t="s">
        <v>960</v>
      </c>
      <c r="E270" s="186"/>
      <c r="F270" s="74" t="s">
        <v>964</v>
      </c>
      <c r="G270" s="74" t="s">
        <v>965</v>
      </c>
      <c r="H270" s="74" t="s">
        <v>653</v>
      </c>
      <c r="I270" s="157" t="s">
        <v>99</v>
      </c>
      <c r="J270" s="87"/>
      <c r="K270" s="158" t="s">
        <v>299</v>
      </c>
      <c r="L270" s="87"/>
    </row>
    <row r="271" spans="1:12" ht="115.2">
      <c r="A271" s="74" t="s">
        <v>958</v>
      </c>
      <c r="B271" s="74" t="s">
        <v>959</v>
      </c>
      <c r="C271" s="74" t="s">
        <v>499</v>
      </c>
      <c r="D271" s="74" t="s">
        <v>960</v>
      </c>
      <c r="E271" s="186"/>
      <c r="F271" s="74" t="s">
        <v>966</v>
      </c>
      <c r="G271" s="74" t="s">
        <v>965</v>
      </c>
      <c r="H271" s="74" t="s">
        <v>653</v>
      </c>
      <c r="I271" s="157" t="s">
        <v>99</v>
      </c>
      <c r="J271" s="87"/>
      <c r="K271" s="158" t="s">
        <v>299</v>
      </c>
      <c r="L271" s="87"/>
    </row>
    <row r="272" spans="1:12" ht="115.2">
      <c r="A272" s="74" t="s">
        <v>958</v>
      </c>
      <c r="B272" s="74" t="s">
        <v>959</v>
      </c>
      <c r="C272" s="74" t="s">
        <v>503</v>
      </c>
      <c r="D272" s="74" t="s">
        <v>960</v>
      </c>
      <c r="E272" s="186"/>
      <c r="F272" s="74" t="s">
        <v>967</v>
      </c>
      <c r="G272" s="74" t="s">
        <v>968</v>
      </c>
      <c r="H272" s="74" t="s">
        <v>653</v>
      </c>
      <c r="I272" s="157" t="s">
        <v>99</v>
      </c>
      <c r="J272" s="87"/>
      <c r="K272" s="158" t="s">
        <v>299</v>
      </c>
      <c r="L272" s="87"/>
    </row>
    <row r="273" spans="1:12" ht="115.2">
      <c r="A273" s="74" t="s">
        <v>958</v>
      </c>
      <c r="B273" s="74" t="s">
        <v>959</v>
      </c>
      <c r="C273" s="74" t="s">
        <v>506</v>
      </c>
      <c r="D273" s="74" t="s">
        <v>960</v>
      </c>
      <c r="E273" s="186"/>
      <c r="F273" s="75" t="s">
        <v>969</v>
      </c>
      <c r="G273" s="73" t="s">
        <v>970</v>
      </c>
      <c r="H273" s="74" t="s">
        <v>653</v>
      </c>
      <c r="I273" s="157" t="s">
        <v>99</v>
      </c>
      <c r="J273" s="87"/>
      <c r="K273" s="158" t="s">
        <v>299</v>
      </c>
      <c r="L273" s="87"/>
    </row>
    <row r="274" spans="1:12" ht="115.2">
      <c r="A274" s="74" t="s">
        <v>958</v>
      </c>
      <c r="B274" s="74" t="s">
        <v>959</v>
      </c>
      <c r="C274" s="74" t="s">
        <v>512</v>
      </c>
      <c r="D274" s="74" t="s">
        <v>960</v>
      </c>
      <c r="E274" s="185"/>
      <c r="F274" s="75" t="s">
        <v>971</v>
      </c>
      <c r="G274" s="73" t="s">
        <v>972</v>
      </c>
      <c r="H274" s="74" t="s">
        <v>653</v>
      </c>
      <c r="I274" s="157" t="s">
        <v>99</v>
      </c>
      <c r="J274" s="87"/>
      <c r="K274" s="158" t="s">
        <v>299</v>
      </c>
      <c r="L274" s="87"/>
    </row>
    <row r="275" spans="1:12" ht="115.2">
      <c r="A275" s="74" t="s">
        <v>958</v>
      </c>
      <c r="B275" s="74" t="s">
        <v>959</v>
      </c>
      <c r="C275" s="74" t="s">
        <v>517</v>
      </c>
      <c r="D275" s="74" t="s">
        <v>960</v>
      </c>
      <c r="E275" s="184" t="s">
        <v>973</v>
      </c>
      <c r="F275" s="74" t="s">
        <v>962</v>
      </c>
      <c r="G275" s="74" t="s">
        <v>974</v>
      </c>
      <c r="H275" s="74" t="s">
        <v>653</v>
      </c>
      <c r="I275" s="157" t="s">
        <v>99</v>
      </c>
      <c r="J275" s="87"/>
      <c r="K275" s="158" t="s">
        <v>299</v>
      </c>
      <c r="L275" s="87"/>
    </row>
    <row r="276" spans="1:12" ht="115.2">
      <c r="A276" s="74" t="s">
        <v>958</v>
      </c>
      <c r="B276" s="74" t="s">
        <v>959</v>
      </c>
      <c r="C276" s="74" t="s">
        <v>521</v>
      </c>
      <c r="D276" s="74" t="s">
        <v>960</v>
      </c>
      <c r="E276" s="186"/>
      <c r="F276" s="74" t="s">
        <v>964</v>
      </c>
      <c r="G276" s="74" t="s">
        <v>965</v>
      </c>
      <c r="H276" s="74" t="s">
        <v>653</v>
      </c>
      <c r="I276" s="157" t="s">
        <v>99</v>
      </c>
      <c r="J276" s="87"/>
      <c r="K276" s="158" t="s">
        <v>299</v>
      </c>
      <c r="L276" s="87"/>
    </row>
    <row r="277" spans="1:12" ht="115.2">
      <c r="A277" s="74" t="s">
        <v>958</v>
      </c>
      <c r="B277" s="74" t="s">
        <v>959</v>
      </c>
      <c r="C277" s="74" t="s">
        <v>524</v>
      </c>
      <c r="D277" s="74" t="s">
        <v>960</v>
      </c>
      <c r="E277" s="186"/>
      <c r="F277" s="74" t="s">
        <v>966</v>
      </c>
      <c r="G277" s="74" t="s">
        <v>965</v>
      </c>
      <c r="H277" s="74" t="s">
        <v>653</v>
      </c>
      <c r="I277" s="157" t="s">
        <v>99</v>
      </c>
      <c r="J277" s="87"/>
      <c r="K277" s="158" t="s">
        <v>299</v>
      </c>
      <c r="L277" s="87"/>
    </row>
    <row r="278" spans="1:12" ht="115.2">
      <c r="A278" s="74" t="s">
        <v>958</v>
      </c>
      <c r="B278" s="74" t="s">
        <v>959</v>
      </c>
      <c r="C278" s="74" t="s">
        <v>527</v>
      </c>
      <c r="D278" s="74" t="s">
        <v>960</v>
      </c>
      <c r="E278" s="186"/>
      <c r="F278" s="74" t="s">
        <v>967</v>
      </c>
      <c r="G278" s="74" t="s">
        <v>968</v>
      </c>
      <c r="H278" s="74" t="s">
        <v>653</v>
      </c>
      <c r="I278" s="157" t="s">
        <v>99</v>
      </c>
      <c r="J278" s="87"/>
      <c r="K278" s="158" t="s">
        <v>299</v>
      </c>
      <c r="L278" s="87"/>
    </row>
    <row r="279" spans="1:12" ht="115.2">
      <c r="A279" s="74" t="s">
        <v>958</v>
      </c>
      <c r="B279" s="74" t="s">
        <v>959</v>
      </c>
      <c r="C279" s="74" t="s">
        <v>532</v>
      </c>
      <c r="D279" s="74" t="s">
        <v>960</v>
      </c>
      <c r="E279" s="186"/>
      <c r="F279" s="75" t="s">
        <v>969</v>
      </c>
      <c r="G279" s="73" t="s">
        <v>975</v>
      </c>
      <c r="H279" s="74" t="s">
        <v>653</v>
      </c>
      <c r="I279" s="157" t="s">
        <v>99</v>
      </c>
      <c r="J279" s="87"/>
      <c r="K279" s="158" t="s">
        <v>299</v>
      </c>
      <c r="L279" s="87"/>
    </row>
    <row r="280" spans="1:12" ht="115.2">
      <c r="A280" s="74" t="s">
        <v>958</v>
      </c>
      <c r="B280" s="74" t="s">
        <v>959</v>
      </c>
      <c r="C280" s="74" t="s">
        <v>535</v>
      </c>
      <c r="D280" s="74" t="s">
        <v>960</v>
      </c>
      <c r="E280" s="185"/>
      <c r="F280" s="75" t="s">
        <v>971</v>
      </c>
      <c r="G280" s="73" t="s">
        <v>976</v>
      </c>
      <c r="H280" s="74" t="s">
        <v>653</v>
      </c>
      <c r="I280" s="157" t="s">
        <v>99</v>
      </c>
      <c r="J280" s="87"/>
      <c r="K280" s="158" t="s">
        <v>299</v>
      </c>
      <c r="L280" s="87"/>
    </row>
    <row r="281" spans="1:12" ht="115.2">
      <c r="A281" s="74" t="s">
        <v>958</v>
      </c>
      <c r="B281" s="74" t="s">
        <v>959</v>
      </c>
      <c r="C281" s="74" t="s">
        <v>538</v>
      </c>
      <c r="D281" s="74" t="s">
        <v>960</v>
      </c>
      <c r="E281" s="184" t="s">
        <v>977</v>
      </c>
      <c r="F281" s="74" t="s">
        <v>978</v>
      </c>
      <c r="G281" s="74" t="s">
        <v>979</v>
      </c>
      <c r="H281" s="74" t="s">
        <v>676</v>
      </c>
      <c r="I281" s="157" t="s">
        <v>99</v>
      </c>
      <c r="J281" s="87"/>
      <c r="K281" s="158" t="s">
        <v>299</v>
      </c>
      <c r="L281" s="87"/>
    </row>
    <row r="282" spans="1:12" ht="115.2">
      <c r="A282" s="74" t="s">
        <v>958</v>
      </c>
      <c r="B282" s="74" t="s">
        <v>959</v>
      </c>
      <c r="C282" s="74" t="s">
        <v>543</v>
      </c>
      <c r="D282" s="74" t="s">
        <v>960</v>
      </c>
      <c r="E282" s="186"/>
      <c r="F282" s="74" t="s">
        <v>980</v>
      </c>
      <c r="G282" s="74" t="s">
        <v>979</v>
      </c>
      <c r="H282" s="74" t="s">
        <v>676</v>
      </c>
      <c r="I282" s="157" t="s">
        <v>99</v>
      </c>
      <c r="J282" s="87"/>
      <c r="K282" s="158" t="s">
        <v>299</v>
      </c>
      <c r="L282" s="87"/>
    </row>
    <row r="283" spans="1:12" ht="115.2">
      <c r="A283" s="74" t="s">
        <v>958</v>
      </c>
      <c r="B283" s="74" t="s">
        <v>959</v>
      </c>
      <c r="C283" s="74" t="s">
        <v>546</v>
      </c>
      <c r="D283" s="74" t="s">
        <v>960</v>
      </c>
      <c r="E283" s="186"/>
      <c r="F283" s="74" t="s">
        <v>981</v>
      </c>
      <c r="G283" s="74" t="s">
        <v>979</v>
      </c>
      <c r="H283" s="74" t="s">
        <v>676</v>
      </c>
      <c r="I283" s="157" t="s">
        <v>99</v>
      </c>
      <c r="J283" s="87"/>
      <c r="K283" s="158" t="s">
        <v>299</v>
      </c>
      <c r="L283" s="87"/>
    </row>
    <row r="284" spans="1:12" ht="115.2">
      <c r="A284" s="74" t="s">
        <v>958</v>
      </c>
      <c r="B284" s="74" t="s">
        <v>959</v>
      </c>
      <c r="C284" s="74" t="s">
        <v>549</v>
      </c>
      <c r="D284" s="74" t="s">
        <v>960</v>
      </c>
      <c r="E284" s="186"/>
      <c r="F284" s="74" t="s">
        <v>982</v>
      </c>
      <c r="G284" s="74" t="s">
        <v>979</v>
      </c>
      <c r="H284" s="74" t="s">
        <v>676</v>
      </c>
      <c r="I284" s="157" t="s">
        <v>99</v>
      </c>
      <c r="J284" s="87"/>
      <c r="K284" s="158" t="s">
        <v>299</v>
      </c>
      <c r="L284" s="87"/>
    </row>
    <row r="285" spans="1:12" ht="115.2">
      <c r="A285" s="74" t="s">
        <v>958</v>
      </c>
      <c r="B285" s="74" t="s">
        <v>959</v>
      </c>
      <c r="C285" s="74" t="s">
        <v>554</v>
      </c>
      <c r="D285" s="74" t="s">
        <v>960</v>
      </c>
      <c r="E285" s="186"/>
      <c r="F285" s="74" t="s">
        <v>983</v>
      </c>
      <c r="G285" s="74" t="s">
        <v>984</v>
      </c>
      <c r="H285" s="74" t="s">
        <v>985</v>
      </c>
      <c r="I285" s="157" t="s">
        <v>99</v>
      </c>
      <c r="J285" s="87"/>
      <c r="K285" s="158" t="s">
        <v>299</v>
      </c>
      <c r="L285" s="87"/>
    </row>
    <row r="286" spans="1:12" ht="115.2">
      <c r="A286" s="74" t="s">
        <v>958</v>
      </c>
      <c r="B286" s="74" t="s">
        <v>959</v>
      </c>
      <c r="C286" s="74" t="s">
        <v>556</v>
      </c>
      <c r="D286" s="74" t="s">
        <v>960</v>
      </c>
      <c r="E286" s="186"/>
      <c r="F286" s="74" t="s">
        <v>986</v>
      </c>
      <c r="G286" s="74" t="s">
        <v>984</v>
      </c>
      <c r="H286" s="74" t="s">
        <v>985</v>
      </c>
      <c r="I286" s="157" t="s">
        <v>99</v>
      </c>
      <c r="J286" s="87"/>
      <c r="K286" s="158" t="s">
        <v>299</v>
      </c>
      <c r="L286" s="87"/>
    </row>
    <row r="287" spans="1:12" ht="115.2">
      <c r="A287" s="74" t="s">
        <v>958</v>
      </c>
      <c r="B287" s="74" t="s">
        <v>959</v>
      </c>
      <c r="C287" s="74" t="s">
        <v>559</v>
      </c>
      <c r="D287" s="74" t="s">
        <v>960</v>
      </c>
      <c r="E287" s="186"/>
      <c r="F287" s="74" t="s">
        <v>987</v>
      </c>
      <c r="G287" s="74" t="s">
        <v>988</v>
      </c>
      <c r="H287" s="74" t="s">
        <v>985</v>
      </c>
      <c r="I287" s="157" t="s">
        <v>99</v>
      </c>
      <c r="J287" s="87"/>
      <c r="K287" s="158" t="s">
        <v>299</v>
      </c>
      <c r="L287" s="87"/>
    </row>
    <row r="288" spans="1:12" ht="115.2">
      <c r="A288" s="74" t="s">
        <v>958</v>
      </c>
      <c r="B288" s="74" t="s">
        <v>959</v>
      </c>
      <c r="C288" s="74" t="s">
        <v>562</v>
      </c>
      <c r="D288" s="74" t="s">
        <v>960</v>
      </c>
      <c r="E288" s="186"/>
      <c r="F288" s="74" t="s">
        <v>989</v>
      </c>
      <c r="G288" s="74" t="s">
        <v>988</v>
      </c>
      <c r="H288" s="74" t="s">
        <v>985</v>
      </c>
      <c r="I288" s="157" t="s">
        <v>99</v>
      </c>
      <c r="J288" s="87"/>
      <c r="K288" s="158" t="s">
        <v>299</v>
      </c>
      <c r="L288" s="87"/>
    </row>
    <row r="289" spans="1:12" ht="115.2">
      <c r="A289" s="74" t="s">
        <v>958</v>
      </c>
      <c r="B289" s="74" t="s">
        <v>959</v>
      </c>
      <c r="C289" s="74" t="s">
        <v>565</v>
      </c>
      <c r="D289" s="74" t="s">
        <v>960</v>
      </c>
      <c r="E289" s="186"/>
      <c r="F289" s="74" t="s">
        <v>990</v>
      </c>
      <c r="G289" s="74" t="s">
        <v>991</v>
      </c>
      <c r="H289" s="74" t="s">
        <v>676</v>
      </c>
      <c r="I289" s="157" t="s">
        <v>99</v>
      </c>
      <c r="J289" s="87"/>
      <c r="K289" s="158" t="s">
        <v>299</v>
      </c>
      <c r="L289" s="87"/>
    </row>
    <row r="290" spans="1:12" ht="115.2">
      <c r="A290" s="74" t="s">
        <v>958</v>
      </c>
      <c r="B290" s="74" t="s">
        <v>959</v>
      </c>
      <c r="C290" s="74" t="s">
        <v>570</v>
      </c>
      <c r="D290" s="74" t="s">
        <v>960</v>
      </c>
      <c r="E290" s="186"/>
      <c r="F290" s="74" t="s">
        <v>685</v>
      </c>
      <c r="G290" s="74" t="s">
        <v>992</v>
      </c>
      <c r="H290" s="74" t="s">
        <v>676</v>
      </c>
      <c r="I290" s="157" t="s">
        <v>99</v>
      </c>
      <c r="J290" s="87"/>
      <c r="K290" s="158" t="s">
        <v>299</v>
      </c>
      <c r="L290" s="87"/>
    </row>
    <row r="291" spans="1:12" ht="115.2">
      <c r="A291" s="74" t="s">
        <v>958</v>
      </c>
      <c r="B291" s="74" t="s">
        <v>959</v>
      </c>
      <c r="C291" s="74" t="s">
        <v>573</v>
      </c>
      <c r="D291" s="74" t="s">
        <v>960</v>
      </c>
      <c r="E291" s="185"/>
      <c r="F291" s="74" t="s">
        <v>993</v>
      </c>
      <c r="G291" s="74" t="s">
        <v>994</v>
      </c>
      <c r="H291" s="74" t="s">
        <v>985</v>
      </c>
      <c r="I291" s="157" t="s">
        <v>99</v>
      </c>
      <c r="J291" s="87"/>
      <c r="K291" s="158" t="s">
        <v>299</v>
      </c>
      <c r="L291" s="87"/>
    </row>
    <row r="292" spans="1:12" ht="115.2">
      <c r="A292" s="74" t="s">
        <v>958</v>
      </c>
      <c r="B292" s="74" t="s">
        <v>959</v>
      </c>
      <c r="C292" s="74" t="s">
        <v>576</v>
      </c>
      <c r="D292" s="74" t="s">
        <v>960</v>
      </c>
      <c r="E292" s="184" t="s">
        <v>995</v>
      </c>
      <c r="F292" s="75" t="s">
        <v>996</v>
      </c>
      <c r="G292" s="74" t="s">
        <v>997</v>
      </c>
      <c r="H292" s="75" t="s">
        <v>762</v>
      </c>
      <c r="I292" s="157" t="s">
        <v>99</v>
      </c>
      <c r="J292" s="87"/>
      <c r="K292" s="158" t="s">
        <v>299</v>
      </c>
      <c r="L292" s="87"/>
    </row>
    <row r="293" spans="1:12" ht="115.2">
      <c r="A293" s="74" t="s">
        <v>958</v>
      </c>
      <c r="B293" s="74" t="s">
        <v>959</v>
      </c>
      <c r="C293" s="74" t="s">
        <v>579</v>
      </c>
      <c r="D293" s="74" t="s">
        <v>960</v>
      </c>
      <c r="E293" s="186"/>
      <c r="F293" s="75" t="s">
        <v>998</v>
      </c>
      <c r="G293" s="74" t="s">
        <v>999</v>
      </c>
      <c r="H293" s="74" t="s">
        <v>690</v>
      </c>
      <c r="I293" s="157" t="s">
        <v>99</v>
      </c>
      <c r="J293" s="87"/>
      <c r="K293" s="158" t="s">
        <v>299</v>
      </c>
      <c r="L293" s="87"/>
    </row>
    <row r="294" spans="1:12" ht="115.2">
      <c r="A294" s="74" t="s">
        <v>958</v>
      </c>
      <c r="B294" s="74" t="s">
        <v>959</v>
      </c>
      <c r="C294" s="74" t="s">
        <v>584</v>
      </c>
      <c r="D294" s="74" t="s">
        <v>960</v>
      </c>
      <c r="E294" s="186"/>
      <c r="F294" s="74" t="s">
        <v>1000</v>
      </c>
      <c r="G294" s="74" t="s">
        <v>1001</v>
      </c>
      <c r="H294" s="74" t="s">
        <v>690</v>
      </c>
      <c r="I294" s="157" t="s">
        <v>99</v>
      </c>
      <c r="J294" s="87"/>
      <c r="K294" s="158" t="s">
        <v>299</v>
      </c>
      <c r="L294" s="87"/>
    </row>
    <row r="295" spans="1:12" ht="115.2">
      <c r="A295" s="74" t="s">
        <v>958</v>
      </c>
      <c r="B295" s="74" t="s">
        <v>959</v>
      </c>
      <c r="C295" s="74" t="s">
        <v>587</v>
      </c>
      <c r="D295" s="74" t="s">
        <v>960</v>
      </c>
      <c r="E295" s="186"/>
      <c r="F295" s="74" t="s">
        <v>1002</v>
      </c>
      <c r="G295" s="74" t="s">
        <v>1003</v>
      </c>
      <c r="H295" s="74" t="s">
        <v>985</v>
      </c>
      <c r="I295" s="157" t="s">
        <v>99</v>
      </c>
      <c r="J295" s="87"/>
      <c r="K295" s="158" t="s">
        <v>299</v>
      </c>
      <c r="L295" s="87"/>
    </row>
    <row r="296" spans="1:12" ht="115.2">
      <c r="A296" s="74" t="s">
        <v>958</v>
      </c>
      <c r="B296" s="74" t="s">
        <v>959</v>
      </c>
      <c r="C296" s="74" t="s">
        <v>591</v>
      </c>
      <c r="D296" s="74" t="s">
        <v>960</v>
      </c>
      <c r="E296" s="185"/>
      <c r="F296" s="74" t="s">
        <v>1004</v>
      </c>
      <c r="G296" s="74" t="s">
        <v>997</v>
      </c>
      <c r="H296" s="74" t="s">
        <v>690</v>
      </c>
      <c r="I296" s="157" t="s">
        <v>99</v>
      </c>
      <c r="J296" s="87"/>
      <c r="K296" s="158" t="s">
        <v>299</v>
      </c>
      <c r="L296" s="87"/>
    </row>
    <row r="297" spans="1:12" ht="115.2">
      <c r="A297" s="74" t="s">
        <v>958</v>
      </c>
      <c r="B297" s="74" t="s">
        <v>959</v>
      </c>
      <c r="C297" s="74" t="s">
        <v>595</v>
      </c>
      <c r="D297" s="74" t="s">
        <v>960</v>
      </c>
      <c r="E297" s="184" t="s">
        <v>1005</v>
      </c>
      <c r="F297" s="75" t="s">
        <v>996</v>
      </c>
      <c r="G297" s="74" t="s">
        <v>1006</v>
      </c>
      <c r="H297" s="75" t="s">
        <v>762</v>
      </c>
      <c r="I297" s="157" t="s">
        <v>99</v>
      </c>
      <c r="J297" s="74"/>
      <c r="K297" s="158" t="s">
        <v>299</v>
      </c>
      <c r="L297" s="87"/>
    </row>
    <row r="298" spans="1:12" ht="115.2">
      <c r="A298" s="74" t="s">
        <v>958</v>
      </c>
      <c r="B298" s="74" t="s">
        <v>959</v>
      </c>
      <c r="C298" s="74" t="s">
        <v>600</v>
      </c>
      <c r="D298" s="74" t="s">
        <v>960</v>
      </c>
      <c r="E298" s="186"/>
      <c r="F298" s="75" t="s">
        <v>998</v>
      </c>
      <c r="G298" s="74" t="s">
        <v>1007</v>
      </c>
      <c r="H298" s="74" t="s">
        <v>690</v>
      </c>
      <c r="I298" s="157" t="s">
        <v>99</v>
      </c>
      <c r="J298" s="74"/>
      <c r="K298" s="158" t="s">
        <v>299</v>
      </c>
      <c r="L298" s="87"/>
    </row>
    <row r="299" spans="1:12" ht="115.2">
      <c r="A299" s="74" t="s">
        <v>958</v>
      </c>
      <c r="B299" s="74" t="s">
        <v>959</v>
      </c>
      <c r="C299" s="74" t="s">
        <v>602</v>
      </c>
      <c r="D299" s="74" t="s">
        <v>960</v>
      </c>
      <c r="E299" s="186"/>
      <c r="F299" s="74" t="s">
        <v>1000</v>
      </c>
      <c r="G299" s="74" t="s">
        <v>1008</v>
      </c>
      <c r="H299" s="74" t="s">
        <v>690</v>
      </c>
      <c r="I299" s="157" t="s">
        <v>99</v>
      </c>
      <c r="J299" s="74"/>
      <c r="K299" s="158" t="s">
        <v>299</v>
      </c>
      <c r="L299" s="87"/>
    </row>
    <row r="300" spans="1:12" ht="115.2">
      <c r="A300" s="74" t="s">
        <v>958</v>
      </c>
      <c r="B300" s="74" t="s">
        <v>959</v>
      </c>
      <c r="C300" s="74" t="s">
        <v>604</v>
      </c>
      <c r="D300" s="74" t="s">
        <v>960</v>
      </c>
      <c r="E300" s="186"/>
      <c r="F300" s="74" t="s">
        <v>1002</v>
      </c>
      <c r="G300" s="74" t="s">
        <v>1009</v>
      </c>
      <c r="H300" s="74" t="s">
        <v>985</v>
      </c>
      <c r="I300" s="157" t="s">
        <v>99</v>
      </c>
      <c r="J300" s="74"/>
      <c r="K300" s="158" t="s">
        <v>299</v>
      </c>
      <c r="L300" s="87"/>
    </row>
    <row r="301" spans="1:12" ht="115.2">
      <c r="A301" s="74" t="s">
        <v>958</v>
      </c>
      <c r="B301" s="74" t="s">
        <v>959</v>
      </c>
      <c r="C301" s="74" t="s">
        <v>609</v>
      </c>
      <c r="D301" s="74" t="s">
        <v>960</v>
      </c>
      <c r="E301" s="185"/>
      <c r="F301" s="74" t="s">
        <v>1004</v>
      </c>
      <c r="G301" s="74" t="s">
        <v>1010</v>
      </c>
      <c r="H301" s="74" t="s">
        <v>690</v>
      </c>
      <c r="I301" s="157" t="s">
        <v>99</v>
      </c>
      <c r="J301" s="74"/>
      <c r="K301" s="158" t="s">
        <v>299</v>
      </c>
      <c r="L301" s="87"/>
    </row>
    <row r="302" spans="1:12" ht="115.2">
      <c r="A302" s="74" t="s">
        <v>958</v>
      </c>
      <c r="B302" s="74" t="s">
        <v>959</v>
      </c>
      <c r="C302" s="74" t="s">
        <v>624</v>
      </c>
      <c r="D302" s="74" t="s">
        <v>960</v>
      </c>
      <c r="E302" s="184" t="s">
        <v>1011</v>
      </c>
      <c r="F302" s="74" t="s">
        <v>705</v>
      </c>
      <c r="G302" s="74" t="s">
        <v>1012</v>
      </c>
      <c r="H302" s="74" t="s">
        <v>707</v>
      </c>
      <c r="I302" s="157" t="s">
        <v>99</v>
      </c>
      <c r="J302" s="87"/>
      <c r="K302" s="158" t="s">
        <v>299</v>
      </c>
      <c r="L302" s="87"/>
    </row>
    <row r="303" spans="1:12" ht="115.2">
      <c r="A303" s="74" t="s">
        <v>958</v>
      </c>
      <c r="B303" s="74" t="s">
        <v>959</v>
      </c>
      <c r="C303" s="74" t="s">
        <v>627</v>
      </c>
      <c r="D303" s="74" t="s">
        <v>960</v>
      </c>
      <c r="E303" s="186"/>
      <c r="F303" s="74" t="s">
        <v>708</v>
      </c>
      <c r="G303" s="74" t="s">
        <v>1012</v>
      </c>
      <c r="H303" s="74" t="s">
        <v>1013</v>
      </c>
      <c r="I303" s="157" t="s">
        <v>99</v>
      </c>
      <c r="J303" s="87"/>
      <c r="K303" s="158" t="s">
        <v>299</v>
      </c>
      <c r="L303" s="87"/>
    </row>
    <row r="304" spans="1:12" ht="115.2">
      <c r="A304" s="74" t="s">
        <v>958</v>
      </c>
      <c r="B304" s="74" t="s">
        <v>959</v>
      </c>
      <c r="C304" s="74" t="s">
        <v>631</v>
      </c>
      <c r="D304" s="74" t="s">
        <v>960</v>
      </c>
      <c r="E304" s="186"/>
      <c r="F304" s="74" t="s">
        <v>710</v>
      </c>
      <c r="G304" s="74" t="s">
        <v>1012</v>
      </c>
      <c r="H304" s="74" t="s">
        <v>1014</v>
      </c>
      <c r="I304" s="157" t="s">
        <v>99</v>
      </c>
      <c r="J304" s="87"/>
      <c r="K304" s="158" t="s">
        <v>299</v>
      </c>
      <c r="L304" s="87"/>
    </row>
    <row r="305" spans="1:12" ht="115.2">
      <c r="A305" s="74" t="s">
        <v>958</v>
      </c>
      <c r="B305" s="74" t="s">
        <v>959</v>
      </c>
      <c r="C305" s="74" t="s">
        <v>633</v>
      </c>
      <c r="D305" s="74" t="s">
        <v>960</v>
      </c>
      <c r="E305" s="186"/>
      <c r="F305" s="74" t="s">
        <v>712</v>
      </c>
      <c r="G305" s="74" t="s">
        <v>1012</v>
      </c>
      <c r="H305" s="74" t="s">
        <v>713</v>
      </c>
      <c r="I305" s="157" t="s">
        <v>99</v>
      </c>
      <c r="J305" s="87"/>
      <c r="K305" s="158" t="s">
        <v>299</v>
      </c>
      <c r="L305" s="87"/>
    </row>
    <row r="306" spans="1:12" ht="115.2">
      <c r="A306" s="74" t="s">
        <v>958</v>
      </c>
      <c r="B306" s="74" t="s">
        <v>959</v>
      </c>
      <c r="C306" s="74" t="s">
        <v>636</v>
      </c>
      <c r="D306" s="74" t="s">
        <v>960</v>
      </c>
      <c r="E306" s="186"/>
      <c r="F306" s="74" t="s">
        <v>1015</v>
      </c>
      <c r="G306" s="74" t="s">
        <v>1012</v>
      </c>
      <c r="H306" s="74" t="s">
        <v>641</v>
      </c>
      <c r="I306" s="157" t="s">
        <v>99</v>
      </c>
      <c r="J306" s="87"/>
      <c r="K306" s="158" t="s">
        <v>299</v>
      </c>
      <c r="L306" s="87"/>
    </row>
    <row r="307" spans="1:12" ht="115.2">
      <c r="A307" s="74" t="s">
        <v>958</v>
      </c>
      <c r="B307" s="74" t="s">
        <v>959</v>
      </c>
      <c r="C307" s="74" t="s">
        <v>638</v>
      </c>
      <c r="D307" s="74" t="s">
        <v>960</v>
      </c>
      <c r="E307" s="185"/>
      <c r="F307" s="74" t="s">
        <v>714</v>
      </c>
      <c r="G307" s="74" t="s">
        <v>1012</v>
      </c>
      <c r="H307" s="74" t="s">
        <v>715</v>
      </c>
      <c r="I307" s="157" t="s">
        <v>99</v>
      </c>
      <c r="J307" s="87"/>
      <c r="K307" s="158" t="s">
        <v>299</v>
      </c>
      <c r="L307" s="87"/>
    </row>
    <row r="308" spans="1:12" ht="129.6">
      <c r="A308" s="74" t="s">
        <v>958</v>
      </c>
      <c r="B308" s="74" t="s">
        <v>1016</v>
      </c>
      <c r="C308" s="74" t="s">
        <v>642</v>
      </c>
      <c r="D308" s="74" t="s">
        <v>1017</v>
      </c>
      <c r="E308" s="184" t="s">
        <v>1018</v>
      </c>
      <c r="F308" s="74" t="s">
        <v>962</v>
      </c>
      <c r="G308" s="73" t="s">
        <v>1019</v>
      </c>
      <c r="H308" s="74" t="s">
        <v>653</v>
      </c>
      <c r="I308" s="157" t="s">
        <v>99</v>
      </c>
      <c r="J308" s="87"/>
      <c r="K308" s="158" t="s">
        <v>299</v>
      </c>
      <c r="L308" s="87"/>
    </row>
    <row r="309" spans="1:12" ht="172.8">
      <c r="A309" s="74" t="s">
        <v>958</v>
      </c>
      <c r="B309" s="74" t="s">
        <v>1016</v>
      </c>
      <c r="C309" s="74" t="s">
        <v>645</v>
      </c>
      <c r="D309" s="74" t="s">
        <v>1020</v>
      </c>
      <c r="E309" s="186"/>
      <c r="F309" s="74" t="s">
        <v>964</v>
      </c>
      <c r="G309" s="74" t="s">
        <v>1021</v>
      </c>
      <c r="H309" s="74" t="s">
        <v>653</v>
      </c>
      <c r="I309" s="157" t="s">
        <v>99</v>
      </c>
      <c r="J309" s="87"/>
      <c r="K309" s="158" t="s">
        <v>299</v>
      </c>
      <c r="L309" s="87"/>
    </row>
    <row r="310" spans="1:12" ht="172.8">
      <c r="A310" s="74" t="s">
        <v>958</v>
      </c>
      <c r="B310" s="74" t="s">
        <v>1016</v>
      </c>
      <c r="C310" s="74" t="s">
        <v>649</v>
      </c>
      <c r="D310" s="74" t="s">
        <v>1020</v>
      </c>
      <c r="E310" s="186"/>
      <c r="F310" s="74" t="s">
        <v>966</v>
      </c>
      <c r="G310" s="74" t="s">
        <v>1021</v>
      </c>
      <c r="H310" s="74" t="s">
        <v>653</v>
      </c>
      <c r="I310" s="157" t="s">
        <v>99</v>
      </c>
      <c r="J310" s="87"/>
      <c r="K310" s="158" t="s">
        <v>299</v>
      </c>
      <c r="L310" s="87"/>
    </row>
    <row r="311" spans="1:12" ht="172.8">
      <c r="A311" s="74" t="s">
        <v>958</v>
      </c>
      <c r="B311" s="74" t="s">
        <v>1016</v>
      </c>
      <c r="C311" s="74" t="s">
        <v>654</v>
      </c>
      <c r="D311" s="74" t="s">
        <v>1020</v>
      </c>
      <c r="E311" s="185"/>
      <c r="F311" s="74" t="s">
        <v>1022</v>
      </c>
      <c r="G311" s="74" t="s">
        <v>1023</v>
      </c>
      <c r="H311" s="74" t="s">
        <v>653</v>
      </c>
      <c r="I311" s="157" t="s">
        <v>99</v>
      </c>
      <c r="J311" s="87"/>
      <c r="K311" s="158" t="s">
        <v>299</v>
      </c>
      <c r="L311" s="87"/>
    </row>
    <row r="312" spans="1:12" ht="172.8">
      <c r="A312" s="74" t="s">
        <v>958</v>
      </c>
      <c r="B312" s="75" t="s">
        <v>1016</v>
      </c>
      <c r="C312" s="74" t="s">
        <v>727</v>
      </c>
      <c r="D312" s="74" t="s">
        <v>1020</v>
      </c>
      <c r="E312" s="192" t="s">
        <v>1024</v>
      </c>
      <c r="F312" s="74" t="s">
        <v>962</v>
      </c>
      <c r="G312" s="74" t="s">
        <v>1025</v>
      </c>
      <c r="H312" s="74" t="s">
        <v>653</v>
      </c>
      <c r="I312" s="157" t="s">
        <v>99</v>
      </c>
      <c r="J312" s="87"/>
      <c r="K312" s="158" t="s">
        <v>299</v>
      </c>
      <c r="L312" s="87"/>
    </row>
    <row r="313" spans="1:12" ht="172.8">
      <c r="A313" s="74" t="s">
        <v>958</v>
      </c>
      <c r="B313" s="75" t="s">
        <v>1016</v>
      </c>
      <c r="C313" s="74" t="s">
        <v>728</v>
      </c>
      <c r="D313" s="74" t="s">
        <v>1020</v>
      </c>
      <c r="E313" s="186"/>
      <c r="F313" s="74" t="s">
        <v>964</v>
      </c>
      <c r="G313" s="74" t="s">
        <v>1021</v>
      </c>
      <c r="H313" s="74" t="s">
        <v>653</v>
      </c>
      <c r="I313" s="157" t="s">
        <v>99</v>
      </c>
      <c r="J313" s="87"/>
      <c r="K313" s="158" t="s">
        <v>299</v>
      </c>
      <c r="L313" s="87"/>
    </row>
    <row r="314" spans="1:12" ht="172.8">
      <c r="A314" s="74" t="s">
        <v>958</v>
      </c>
      <c r="B314" s="75" t="s">
        <v>1016</v>
      </c>
      <c r="C314" s="74" t="s">
        <v>729</v>
      </c>
      <c r="D314" s="74" t="s">
        <v>1020</v>
      </c>
      <c r="E314" s="186"/>
      <c r="F314" s="74" t="s">
        <v>966</v>
      </c>
      <c r="G314" s="74" t="s">
        <v>1021</v>
      </c>
      <c r="H314" s="74" t="s">
        <v>653</v>
      </c>
      <c r="I314" s="157" t="s">
        <v>99</v>
      </c>
      <c r="J314" s="87"/>
      <c r="K314" s="158" t="s">
        <v>299</v>
      </c>
      <c r="L314" s="87"/>
    </row>
    <row r="315" spans="1:12" ht="172.8">
      <c r="A315" s="74" t="s">
        <v>958</v>
      </c>
      <c r="B315" s="75" t="s">
        <v>1016</v>
      </c>
      <c r="C315" s="74" t="s">
        <v>730</v>
      </c>
      <c r="D315" s="74" t="s">
        <v>1020</v>
      </c>
      <c r="E315" s="185"/>
      <c r="F315" s="74" t="s">
        <v>1022</v>
      </c>
      <c r="G315" s="74" t="s">
        <v>1023</v>
      </c>
      <c r="H315" s="74" t="s">
        <v>653</v>
      </c>
      <c r="I315" s="157" t="s">
        <v>99</v>
      </c>
      <c r="J315" s="87"/>
      <c r="K315" s="158" t="s">
        <v>299</v>
      </c>
      <c r="L315" s="87"/>
    </row>
    <row r="316" spans="1:12" ht="172.8">
      <c r="A316" s="74" t="s">
        <v>958</v>
      </c>
      <c r="B316" s="75" t="s">
        <v>1016</v>
      </c>
      <c r="C316" s="74" t="s">
        <v>733</v>
      </c>
      <c r="D316" s="75" t="s">
        <v>1020</v>
      </c>
      <c r="E316" s="192" t="s">
        <v>1026</v>
      </c>
      <c r="F316" s="75" t="s">
        <v>1027</v>
      </c>
      <c r="G316" s="75" t="s">
        <v>1028</v>
      </c>
      <c r="H316" s="75" t="s">
        <v>516</v>
      </c>
      <c r="I316" s="157" t="s">
        <v>99</v>
      </c>
      <c r="J316" s="87"/>
      <c r="K316" s="158" t="s">
        <v>299</v>
      </c>
      <c r="L316" s="87"/>
    </row>
    <row r="317" spans="1:12" ht="172.8">
      <c r="A317" s="74" t="s">
        <v>958</v>
      </c>
      <c r="B317" s="75" t="s">
        <v>1016</v>
      </c>
      <c r="C317" s="74" t="s">
        <v>736</v>
      </c>
      <c r="D317" s="75" t="s">
        <v>1020</v>
      </c>
      <c r="E317" s="186"/>
      <c r="F317" s="75" t="s">
        <v>1029</v>
      </c>
      <c r="G317" s="75" t="s">
        <v>1030</v>
      </c>
      <c r="H317" s="75" t="s">
        <v>664</v>
      </c>
      <c r="I317" s="157" t="s">
        <v>99</v>
      </c>
      <c r="J317" s="87"/>
      <c r="K317" s="158" t="s">
        <v>299</v>
      </c>
      <c r="L317" s="87"/>
    </row>
    <row r="318" spans="1:12" ht="172.8">
      <c r="A318" s="74" t="s">
        <v>958</v>
      </c>
      <c r="B318" s="75" t="s">
        <v>1016</v>
      </c>
      <c r="C318" s="74" t="s">
        <v>739</v>
      </c>
      <c r="D318" s="75" t="s">
        <v>1020</v>
      </c>
      <c r="E318" s="186"/>
      <c r="F318" s="75" t="s">
        <v>665</v>
      </c>
      <c r="G318" s="75" t="s">
        <v>1031</v>
      </c>
      <c r="H318" s="75" t="s">
        <v>664</v>
      </c>
      <c r="I318" s="157" t="s">
        <v>99</v>
      </c>
      <c r="J318" s="87"/>
      <c r="K318" s="158" t="s">
        <v>299</v>
      </c>
      <c r="L318" s="87"/>
    </row>
    <row r="319" spans="1:12" ht="172.8">
      <c r="A319" s="74" t="s">
        <v>958</v>
      </c>
      <c r="B319" s="75" t="s">
        <v>1016</v>
      </c>
      <c r="C319" s="74" t="s">
        <v>742</v>
      </c>
      <c r="D319" s="75" t="s">
        <v>1020</v>
      </c>
      <c r="E319" s="186"/>
      <c r="F319" s="75" t="s">
        <v>667</v>
      </c>
      <c r="G319" s="75" t="s">
        <v>1032</v>
      </c>
      <c r="H319" s="75" t="s">
        <v>664</v>
      </c>
      <c r="I319" s="157" t="s">
        <v>99</v>
      </c>
      <c r="J319" s="87"/>
      <c r="K319" s="158" t="s">
        <v>299</v>
      </c>
      <c r="L319" s="87"/>
    </row>
    <row r="320" spans="1:12" ht="172.8">
      <c r="A320" s="74" t="s">
        <v>958</v>
      </c>
      <c r="B320" s="75" t="s">
        <v>1016</v>
      </c>
      <c r="C320" s="74" t="s">
        <v>744</v>
      </c>
      <c r="D320" s="75" t="s">
        <v>1020</v>
      </c>
      <c r="E320" s="186"/>
      <c r="F320" s="75" t="s">
        <v>1033</v>
      </c>
      <c r="G320" s="75" t="s">
        <v>1034</v>
      </c>
      <c r="H320" s="75" t="s">
        <v>664</v>
      </c>
      <c r="I320" s="157" t="s">
        <v>99</v>
      </c>
      <c r="J320" s="87"/>
      <c r="K320" s="158" t="s">
        <v>337</v>
      </c>
      <c r="L320" s="87"/>
    </row>
    <row r="321" spans="1:12" ht="172.8">
      <c r="A321" s="74" t="s">
        <v>958</v>
      </c>
      <c r="B321" s="75" t="s">
        <v>1016</v>
      </c>
      <c r="C321" s="74" t="s">
        <v>749</v>
      </c>
      <c r="D321" s="75" t="s">
        <v>1020</v>
      </c>
      <c r="E321" s="185"/>
      <c r="F321" s="75" t="s">
        <v>669</v>
      </c>
      <c r="G321" s="75" t="s">
        <v>1035</v>
      </c>
      <c r="H321" s="75" t="s">
        <v>664</v>
      </c>
      <c r="I321" s="157" t="s">
        <v>99</v>
      </c>
      <c r="J321" s="87"/>
      <c r="K321" s="158" t="s">
        <v>299</v>
      </c>
      <c r="L321" s="87"/>
    </row>
    <row r="322" spans="1:12" ht="172.8">
      <c r="A322" s="74" t="s">
        <v>958</v>
      </c>
      <c r="B322" s="75" t="s">
        <v>1016</v>
      </c>
      <c r="C322" s="74" t="s">
        <v>753</v>
      </c>
      <c r="D322" s="74" t="s">
        <v>1020</v>
      </c>
      <c r="E322" s="192" t="s">
        <v>1036</v>
      </c>
      <c r="F322" s="75" t="s">
        <v>1027</v>
      </c>
      <c r="G322" s="75" t="s">
        <v>1028</v>
      </c>
      <c r="H322" s="75" t="s">
        <v>516</v>
      </c>
      <c r="I322" s="157" t="s">
        <v>99</v>
      </c>
      <c r="J322" s="87"/>
      <c r="K322" s="158" t="s">
        <v>299</v>
      </c>
      <c r="L322" s="87"/>
    </row>
    <row r="323" spans="1:12" ht="172.8">
      <c r="A323" s="74" t="s">
        <v>958</v>
      </c>
      <c r="B323" s="75" t="s">
        <v>1016</v>
      </c>
      <c r="C323" s="74" t="s">
        <v>756</v>
      </c>
      <c r="D323" s="74" t="s">
        <v>1020</v>
      </c>
      <c r="E323" s="186"/>
      <c r="F323" s="75" t="s">
        <v>1029</v>
      </c>
      <c r="G323" s="75" t="s">
        <v>1030</v>
      </c>
      <c r="H323" s="75" t="s">
        <v>664</v>
      </c>
      <c r="I323" s="157" t="s">
        <v>99</v>
      </c>
      <c r="J323" s="87"/>
      <c r="K323" s="158" t="s">
        <v>299</v>
      </c>
      <c r="L323" s="87"/>
    </row>
    <row r="324" spans="1:12" ht="172.8">
      <c r="A324" s="74" t="s">
        <v>958</v>
      </c>
      <c r="B324" s="75" t="s">
        <v>1016</v>
      </c>
      <c r="C324" s="74" t="s">
        <v>759</v>
      </c>
      <c r="D324" s="74" t="s">
        <v>1020</v>
      </c>
      <c r="E324" s="186"/>
      <c r="F324" s="75" t="s">
        <v>665</v>
      </c>
      <c r="G324" s="75" t="s">
        <v>1031</v>
      </c>
      <c r="H324" s="75" t="s">
        <v>664</v>
      </c>
      <c r="I324" s="157" t="s">
        <v>99</v>
      </c>
      <c r="J324" s="87"/>
      <c r="K324" s="158" t="s">
        <v>299</v>
      </c>
      <c r="L324" s="87"/>
    </row>
    <row r="325" spans="1:12" ht="172.8">
      <c r="A325" s="74" t="s">
        <v>958</v>
      </c>
      <c r="B325" s="75" t="s">
        <v>1016</v>
      </c>
      <c r="C325" s="74" t="s">
        <v>763</v>
      </c>
      <c r="D325" s="74" t="s">
        <v>1020</v>
      </c>
      <c r="E325" s="186"/>
      <c r="F325" s="75" t="s">
        <v>667</v>
      </c>
      <c r="G325" s="75" t="s">
        <v>1032</v>
      </c>
      <c r="H325" s="75" t="s">
        <v>664</v>
      </c>
      <c r="I325" s="157" t="s">
        <v>99</v>
      </c>
      <c r="J325" s="87"/>
      <c r="K325" s="158" t="s">
        <v>299</v>
      </c>
      <c r="L325" s="87"/>
    </row>
    <row r="326" spans="1:12" ht="172.8">
      <c r="A326" s="74" t="s">
        <v>958</v>
      </c>
      <c r="B326" s="75" t="s">
        <v>1016</v>
      </c>
      <c r="C326" s="74" t="s">
        <v>766</v>
      </c>
      <c r="D326" s="74" t="s">
        <v>1020</v>
      </c>
      <c r="E326" s="186"/>
      <c r="F326" s="75" t="s">
        <v>1033</v>
      </c>
      <c r="G326" s="75" t="s">
        <v>1034</v>
      </c>
      <c r="H326" s="75" t="s">
        <v>664</v>
      </c>
      <c r="I326" s="157" t="s">
        <v>99</v>
      </c>
      <c r="J326" s="87"/>
      <c r="K326" s="158" t="s">
        <v>299</v>
      </c>
      <c r="L326" s="87"/>
    </row>
    <row r="327" spans="1:12" ht="172.8">
      <c r="A327" s="74" t="s">
        <v>958</v>
      </c>
      <c r="B327" s="75" t="s">
        <v>1016</v>
      </c>
      <c r="C327" s="74" t="s">
        <v>769</v>
      </c>
      <c r="D327" s="74" t="s">
        <v>1020</v>
      </c>
      <c r="E327" s="185"/>
      <c r="F327" s="75" t="s">
        <v>669</v>
      </c>
      <c r="G327" s="75" t="s">
        <v>1035</v>
      </c>
      <c r="H327" s="75" t="s">
        <v>664</v>
      </c>
      <c r="I327" s="157" t="s">
        <v>99</v>
      </c>
      <c r="J327" s="87"/>
      <c r="K327" s="158" t="s">
        <v>299</v>
      </c>
      <c r="L327" s="87"/>
    </row>
    <row r="328" spans="1:12" ht="172.8">
      <c r="A328" s="74" t="s">
        <v>958</v>
      </c>
      <c r="B328" s="75" t="s">
        <v>1016</v>
      </c>
      <c r="C328" s="74" t="s">
        <v>771</v>
      </c>
      <c r="D328" s="75" t="s">
        <v>1020</v>
      </c>
      <c r="E328" s="192" t="s">
        <v>1037</v>
      </c>
      <c r="F328" s="75" t="s">
        <v>1038</v>
      </c>
      <c r="G328" s="75" t="s">
        <v>1039</v>
      </c>
      <c r="H328" s="75" t="s">
        <v>676</v>
      </c>
      <c r="I328" s="157" t="s">
        <v>99</v>
      </c>
      <c r="J328" s="87"/>
      <c r="K328" s="158" t="s">
        <v>299</v>
      </c>
      <c r="L328" s="87"/>
    </row>
    <row r="329" spans="1:12" ht="172.8">
      <c r="A329" s="74" t="s">
        <v>958</v>
      </c>
      <c r="B329" s="75" t="s">
        <v>1016</v>
      </c>
      <c r="C329" s="74" t="s">
        <v>774</v>
      </c>
      <c r="D329" s="75" t="s">
        <v>1020</v>
      </c>
      <c r="E329" s="186"/>
      <c r="F329" s="75" t="s">
        <v>1040</v>
      </c>
      <c r="G329" s="75" t="s">
        <v>1039</v>
      </c>
      <c r="H329" s="75" t="s">
        <v>676</v>
      </c>
      <c r="I329" s="157" t="s">
        <v>99</v>
      </c>
      <c r="J329" s="87"/>
      <c r="K329" s="158" t="s">
        <v>299</v>
      </c>
      <c r="L329" s="87"/>
    </row>
    <row r="330" spans="1:12" ht="172.8">
      <c r="A330" s="74" t="s">
        <v>958</v>
      </c>
      <c r="B330" s="75" t="s">
        <v>1016</v>
      </c>
      <c r="C330" s="74" t="s">
        <v>777</v>
      </c>
      <c r="D330" s="75" t="s">
        <v>1020</v>
      </c>
      <c r="E330" s="186"/>
      <c r="F330" s="75" t="s">
        <v>1041</v>
      </c>
      <c r="G330" s="75" t="s">
        <v>1039</v>
      </c>
      <c r="H330" s="75" t="s">
        <v>676</v>
      </c>
      <c r="I330" s="157" t="s">
        <v>99</v>
      </c>
      <c r="J330" s="87"/>
      <c r="K330" s="158" t="s">
        <v>299</v>
      </c>
      <c r="L330" s="87"/>
    </row>
    <row r="331" spans="1:12" ht="172.8">
      <c r="A331" s="74" t="s">
        <v>958</v>
      </c>
      <c r="B331" s="75" t="s">
        <v>1016</v>
      </c>
      <c r="C331" s="74" t="s">
        <v>779</v>
      </c>
      <c r="D331" s="75" t="s">
        <v>1020</v>
      </c>
      <c r="E331" s="186"/>
      <c r="F331" s="75" t="s">
        <v>1042</v>
      </c>
      <c r="G331" s="75" t="s">
        <v>1039</v>
      </c>
      <c r="H331" s="75" t="s">
        <v>676</v>
      </c>
      <c r="I331" s="157" t="s">
        <v>99</v>
      </c>
      <c r="J331" s="87"/>
      <c r="K331" s="158" t="s">
        <v>299</v>
      </c>
      <c r="L331" s="87"/>
    </row>
    <row r="332" spans="1:12" ht="172.8">
      <c r="A332" s="74" t="s">
        <v>958</v>
      </c>
      <c r="B332" s="75" t="s">
        <v>1016</v>
      </c>
      <c r="C332" s="74" t="s">
        <v>781</v>
      </c>
      <c r="D332" s="75" t="s">
        <v>1020</v>
      </c>
      <c r="E332" s="186"/>
      <c r="F332" s="75" t="s">
        <v>1043</v>
      </c>
      <c r="G332" s="75" t="s">
        <v>1039</v>
      </c>
      <c r="H332" s="75" t="s">
        <v>676</v>
      </c>
      <c r="I332" s="157" t="s">
        <v>99</v>
      </c>
      <c r="J332" s="87"/>
      <c r="K332" s="158" t="s">
        <v>299</v>
      </c>
      <c r="L332" s="87"/>
    </row>
    <row r="333" spans="1:12" ht="172.8">
      <c r="A333" s="74" t="s">
        <v>958</v>
      </c>
      <c r="B333" s="75" t="s">
        <v>1016</v>
      </c>
      <c r="C333" s="74" t="s">
        <v>783</v>
      </c>
      <c r="D333" s="75" t="s">
        <v>1020</v>
      </c>
      <c r="E333" s="186"/>
      <c r="F333" s="75" t="s">
        <v>1044</v>
      </c>
      <c r="G333" s="75" t="s">
        <v>1039</v>
      </c>
      <c r="H333" s="75" t="s">
        <v>676</v>
      </c>
      <c r="I333" s="157" t="s">
        <v>99</v>
      </c>
      <c r="J333" s="87"/>
      <c r="K333" s="158" t="s">
        <v>299</v>
      </c>
      <c r="L333" s="87"/>
    </row>
    <row r="334" spans="1:12" ht="172.8">
      <c r="A334" s="74" t="s">
        <v>958</v>
      </c>
      <c r="B334" s="75" t="s">
        <v>1016</v>
      </c>
      <c r="C334" s="74" t="s">
        <v>785</v>
      </c>
      <c r="D334" s="75" t="s">
        <v>1020</v>
      </c>
      <c r="E334" s="186"/>
      <c r="F334" s="75" t="s">
        <v>1045</v>
      </c>
      <c r="G334" s="75" t="s">
        <v>1039</v>
      </c>
      <c r="H334" s="75" t="s">
        <v>676</v>
      </c>
      <c r="I334" s="157" t="s">
        <v>99</v>
      </c>
      <c r="J334" s="87"/>
      <c r="K334" s="158" t="s">
        <v>299</v>
      </c>
      <c r="L334" s="87"/>
    </row>
    <row r="335" spans="1:12" ht="172.8">
      <c r="A335" s="74" t="s">
        <v>958</v>
      </c>
      <c r="B335" s="75" t="s">
        <v>1016</v>
      </c>
      <c r="C335" s="74" t="s">
        <v>787</v>
      </c>
      <c r="D335" s="75" t="s">
        <v>1020</v>
      </c>
      <c r="E335" s="186"/>
      <c r="F335" s="74" t="s">
        <v>983</v>
      </c>
      <c r="G335" s="74" t="s">
        <v>1046</v>
      </c>
      <c r="H335" s="74" t="s">
        <v>985</v>
      </c>
      <c r="I335" s="157" t="s">
        <v>99</v>
      </c>
      <c r="J335" s="87"/>
      <c r="K335" s="158" t="s">
        <v>299</v>
      </c>
      <c r="L335" s="87"/>
    </row>
    <row r="336" spans="1:12" ht="172.8">
      <c r="A336" s="74" t="s">
        <v>958</v>
      </c>
      <c r="B336" s="75" t="s">
        <v>1016</v>
      </c>
      <c r="C336" s="74" t="s">
        <v>789</v>
      </c>
      <c r="D336" s="75" t="s">
        <v>1020</v>
      </c>
      <c r="E336" s="186"/>
      <c r="F336" s="74" t="s">
        <v>986</v>
      </c>
      <c r="G336" s="74" t="s">
        <v>1046</v>
      </c>
      <c r="H336" s="74" t="s">
        <v>985</v>
      </c>
      <c r="I336" s="157" t="s">
        <v>99</v>
      </c>
      <c r="J336" s="87"/>
      <c r="K336" s="158" t="s">
        <v>299</v>
      </c>
      <c r="L336" s="87"/>
    </row>
    <row r="337" spans="1:12" ht="172.8">
      <c r="A337" s="74" t="s">
        <v>958</v>
      </c>
      <c r="B337" s="75" t="s">
        <v>1016</v>
      </c>
      <c r="C337" s="74" t="s">
        <v>790</v>
      </c>
      <c r="D337" s="75" t="s">
        <v>1020</v>
      </c>
      <c r="E337" s="186"/>
      <c r="F337" s="74" t="s">
        <v>987</v>
      </c>
      <c r="G337" s="74" t="s">
        <v>1047</v>
      </c>
      <c r="H337" s="74" t="s">
        <v>985</v>
      </c>
      <c r="I337" s="157" t="s">
        <v>99</v>
      </c>
      <c r="J337" s="87"/>
      <c r="K337" s="158" t="s">
        <v>299</v>
      </c>
      <c r="L337" s="87"/>
    </row>
    <row r="338" spans="1:12" ht="172.8">
      <c r="A338" s="74" t="s">
        <v>958</v>
      </c>
      <c r="B338" s="75" t="s">
        <v>1016</v>
      </c>
      <c r="C338" s="74" t="s">
        <v>791</v>
      </c>
      <c r="D338" s="75" t="s">
        <v>1020</v>
      </c>
      <c r="E338" s="186"/>
      <c r="F338" s="74" t="s">
        <v>989</v>
      </c>
      <c r="G338" s="74" t="s">
        <v>1047</v>
      </c>
      <c r="H338" s="74" t="s">
        <v>985</v>
      </c>
      <c r="I338" s="157" t="s">
        <v>99</v>
      </c>
      <c r="J338" s="87"/>
      <c r="K338" s="158" t="s">
        <v>299</v>
      </c>
      <c r="L338" s="87"/>
    </row>
    <row r="339" spans="1:12" ht="172.8">
      <c r="A339" s="74" t="s">
        <v>958</v>
      </c>
      <c r="B339" s="75" t="s">
        <v>1016</v>
      </c>
      <c r="C339" s="74" t="s">
        <v>794</v>
      </c>
      <c r="D339" s="75" t="s">
        <v>1020</v>
      </c>
      <c r="E339" s="186"/>
      <c r="F339" s="75" t="s">
        <v>734</v>
      </c>
      <c r="G339" s="75" t="s">
        <v>1048</v>
      </c>
      <c r="H339" s="75" t="s">
        <v>676</v>
      </c>
      <c r="I339" s="157" t="s">
        <v>99</v>
      </c>
      <c r="J339" s="87"/>
      <c r="K339" s="158" t="s">
        <v>299</v>
      </c>
      <c r="L339" s="87"/>
    </row>
    <row r="340" spans="1:12" ht="172.8">
      <c r="A340" s="74" t="s">
        <v>958</v>
      </c>
      <c r="B340" s="75" t="s">
        <v>1016</v>
      </c>
      <c r="C340" s="74" t="s">
        <v>796</v>
      </c>
      <c r="D340" s="75" t="s">
        <v>1020</v>
      </c>
      <c r="E340" s="185"/>
      <c r="F340" s="75" t="s">
        <v>685</v>
      </c>
      <c r="G340" s="75" t="s">
        <v>1049</v>
      </c>
      <c r="H340" s="75" t="s">
        <v>676</v>
      </c>
      <c r="I340" s="157" t="s">
        <v>99</v>
      </c>
      <c r="J340" s="87"/>
      <c r="K340" s="158" t="s">
        <v>299</v>
      </c>
      <c r="L340" s="87"/>
    </row>
    <row r="341" spans="1:12" ht="172.8">
      <c r="A341" s="74" t="s">
        <v>958</v>
      </c>
      <c r="B341" s="75" t="s">
        <v>1016</v>
      </c>
      <c r="C341" s="74" t="s">
        <v>798</v>
      </c>
      <c r="D341" s="75" t="s">
        <v>1020</v>
      </c>
      <c r="E341" s="192" t="s">
        <v>1050</v>
      </c>
      <c r="F341" s="75" t="s">
        <v>1051</v>
      </c>
      <c r="G341" s="75" t="s">
        <v>1052</v>
      </c>
      <c r="H341" s="75" t="s">
        <v>762</v>
      </c>
      <c r="I341" s="157" t="s">
        <v>99</v>
      </c>
      <c r="J341" s="87"/>
      <c r="K341" s="158" t="s">
        <v>299</v>
      </c>
      <c r="L341" s="87"/>
    </row>
    <row r="342" spans="1:12" ht="172.8">
      <c r="A342" s="74" t="s">
        <v>958</v>
      </c>
      <c r="B342" s="75" t="s">
        <v>1016</v>
      </c>
      <c r="C342" s="74" t="s">
        <v>799</v>
      </c>
      <c r="D342" s="75" t="s">
        <v>1020</v>
      </c>
      <c r="E342" s="186"/>
      <c r="F342" s="75" t="s">
        <v>1053</v>
      </c>
      <c r="G342" s="75" t="s">
        <v>1052</v>
      </c>
      <c r="H342" s="75" t="s">
        <v>762</v>
      </c>
      <c r="I342" s="157" t="s">
        <v>99</v>
      </c>
      <c r="J342" s="87"/>
      <c r="K342" s="158" t="s">
        <v>299</v>
      </c>
      <c r="L342" s="87"/>
    </row>
    <row r="343" spans="1:12" ht="172.8">
      <c r="A343" s="74" t="s">
        <v>958</v>
      </c>
      <c r="B343" s="75" t="s">
        <v>1016</v>
      </c>
      <c r="C343" s="74" t="s">
        <v>802</v>
      </c>
      <c r="D343" s="75" t="s">
        <v>1020</v>
      </c>
      <c r="E343" s="186"/>
      <c r="F343" s="75" t="s">
        <v>1054</v>
      </c>
      <c r="G343" s="75" t="s">
        <v>1055</v>
      </c>
      <c r="H343" s="75" t="s">
        <v>762</v>
      </c>
      <c r="I343" s="157" t="s">
        <v>99</v>
      </c>
      <c r="J343" s="87"/>
      <c r="K343" s="158" t="s">
        <v>299</v>
      </c>
      <c r="L343" s="87"/>
    </row>
    <row r="344" spans="1:12" ht="172.8">
      <c r="A344" s="74" t="s">
        <v>958</v>
      </c>
      <c r="B344" s="75" t="s">
        <v>1016</v>
      </c>
      <c r="C344" s="74" t="s">
        <v>804</v>
      </c>
      <c r="D344" s="75" t="s">
        <v>1020</v>
      </c>
      <c r="E344" s="186"/>
      <c r="F344" s="75" t="s">
        <v>1056</v>
      </c>
      <c r="G344" s="75" t="s">
        <v>1057</v>
      </c>
      <c r="H344" s="75" t="s">
        <v>762</v>
      </c>
      <c r="I344" s="157" t="s">
        <v>99</v>
      </c>
      <c r="J344" s="87"/>
      <c r="K344" s="158" t="s">
        <v>299</v>
      </c>
      <c r="L344" s="87"/>
    </row>
    <row r="345" spans="1:12" ht="172.8">
      <c r="A345" s="74" t="s">
        <v>958</v>
      </c>
      <c r="B345" s="75" t="s">
        <v>1016</v>
      </c>
      <c r="C345" s="74" t="s">
        <v>1058</v>
      </c>
      <c r="D345" s="75" t="s">
        <v>1020</v>
      </c>
      <c r="E345" s="186"/>
      <c r="F345" s="75" t="s">
        <v>1059</v>
      </c>
      <c r="G345" s="75" t="s">
        <v>1060</v>
      </c>
      <c r="H345" s="75" t="s">
        <v>748</v>
      </c>
      <c r="I345" s="157" t="s">
        <v>99</v>
      </c>
      <c r="J345" s="87"/>
      <c r="K345" s="158" t="s">
        <v>299</v>
      </c>
      <c r="L345" s="87"/>
    </row>
    <row r="346" spans="1:12" ht="172.8">
      <c r="A346" s="74" t="s">
        <v>958</v>
      </c>
      <c r="B346" s="75" t="s">
        <v>1016</v>
      </c>
      <c r="C346" s="74" t="s">
        <v>1061</v>
      </c>
      <c r="D346" s="75" t="s">
        <v>1020</v>
      </c>
      <c r="E346" s="186"/>
      <c r="F346" s="75" t="s">
        <v>1062</v>
      </c>
      <c r="G346" s="75" t="s">
        <v>1063</v>
      </c>
      <c r="H346" s="75" t="s">
        <v>748</v>
      </c>
      <c r="I346" s="157" t="s">
        <v>99</v>
      </c>
      <c r="J346" s="87"/>
      <c r="K346" s="158" t="s">
        <v>299</v>
      </c>
      <c r="L346" s="87"/>
    </row>
    <row r="347" spans="1:12" ht="172.8">
      <c r="A347" s="74" t="s">
        <v>958</v>
      </c>
      <c r="B347" s="75" t="s">
        <v>1016</v>
      </c>
      <c r="C347" s="74" t="s">
        <v>1064</v>
      </c>
      <c r="D347" s="75" t="s">
        <v>1020</v>
      </c>
      <c r="E347" s="186"/>
      <c r="F347" s="75" t="s">
        <v>1065</v>
      </c>
      <c r="G347" s="75" t="s">
        <v>1066</v>
      </c>
      <c r="H347" s="75" t="s">
        <v>748</v>
      </c>
      <c r="I347" s="157" t="s">
        <v>99</v>
      </c>
      <c r="J347" s="87"/>
      <c r="K347" s="158" t="s">
        <v>299</v>
      </c>
      <c r="L347" s="87"/>
    </row>
    <row r="348" spans="1:12" ht="172.8">
      <c r="A348" s="74" t="s">
        <v>958</v>
      </c>
      <c r="B348" s="75" t="s">
        <v>1016</v>
      </c>
      <c r="C348" s="74" t="s">
        <v>1067</v>
      </c>
      <c r="D348" s="75" t="s">
        <v>1020</v>
      </c>
      <c r="E348" s="186"/>
      <c r="F348" s="75" t="s">
        <v>1068</v>
      </c>
      <c r="G348" s="75" t="s">
        <v>1069</v>
      </c>
      <c r="H348" s="75" t="s">
        <v>748</v>
      </c>
      <c r="I348" s="80" t="s">
        <v>99</v>
      </c>
      <c r="J348" s="87"/>
      <c r="K348" s="158" t="s">
        <v>299</v>
      </c>
      <c r="L348" s="87"/>
    </row>
    <row r="349" spans="1:12" ht="172.8">
      <c r="A349" s="74" t="s">
        <v>958</v>
      </c>
      <c r="B349" s="75" t="s">
        <v>1016</v>
      </c>
      <c r="C349" s="74" t="s">
        <v>1070</v>
      </c>
      <c r="D349" s="75" t="s">
        <v>1071</v>
      </c>
      <c r="E349" s="186"/>
      <c r="F349" s="75" t="s">
        <v>1072</v>
      </c>
      <c r="G349" s="75" t="s">
        <v>1069</v>
      </c>
      <c r="H349" s="75" t="s">
        <v>748</v>
      </c>
      <c r="I349" s="157" t="s">
        <v>99</v>
      </c>
      <c r="J349" s="87"/>
      <c r="K349" s="158" t="s">
        <v>337</v>
      </c>
      <c r="L349" s="87"/>
    </row>
    <row r="350" spans="1:12" ht="172.8">
      <c r="A350" s="74" t="s">
        <v>958</v>
      </c>
      <c r="B350" s="75" t="s">
        <v>1016</v>
      </c>
      <c r="C350" s="74" t="s">
        <v>1073</v>
      </c>
      <c r="D350" s="75" t="s">
        <v>1020</v>
      </c>
      <c r="E350" s="186"/>
      <c r="F350" s="75" t="s">
        <v>1074</v>
      </c>
      <c r="G350" s="81" t="s">
        <v>1075</v>
      </c>
      <c r="H350" s="82" t="s">
        <v>748</v>
      </c>
      <c r="I350" s="157" t="s">
        <v>99</v>
      </c>
      <c r="J350" s="87"/>
      <c r="K350" s="158" t="s">
        <v>299</v>
      </c>
      <c r="L350" s="87"/>
    </row>
    <row r="351" spans="1:12" ht="172.8">
      <c r="A351" s="74" t="s">
        <v>958</v>
      </c>
      <c r="B351" s="75" t="s">
        <v>1016</v>
      </c>
      <c r="C351" s="74" t="s">
        <v>1076</v>
      </c>
      <c r="D351" s="75" t="s">
        <v>1020</v>
      </c>
      <c r="E351" s="186"/>
      <c r="F351" s="83" t="s">
        <v>1077</v>
      </c>
      <c r="G351" s="84" t="s">
        <v>1078</v>
      </c>
      <c r="H351" s="128" t="s">
        <v>748</v>
      </c>
      <c r="I351" s="157" t="s">
        <v>99</v>
      </c>
      <c r="J351" s="87"/>
      <c r="K351" s="158" t="s">
        <v>299</v>
      </c>
      <c r="L351" s="87"/>
    </row>
    <row r="352" spans="1:12" ht="172.8">
      <c r="A352" s="74" t="s">
        <v>958</v>
      </c>
      <c r="B352" s="75" t="s">
        <v>1016</v>
      </c>
      <c r="C352" s="74" t="s">
        <v>1079</v>
      </c>
      <c r="D352" s="75" t="s">
        <v>1020</v>
      </c>
      <c r="E352" s="185"/>
      <c r="F352" s="83" t="s">
        <v>1080</v>
      </c>
      <c r="G352" s="84" t="s">
        <v>1081</v>
      </c>
      <c r="H352" s="128" t="s">
        <v>748</v>
      </c>
      <c r="I352" s="80" t="s">
        <v>99</v>
      </c>
      <c r="J352" s="87"/>
      <c r="K352" s="158" t="s">
        <v>299</v>
      </c>
      <c r="L352" s="87"/>
    </row>
    <row r="353" spans="1:12" ht="172.8">
      <c r="A353" s="74" t="s">
        <v>958</v>
      </c>
      <c r="B353" s="75" t="s">
        <v>1016</v>
      </c>
      <c r="C353" s="74" t="s">
        <v>1082</v>
      </c>
      <c r="D353" s="75" t="s">
        <v>1020</v>
      </c>
      <c r="E353" s="184" t="s">
        <v>1083</v>
      </c>
      <c r="F353" s="75" t="s">
        <v>1084</v>
      </c>
      <c r="G353" s="75" t="s">
        <v>1085</v>
      </c>
      <c r="H353" s="75" t="s">
        <v>762</v>
      </c>
      <c r="I353" s="157" t="s">
        <v>99</v>
      </c>
      <c r="J353" s="87"/>
      <c r="K353" s="158" t="s">
        <v>299</v>
      </c>
      <c r="L353" s="87"/>
    </row>
    <row r="354" spans="1:12" ht="172.8">
      <c r="A354" s="74" t="s">
        <v>958</v>
      </c>
      <c r="B354" s="75" t="s">
        <v>1016</v>
      </c>
      <c r="C354" s="74" t="s">
        <v>1086</v>
      </c>
      <c r="D354" s="75" t="s">
        <v>1020</v>
      </c>
      <c r="E354" s="186"/>
      <c r="F354" s="75" t="s">
        <v>1053</v>
      </c>
      <c r="G354" s="75" t="s">
        <v>1087</v>
      </c>
      <c r="H354" s="75" t="s">
        <v>762</v>
      </c>
      <c r="I354" s="157" t="s">
        <v>99</v>
      </c>
      <c r="J354" s="87"/>
      <c r="K354" s="158" t="s">
        <v>299</v>
      </c>
      <c r="L354" s="87"/>
    </row>
    <row r="355" spans="1:12" ht="172.8">
      <c r="A355" s="74" t="s">
        <v>958</v>
      </c>
      <c r="B355" s="75" t="s">
        <v>1016</v>
      </c>
      <c r="C355" s="74" t="s">
        <v>1088</v>
      </c>
      <c r="D355" s="75" t="s">
        <v>1020</v>
      </c>
      <c r="E355" s="186"/>
      <c r="F355" s="75" t="s">
        <v>1054</v>
      </c>
      <c r="G355" s="75" t="s">
        <v>1089</v>
      </c>
      <c r="H355" s="75" t="s">
        <v>762</v>
      </c>
      <c r="I355" s="157" t="s">
        <v>99</v>
      </c>
      <c r="J355" s="87"/>
      <c r="K355" s="158" t="s">
        <v>299</v>
      </c>
      <c r="L355" s="87"/>
    </row>
    <row r="356" spans="1:12" ht="172.8">
      <c r="A356" s="74" t="s">
        <v>958</v>
      </c>
      <c r="B356" s="75" t="s">
        <v>1016</v>
      </c>
      <c r="C356" s="74" t="s">
        <v>1090</v>
      </c>
      <c r="D356" s="75" t="s">
        <v>1020</v>
      </c>
      <c r="E356" s="186"/>
      <c r="F356" s="75" t="s">
        <v>1056</v>
      </c>
      <c r="G356" s="75" t="s">
        <v>1091</v>
      </c>
      <c r="H356" s="75" t="s">
        <v>762</v>
      </c>
      <c r="I356" s="157" t="s">
        <v>99</v>
      </c>
      <c r="J356" s="87"/>
      <c r="K356" s="158" t="s">
        <v>299</v>
      </c>
      <c r="L356" s="87"/>
    </row>
    <row r="357" spans="1:12" ht="172.8">
      <c r="A357" s="74" t="s">
        <v>958</v>
      </c>
      <c r="B357" s="75" t="s">
        <v>1016</v>
      </c>
      <c r="C357" s="74" t="s">
        <v>1092</v>
      </c>
      <c r="D357" s="75" t="s">
        <v>1020</v>
      </c>
      <c r="E357" s="186"/>
      <c r="F357" s="75" t="s">
        <v>1059</v>
      </c>
      <c r="G357" s="75" t="s">
        <v>1093</v>
      </c>
      <c r="H357" s="75" t="s">
        <v>748</v>
      </c>
      <c r="I357" s="157" t="s">
        <v>99</v>
      </c>
      <c r="J357" s="87"/>
      <c r="K357" s="158" t="s">
        <v>299</v>
      </c>
      <c r="L357" s="87"/>
    </row>
    <row r="358" spans="1:12" ht="172.8">
      <c r="A358" s="74" t="s">
        <v>958</v>
      </c>
      <c r="B358" s="75" t="s">
        <v>1016</v>
      </c>
      <c r="C358" s="74" t="s">
        <v>1094</v>
      </c>
      <c r="D358" s="75" t="s">
        <v>1020</v>
      </c>
      <c r="E358" s="186"/>
      <c r="F358" s="75" t="s">
        <v>1062</v>
      </c>
      <c r="G358" s="75" t="s">
        <v>1063</v>
      </c>
      <c r="H358" s="75" t="s">
        <v>748</v>
      </c>
      <c r="I358" s="157" t="s">
        <v>99</v>
      </c>
      <c r="J358" s="87"/>
      <c r="K358" s="158" t="s">
        <v>299</v>
      </c>
      <c r="L358" s="87"/>
    </row>
    <row r="359" spans="1:12" ht="172.8">
      <c r="A359" s="74" t="s">
        <v>958</v>
      </c>
      <c r="B359" s="75" t="s">
        <v>1016</v>
      </c>
      <c r="C359" s="74" t="s">
        <v>1095</v>
      </c>
      <c r="D359" s="75" t="s">
        <v>1020</v>
      </c>
      <c r="E359" s="186"/>
      <c r="F359" s="75" t="s">
        <v>1065</v>
      </c>
      <c r="G359" s="75" t="s">
        <v>1096</v>
      </c>
      <c r="H359" s="75" t="s">
        <v>748</v>
      </c>
      <c r="I359" s="157" t="s">
        <v>99</v>
      </c>
      <c r="J359" s="87"/>
      <c r="K359" s="158" t="s">
        <v>299</v>
      </c>
      <c r="L359" s="87"/>
    </row>
    <row r="360" spans="1:12" ht="172.8">
      <c r="A360" s="74" t="s">
        <v>958</v>
      </c>
      <c r="B360" s="75" t="s">
        <v>1016</v>
      </c>
      <c r="C360" s="74" t="s">
        <v>1097</v>
      </c>
      <c r="D360" s="75" t="s">
        <v>1020</v>
      </c>
      <c r="E360" s="186"/>
      <c r="F360" s="75" t="s">
        <v>1068</v>
      </c>
      <c r="G360" s="75" t="s">
        <v>1098</v>
      </c>
      <c r="H360" s="75" t="s">
        <v>748</v>
      </c>
      <c r="I360" s="80" t="s">
        <v>99</v>
      </c>
      <c r="J360" s="87"/>
      <c r="K360" s="158" t="s">
        <v>299</v>
      </c>
      <c r="L360" s="87"/>
    </row>
    <row r="361" spans="1:12" ht="172.8">
      <c r="A361" s="74" t="s">
        <v>958</v>
      </c>
      <c r="B361" s="75" t="s">
        <v>1016</v>
      </c>
      <c r="C361" s="74" t="s">
        <v>1099</v>
      </c>
      <c r="D361" s="75" t="s">
        <v>1020</v>
      </c>
      <c r="E361" s="186"/>
      <c r="F361" s="75" t="s">
        <v>1072</v>
      </c>
      <c r="G361" s="75" t="s">
        <v>1100</v>
      </c>
      <c r="H361" s="75" t="s">
        <v>748</v>
      </c>
      <c r="I361" s="80" t="s">
        <v>99</v>
      </c>
      <c r="J361" s="87"/>
      <c r="K361" s="158" t="s">
        <v>299</v>
      </c>
      <c r="L361" s="87"/>
    </row>
    <row r="362" spans="1:12" ht="172.8">
      <c r="A362" s="74" t="s">
        <v>958</v>
      </c>
      <c r="B362" s="75" t="s">
        <v>1016</v>
      </c>
      <c r="C362" s="74" t="s">
        <v>1101</v>
      </c>
      <c r="D362" s="75" t="s">
        <v>1020</v>
      </c>
      <c r="E362" s="186"/>
      <c r="F362" s="75" t="s">
        <v>1074</v>
      </c>
      <c r="G362" s="81" t="s">
        <v>1102</v>
      </c>
      <c r="H362" s="82" t="s">
        <v>748</v>
      </c>
      <c r="I362" s="157" t="s">
        <v>99</v>
      </c>
      <c r="J362" s="87"/>
      <c r="K362" s="158" t="s">
        <v>299</v>
      </c>
      <c r="L362" s="87"/>
    </row>
    <row r="363" spans="1:12" ht="172.8">
      <c r="A363" s="74" t="s">
        <v>958</v>
      </c>
      <c r="B363" s="75" t="s">
        <v>1016</v>
      </c>
      <c r="C363" s="74" t="s">
        <v>1103</v>
      </c>
      <c r="D363" s="75" t="s">
        <v>1020</v>
      </c>
      <c r="E363" s="186"/>
      <c r="F363" s="83" t="s">
        <v>1077</v>
      </c>
      <c r="G363" s="84" t="s">
        <v>1104</v>
      </c>
      <c r="H363" s="128" t="s">
        <v>748</v>
      </c>
      <c r="I363" s="157" t="s">
        <v>99</v>
      </c>
      <c r="J363" s="87"/>
      <c r="K363" s="158" t="s">
        <v>299</v>
      </c>
      <c r="L363" s="87"/>
    </row>
    <row r="364" spans="1:12" ht="172.8">
      <c r="A364" s="74" t="s">
        <v>958</v>
      </c>
      <c r="B364" s="75" t="s">
        <v>1016</v>
      </c>
      <c r="C364" s="74" t="s">
        <v>1105</v>
      </c>
      <c r="D364" s="75" t="s">
        <v>1020</v>
      </c>
      <c r="E364" s="185"/>
      <c r="F364" s="83" t="s">
        <v>1080</v>
      </c>
      <c r="G364" s="84" t="s">
        <v>1106</v>
      </c>
      <c r="H364" s="128" t="s">
        <v>748</v>
      </c>
      <c r="I364" s="80" t="s">
        <v>99</v>
      </c>
      <c r="J364" s="87"/>
      <c r="K364" s="158" t="s">
        <v>299</v>
      </c>
      <c r="L364" s="87"/>
    </row>
    <row r="365" spans="1:12" ht="172.8">
      <c r="A365" s="74" t="s">
        <v>958</v>
      </c>
      <c r="B365" s="75" t="s">
        <v>1016</v>
      </c>
      <c r="C365" s="74" t="s">
        <v>1107</v>
      </c>
      <c r="D365" s="75" t="s">
        <v>1020</v>
      </c>
      <c r="E365" s="184" t="s">
        <v>1108</v>
      </c>
      <c r="F365" s="75" t="s">
        <v>1109</v>
      </c>
      <c r="G365" s="75" t="s">
        <v>1048</v>
      </c>
      <c r="H365" s="75" t="s">
        <v>1110</v>
      </c>
      <c r="I365" s="157" t="s">
        <v>99</v>
      </c>
      <c r="J365" s="87"/>
      <c r="K365" s="158" t="s">
        <v>299</v>
      </c>
      <c r="L365" s="87"/>
    </row>
    <row r="366" spans="1:12" ht="172.8">
      <c r="A366" s="74" t="s">
        <v>958</v>
      </c>
      <c r="B366" s="75" t="s">
        <v>1016</v>
      </c>
      <c r="C366" s="74" t="s">
        <v>1111</v>
      </c>
      <c r="D366" s="75" t="s">
        <v>1020</v>
      </c>
      <c r="E366" s="186"/>
      <c r="F366" s="75" t="s">
        <v>1112</v>
      </c>
      <c r="G366" s="75" t="s">
        <v>1049</v>
      </c>
      <c r="H366" s="75" t="s">
        <v>1110</v>
      </c>
      <c r="I366" s="157" t="s">
        <v>99</v>
      </c>
      <c r="J366" s="87"/>
      <c r="K366" s="158" t="s">
        <v>299</v>
      </c>
      <c r="L366" s="87"/>
    </row>
    <row r="367" spans="1:12" ht="172.8">
      <c r="A367" s="74" t="s">
        <v>958</v>
      </c>
      <c r="B367" s="75" t="s">
        <v>1016</v>
      </c>
      <c r="C367" s="74" t="s">
        <v>1113</v>
      </c>
      <c r="D367" s="75" t="s">
        <v>1020</v>
      </c>
      <c r="E367" s="186"/>
      <c r="F367" s="75" t="s">
        <v>1114</v>
      </c>
      <c r="G367" s="75" t="s">
        <v>1049</v>
      </c>
      <c r="H367" s="75" t="s">
        <v>1110</v>
      </c>
      <c r="I367" s="157" t="s">
        <v>99</v>
      </c>
      <c r="J367" s="87"/>
      <c r="K367" s="158" t="s">
        <v>299</v>
      </c>
      <c r="L367" s="87"/>
    </row>
    <row r="368" spans="1:12" ht="172.8">
      <c r="A368" s="74" t="s">
        <v>958</v>
      </c>
      <c r="B368" s="75" t="s">
        <v>1016</v>
      </c>
      <c r="C368" s="74" t="s">
        <v>1115</v>
      </c>
      <c r="D368" s="75" t="s">
        <v>1020</v>
      </c>
      <c r="E368" s="185"/>
      <c r="F368" s="75" t="s">
        <v>1116</v>
      </c>
      <c r="G368" s="75" t="s">
        <v>1049</v>
      </c>
      <c r="H368" s="75" t="s">
        <v>1117</v>
      </c>
      <c r="I368" s="157" t="s">
        <v>99</v>
      </c>
      <c r="J368" s="87"/>
      <c r="K368" s="158" t="s">
        <v>299</v>
      </c>
      <c r="L368" s="87"/>
    </row>
    <row r="369" spans="1:12" ht="28.8">
      <c r="A369" s="87" t="s">
        <v>1118</v>
      </c>
      <c r="B369" s="193" t="s">
        <v>1119</v>
      </c>
      <c r="C369" s="86" t="s">
        <v>489</v>
      </c>
      <c r="D369" s="87"/>
      <c r="E369" s="197" t="s">
        <v>1120</v>
      </c>
      <c r="F369" s="88" t="s">
        <v>1121</v>
      </c>
      <c r="G369" s="88" t="s">
        <v>1122</v>
      </c>
      <c r="H369" s="88" t="s">
        <v>1123</v>
      </c>
      <c r="I369" s="157" t="s">
        <v>99</v>
      </c>
      <c r="J369" s="87"/>
      <c r="K369" s="158" t="s">
        <v>299</v>
      </c>
      <c r="L369" s="87"/>
    </row>
    <row r="370" spans="1:12" ht="28.8">
      <c r="A370" s="87" t="s">
        <v>1118</v>
      </c>
      <c r="B370" s="186"/>
      <c r="C370" s="86" t="s">
        <v>495</v>
      </c>
      <c r="D370" s="87"/>
      <c r="E370" s="186"/>
      <c r="F370" s="88" t="s">
        <v>1124</v>
      </c>
      <c r="G370" s="88" t="s">
        <v>1125</v>
      </c>
      <c r="H370" s="88" t="s">
        <v>1126</v>
      </c>
      <c r="I370" s="157" t="s">
        <v>99</v>
      </c>
      <c r="J370" s="87"/>
      <c r="K370" s="158" t="s">
        <v>299</v>
      </c>
      <c r="L370" s="87"/>
    </row>
    <row r="371" spans="1:12" ht="57.6">
      <c r="A371" s="87" t="s">
        <v>1118</v>
      </c>
      <c r="B371" s="186"/>
      <c r="C371" s="86" t="s">
        <v>499</v>
      </c>
      <c r="D371" s="87"/>
      <c r="E371" s="185"/>
      <c r="F371" s="88" t="s">
        <v>1127</v>
      </c>
      <c r="G371" s="88" t="s">
        <v>1128</v>
      </c>
      <c r="H371" s="88" t="s">
        <v>1129</v>
      </c>
      <c r="I371" s="157" t="s">
        <v>99</v>
      </c>
      <c r="J371" s="87"/>
      <c r="K371" s="158" t="s">
        <v>299</v>
      </c>
      <c r="L371" s="87"/>
    </row>
    <row r="372" spans="1:12" ht="43.2">
      <c r="A372" s="87" t="s">
        <v>1118</v>
      </c>
      <c r="B372" s="186"/>
      <c r="C372" s="86" t="s">
        <v>503</v>
      </c>
      <c r="D372" s="87"/>
      <c r="E372" s="197" t="s">
        <v>1130</v>
      </c>
      <c r="F372" s="88" t="s">
        <v>1131</v>
      </c>
      <c r="G372" s="88" t="s">
        <v>1132</v>
      </c>
      <c r="H372" s="88" t="s">
        <v>1133</v>
      </c>
      <c r="I372" s="157" t="s">
        <v>99</v>
      </c>
      <c r="J372" s="87"/>
      <c r="K372" s="158" t="s">
        <v>299</v>
      </c>
      <c r="L372" s="87"/>
    </row>
    <row r="373" spans="1:12" ht="28.8">
      <c r="A373" s="87" t="s">
        <v>1118</v>
      </c>
      <c r="B373" s="186"/>
      <c r="C373" s="86" t="s">
        <v>506</v>
      </c>
      <c r="D373" s="87"/>
      <c r="E373" s="185"/>
      <c r="F373" s="88" t="s">
        <v>1134</v>
      </c>
      <c r="G373" s="88" t="s">
        <v>1135</v>
      </c>
      <c r="H373" s="88" t="s">
        <v>1136</v>
      </c>
      <c r="I373" s="157" t="s">
        <v>99</v>
      </c>
      <c r="J373" s="87"/>
      <c r="K373" s="158" t="s">
        <v>299</v>
      </c>
      <c r="L373" s="87"/>
    </row>
    <row r="374" spans="1:12" ht="72">
      <c r="A374" s="87" t="s">
        <v>1118</v>
      </c>
      <c r="B374" s="186"/>
      <c r="C374" s="86" t="s">
        <v>512</v>
      </c>
      <c r="D374" s="87" t="s">
        <v>1137</v>
      </c>
      <c r="E374" s="193" t="s">
        <v>1138</v>
      </c>
      <c r="F374" s="86" t="s">
        <v>1139</v>
      </c>
      <c r="G374" s="193" t="s">
        <v>1140</v>
      </c>
      <c r="H374" s="86" t="s">
        <v>1141</v>
      </c>
      <c r="I374" s="157" t="s">
        <v>99</v>
      </c>
      <c r="J374" s="87"/>
      <c r="K374" s="158" t="s">
        <v>299</v>
      </c>
      <c r="L374" s="87"/>
    </row>
    <row r="375" spans="1:12" ht="86.4">
      <c r="A375" s="87" t="s">
        <v>1118</v>
      </c>
      <c r="B375" s="186"/>
      <c r="C375" s="86" t="s">
        <v>517</v>
      </c>
      <c r="D375" s="87"/>
      <c r="E375" s="186"/>
      <c r="F375" s="86" t="s">
        <v>1142</v>
      </c>
      <c r="G375" s="186"/>
      <c r="H375" s="86" t="s">
        <v>1143</v>
      </c>
      <c r="I375" s="157" t="s">
        <v>99</v>
      </c>
      <c r="J375" s="87"/>
      <c r="K375" s="158" t="s">
        <v>299</v>
      </c>
      <c r="L375" s="87"/>
    </row>
    <row r="376" spans="1:12" ht="28.8">
      <c r="A376" s="87" t="s">
        <v>1118</v>
      </c>
      <c r="B376" s="186"/>
      <c r="C376" s="86" t="s">
        <v>521</v>
      </c>
      <c r="D376" s="87"/>
      <c r="E376" s="186"/>
      <c r="F376" s="86" t="s">
        <v>1144</v>
      </c>
      <c r="G376" s="186"/>
      <c r="H376" s="86" t="s">
        <v>1141</v>
      </c>
      <c r="I376" s="157" t="s">
        <v>99</v>
      </c>
      <c r="J376" s="87"/>
      <c r="K376" s="158" t="s">
        <v>299</v>
      </c>
      <c r="L376" s="87"/>
    </row>
    <row r="377" spans="1:12" ht="86.4">
      <c r="A377" s="87" t="s">
        <v>1118</v>
      </c>
      <c r="B377" s="186"/>
      <c r="C377" s="86" t="s">
        <v>524</v>
      </c>
      <c r="D377" s="87"/>
      <c r="E377" s="186"/>
      <c r="F377" s="86" t="s">
        <v>1145</v>
      </c>
      <c r="G377" s="186"/>
      <c r="H377" s="86" t="s">
        <v>1143</v>
      </c>
      <c r="I377" s="157" t="s">
        <v>99</v>
      </c>
      <c r="J377" s="87"/>
      <c r="K377" s="158" t="s">
        <v>299</v>
      </c>
      <c r="L377" s="87"/>
    </row>
    <row r="378" spans="1:12" ht="86.4">
      <c r="A378" s="87" t="s">
        <v>1118</v>
      </c>
      <c r="B378" s="186"/>
      <c r="C378" s="86" t="s">
        <v>527</v>
      </c>
      <c r="D378" s="87"/>
      <c r="E378" s="186"/>
      <c r="F378" s="86" t="s">
        <v>1146</v>
      </c>
      <c r="G378" s="186"/>
      <c r="H378" s="86" t="s">
        <v>1147</v>
      </c>
      <c r="I378" s="157" t="s">
        <v>99</v>
      </c>
      <c r="J378" s="87"/>
      <c r="K378" s="158" t="s">
        <v>299</v>
      </c>
      <c r="L378" s="87"/>
    </row>
    <row r="379" spans="1:12" ht="100.8">
      <c r="A379" s="87" t="s">
        <v>1118</v>
      </c>
      <c r="B379" s="186"/>
      <c r="C379" s="86" t="s">
        <v>532</v>
      </c>
      <c r="D379" s="87"/>
      <c r="E379" s="186"/>
      <c r="F379" s="86" t="s">
        <v>1148</v>
      </c>
      <c r="G379" s="186"/>
      <c r="H379" s="86" t="s">
        <v>1149</v>
      </c>
      <c r="I379" s="157" t="s">
        <v>99</v>
      </c>
      <c r="J379" s="87"/>
      <c r="K379" s="158" t="s">
        <v>299</v>
      </c>
      <c r="L379" s="87"/>
    </row>
    <row r="380" spans="1:12" ht="100.8">
      <c r="A380" s="87" t="s">
        <v>1118</v>
      </c>
      <c r="B380" s="186"/>
      <c r="C380" s="86" t="s">
        <v>535</v>
      </c>
      <c r="D380" s="87"/>
      <c r="E380" s="186"/>
      <c r="F380" s="86" t="s">
        <v>1150</v>
      </c>
      <c r="G380" s="186"/>
      <c r="H380" s="86" t="s">
        <v>1151</v>
      </c>
      <c r="I380" s="157" t="s">
        <v>99</v>
      </c>
      <c r="J380" s="87"/>
      <c r="K380" s="158" t="s">
        <v>299</v>
      </c>
      <c r="L380" s="87"/>
    </row>
    <row r="381" spans="1:12" ht="28.8">
      <c r="A381" s="87" t="s">
        <v>1118</v>
      </c>
      <c r="B381" s="186"/>
      <c r="C381" s="86" t="s">
        <v>538</v>
      </c>
      <c r="D381" s="87"/>
      <c r="E381" s="186"/>
      <c r="F381" s="86" t="s">
        <v>1152</v>
      </c>
      <c r="G381" s="186"/>
      <c r="H381" s="86" t="s">
        <v>1153</v>
      </c>
      <c r="I381" s="157" t="s">
        <v>99</v>
      </c>
      <c r="J381" s="87"/>
      <c r="K381" s="158" t="s">
        <v>337</v>
      </c>
      <c r="L381" s="87"/>
    </row>
    <row r="382" spans="1:12" ht="100.8">
      <c r="A382" s="87" t="s">
        <v>1118</v>
      </c>
      <c r="B382" s="186"/>
      <c r="C382" s="86" t="s">
        <v>543</v>
      </c>
      <c r="D382" s="87"/>
      <c r="E382" s="186"/>
      <c r="F382" s="86" t="s">
        <v>1154</v>
      </c>
      <c r="G382" s="186"/>
      <c r="H382" s="86" t="s">
        <v>1155</v>
      </c>
      <c r="I382" s="157" t="s">
        <v>99</v>
      </c>
      <c r="J382" s="87"/>
      <c r="K382" s="158" t="s">
        <v>337</v>
      </c>
      <c r="L382" s="87"/>
    </row>
    <row r="383" spans="1:12" ht="100.8">
      <c r="A383" s="87" t="s">
        <v>1118</v>
      </c>
      <c r="B383" s="186"/>
      <c r="C383" s="86" t="s">
        <v>546</v>
      </c>
      <c r="D383" s="87"/>
      <c r="E383" s="186"/>
      <c r="F383" s="86" t="s">
        <v>1156</v>
      </c>
      <c r="G383" s="186"/>
      <c r="H383" s="86" t="s">
        <v>1157</v>
      </c>
      <c r="I383" s="157" t="s">
        <v>99</v>
      </c>
      <c r="J383" s="87"/>
      <c r="K383" s="158" t="s">
        <v>337</v>
      </c>
      <c r="L383" s="87"/>
    </row>
    <row r="384" spans="1:12" ht="28.8">
      <c r="A384" s="87" t="s">
        <v>1118</v>
      </c>
      <c r="B384" s="186"/>
      <c r="C384" s="86" t="s">
        <v>549</v>
      </c>
      <c r="D384" s="87"/>
      <c r="E384" s="186"/>
      <c r="F384" s="86" t="s">
        <v>1158</v>
      </c>
      <c r="G384" s="186"/>
      <c r="H384" s="86" t="s">
        <v>1141</v>
      </c>
      <c r="I384" s="157" t="s">
        <v>99</v>
      </c>
      <c r="J384" s="87"/>
      <c r="K384" s="158" t="s">
        <v>337</v>
      </c>
      <c r="L384" s="87"/>
    </row>
    <row r="385" spans="1:12" ht="28.8">
      <c r="A385" s="87" t="s">
        <v>1118</v>
      </c>
      <c r="B385" s="186"/>
      <c r="C385" s="86" t="s">
        <v>554</v>
      </c>
      <c r="D385" s="87"/>
      <c r="E385" s="186"/>
      <c r="F385" s="86" t="s">
        <v>1159</v>
      </c>
      <c r="G385" s="186"/>
      <c r="H385" s="86" t="s">
        <v>1160</v>
      </c>
      <c r="I385" s="157" t="s">
        <v>99</v>
      </c>
      <c r="J385" s="87"/>
      <c r="K385" s="158" t="s">
        <v>299</v>
      </c>
      <c r="L385" s="87"/>
    </row>
    <row r="386" spans="1:12" ht="86.4">
      <c r="A386" s="87" t="s">
        <v>1118</v>
      </c>
      <c r="B386" s="186"/>
      <c r="C386" s="86" t="s">
        <v>556</v>
      </c>
      <c r="D386" s="87"/>
      <c r="E386" s="186"/>
      <c r="F386" s="86" t="s">
        <v>1161</v>
      </c>
      <c r="G386" s="186"/>
      <c r="H386" s="86" t="s">
        <v>1162</v>
      </c>
      <c r="I386" s="157" t="s">
        <v>99</v>
      </c>
      <c r="J386" s="87"/>
      <c r="K386" s="158" t="s">
        <v>299</v>
      </c>
      <c r="L386" s="87"/>
    </row>
    <row r="387" spans="1:12" ht="28.8">
      <c r="A387" s="87" t="s">
        <v>1118</v>
      </c>
      <c r="B387" s="186"/>
      <c r="C387" s="86" t="s">
        <v>559</v>
      </c>
      <c r="D387" s="87"/>
      <c r="E387" s="186"/>
      <c r="F387" s="86" t="s">
        <v>1163</v>
      </c>
      <c r="G387" s="186"/>
      <c r="H387" s="86" t="s">
        <v>1164</v>
      </c>
      <c r="I387" s="157" t="s">
        <v>99</v>
      </c>
      <c r="J387" s="87"/>
      <c r="K387" s="158" t="s">
        <v>299</v>
      </c>
      <c r="L387" s="87"/>
    </row>
    <row r="388" spans="1:12" ht="100.8">
      <c r="A388" s="87" t="s">
        <v>1118</v>
      </c>
      <c r="B388" s="186"/>
      <c r="C388" s="86" t="s">
        <v>562</v>
      </c>
      <c r="D388" s="87"/>
      <c r="E388" s="186"/>
      <c r="F388" s="86" t="s">
        <v>1165</v>
      </c>
      <c r="G388" s="186"/>
      <c r="H388" s="86" t="s">
        <v>1166</v>
      </c>
      <c r="I388" s="157" t="s">
        <v>99</v>
      </c>
      <c r="J388" s="87"/>
      <c r="K388" s="158" t="s">
        <v>299</v>
      </c>
      <c r="L388" s="87"/>
    </row>
    <row r="389" spans="1:12" ht="86.4">
      <c r="A389" s="87" t="s">
        <v>1118</v>
      </c>
      <c r="B389" s="186"/>
      <c r="C389" s="86" t="s">
        <v>565</v>
      </c>
      <c r="D389" s="87"/>
      <c r="E389" s="186"/>
      <c r="F389" s="88" t="s">
        <v>1167</v>
      </c>
      <c r="G389" s="186"/>
      <c r="H389" s="86" t="s">
        <v>1168</v>
      </c>
      <c r="I389" s="157" t="s">
        <v>99</v>
      </c>
      <c r="J389" s="87"/>
      <c r="K389" s="158" t="s">
        <v>299</v>
      </c>
      <c r="L389" s="87"/>
    </row>
    <row r="390" spans="1:12" ht="43.2">
      <c r="A390" s="87" t="s">
        <v>1118</v>
      </c>
      <c r="B390" s="186"/>
      <c r="C390" s="86" t="s">
        <v>570</v>
      </c>
      <c r="D390" s="87"/>
      <c r="E390" s="186"/>
      <c r="F390" s="88" t="s">
        <v>1169</v>
      </c>
      <c r="G390" s="186"/>
      <c r="H390" s="86" t="s">
        <v>323</v>
      </c>
      <c r="I390" s="157" t="s">
        <v>99</v>
      </c>
      <c r="J390" s="87"/>
      <c r="K390" s="158" t="s">
        <v>299</v>
      </c>
      <c r="L390" s="87"/>
    </row>
    <row r="391" spans="1:12" ht="72">
      <c r="A391" s="87" t="s">
        <v>1118</v>
      </c>
      <c r="B391" s="186"/>
      <c r="C391" s="86" t="s">
        <v>573</v>
      </c>
      <c r="D391" s="87"/>
      <c r="E391" s="186"/>
      <c r="F391" s="86" t="s">
        <v>1170</v>
      </c>
      <c r="G391" s="186"/>
      <c r="H391" s="86" t="s">
        <v>1171</v>
      </c>
      <c r="I391" s="157" t="s">
        <v>99</v>
      </c>
      <c r="J391" s="87"/>
      <c r="K391" s="158" t="s">
        <v>299</v>
      </c>
      <c r="L391" s="87"/>
    </row>
    <row r="392" spans="1:12" ht="72">
      <c r="A392" s="87" t="s">
        <v>1118</v>
      </c>
      <c r="B392" s="186"/>
      <c r="C392" s="86" t="s">
        <v>576</v>
      </c>
      <c r="D392" s="87"/>
      <c r="E392" s="186"/>
      <c r="F392" s="86" t="s">
        <v>1172</v>
      </c>
      <c r="G392" s="186"/>
      <c r="H392" s="86" t="s">
        <v>323</v>
      </c>
      <c r="I392" s="157" t="s">
        <v>99</v>
      </c>
      <c r="J392" s="87"/>
      <c r="K392" s="158" t="s">
        <v>299</v>
      </c>
      <c r="L392" s="87"/>
    </row>
    <row r="393" spans="1:12" ht="72">
      <c r="A393" s="87" t="s">
        <v>1118</v>
      </c>
      <c r="B393" s="186"/>
      <c r="C393" s="86" t="s">
        <v>579</v>
      </c>
      <c r="D393" s="87"/>
      <c r="E393" s="186"/>
      <c r="F393" s="86" t="s">
        <v>1173</v>
      </c>
      <c r="G393" s="186"/>
      <c r="H393" s="86" t="s">
        <v>323</v>
      </c>
      <c r="I393" s="157" t="s">
        <v>99</v>
      </c>
      <c r="J393" s="87"/>
      <c r="K393" s="158" t="s">
        <v>299</v>
      </c>
      <c r="L393" s="87"/>
    </row>
    <row r="394" spans="1:12" ht="28.8">
      <c r="A394" s="87" t="s">
        <v>1118</v>
      </c>
      <c r="B394" s="186"/>
      <c r="C394" s="86" t="s">
        <v>584</v>
      </c>
      <c r="D394" s="87"/>
      <c r="E394" s="186"/>
      <c r="F394" s="86" t="s">
        <v>1174</v>
      </c>
      <c r="G394" s="186"/>
      <c r="H394" s="86" t="s">
        <v>323</v>
      </c>
      <c r="I394" s="157" t="s">
        <v>99</v>
      </c>
      <c r="J394" s="87"/>
      <c r="K394" s="158" t="s">
        <v>299</v>
      </c>
      <c r="L394" s="87"/>
    </row>
    <row r="395" spans="1:12" ht="43.2">
      <c r="A395" s="87" t="s">
        <v>1118</v>
      </c>
      <c r="B395" s="186"/>
      <c r="C395" s="86" t="s">
        <v>587</v>
      </c>
      <c r="D395" s="87"/>
      <c r="E395" s="186"/>
      <c r="F395" s="86" t="s">
        <v>1175</v>
      </c>
      <c r="G395" s="186"/>
      <c r="H395" s="88" t="s">
        <v>1176</v>
      </c>
      <c r="I395" s="89" t="s">
        <v>120</v>
      </c>
      <c r="J395" s="159" t="s">
        <v>1177</v>
      </c>
      <c r="K395" s="158" t="s">
        <v>299</v>
      </c>
      <c r="L395" s="87"/>
    </row>
    <row r="396" spans="1:12" ht="86.4">
      <c r="A396" s="87" t="s">
        <v>1118</v>
      </c>
      <c r="B396" s="186"/>
      <c r="C396" s="86" t="s">
        <v>591</v>
      </c>
      <c r="D396" s="87"/>
      <c r="E396" s="186"/>
      <c r="F396" s="86" t="s">
        <v>1178</v>
      </c>
      <c r="G396" s="186"/>
      <c r="H396" s="88" t="s">
        <v>1179</v>
      </c>
      <c r="I396" s="157" t="s">
        <v>99</v>
      </c>
      <c r="J396" s="87"/>
      <c r="K396" s="158" t="s">
        <v>299</v>
      </c>
      <c r="L396" s="87"/>
    </row>
    <row r="397" spans="1:12" ht="28.8">
      <c r="A397" s="87" t="s">
        <v>1118</v>
      </c>
      <c r="B397" s="186"/>
      <c r="C397" s="86" t="s">
        <v>595</v>
      </c>
      <c r="D397" s="87"/>
      <c r="E397" s="186"/>
      <c r="F397" s="86" t="s">
        <v>352</v>
      </c>
      <c r="G397" s="186"/>
      <c r="H397" s="86" t="s">
        <v>323</v>
      </c>
      <c r="I397" s="157" t="s">
        <v>99</v>
      </c>
      <c r="J397" s="87"/>
      <c r="K397" s="158" t="s">
        <v>337</v>
      </c>
      <c r="L397" s="87"/>
    </row>
    <row r="398" spans="1:12" ht="57.6">
      <c r="A398" s="87" t="s">
        <v>1118</v>
      </c>
      <c r="B398" s="186"/>
      <c r="C398" s="86" t="s">
        <v>600</v>
      </c>
      <c r="D398" s="87"/>
      <c r="E398" s="186"/>
      <c r="F398" s="86" t="s">
        <v>1180</v>
      </c>
      <c r="G398" s="186"/>
      <c r="H398" s="86" t="s">
        <v>323</v>
      </c>
      <c r="I398" s="157" t="s">
        <v>99</v>
      </c>
      <c r="J398" s="87"/>
      <c r="K398" s="158" t="s">
        <v>299</v>
      </c>
      <c r="L398" s="87"/>
    </row>
    <row r="399" spans="1:12" ht="72">
      <c r="A399" s="87" t="s">
        <v>1118</v>
      </c>
      <c r="B399" s="186"/>
      <c r="C399" s="86" t="s">
        <v>602</v>
      </c>
      <c r="D399" s="87"/>
      <c r="E399" s="186"/>
      <c r="F399" s="86" t="s">
        <v>1181</v>
      </c>
      <c r="G399" s="186"/>
      <c r="H399" s="86" t="s">
        <v>1182</v>
      </c>
      <c r="I399" s="89" t="s">
        <v>120</v>
      </c>
      <c r="J399" s="159" t="s">
        <v>1177</v>
      </c>
      <c r="K399" s="158" t="s">
        <v>299</v>
      </c>
      <c r="L399" s="87"/>
    </row>
    <row r="400" spans="1:12" ht="72">
      <c r="A400" s="87" t="s">
        <v>1118</v>
      </c>
      <c r="B400" s="186"/>
      <c r="C400" s="86" t="s">
        <v>604</v>
      </c>
      <c r="D400" s="87"/>
      <c r="E400" s="186"/>
      <c r="F400" s="88" t="s">
        <v>1183</v>
      </c>
      <c r="G400" s="186"/>
      <c r="H400" s="86" t="s">
        <v>361</v>
      </c>
      <c r="I400" s="157" t="s">
        <v>99</v>
      </c>
      <c r="J400" s="87"/>
      <c r="K400" s="158" t="s">
        <v>337</v>
      </c>
      <c r="L400" s="87"/>
    </row>
    <row r="401" spans="1:12">
      <c r="A401" s="87" t="s">
        <v>1118</v>
      </c>
      <c r="B401" s="186"/>
      <c r="C401" s="86" t="s">
        <v>609</v>
      </c>
      <c r="D401" s="87"/>
      <c r="E401" s="186"/>
      <c r="F401" s="88" t="s">
        <v>363</v>
      </c>
      <c r="G401" s="186"/>
      <c r="H401" s="86" t="s">
        <v>1184</v>
      </c>
      <c r="I401" s="157" t="s">
        <v>99</v>
      </c>
      <c r="J401" s="87"/>
      <c r="K401" s="158" t="s">
        <v>299</v>
      </c>
      <c r="L401" s="87"/>
    </row>
    <row r="402" spans="1:12" ht="28.8">
      <c r="A402" s="87" t="s">
        <v>1118</v>
      </c>
      <c r="B402" s="186"/>
      <c r="C402" s="86" t="s">
        <v>613</v>
      </c>
      <c r="D402" s="87"/>
      <c r="E402" s="186"/>
      <c r="F402" s="88" t="s">
        <v>1185</v>
      </c>
      <c r="G402" s="186"/>
      <c r="H402" s="86" t="s">
        <v>367</v>
      </c>
      <c r="I402" s="157" t="s">
        <v>99</v>
      </c>
      <c r="J402" s="87"/>
      <c r="K402" s="158" t="s">
        <v>299</v>
      </c>
      <c r="L402" s="87"/>
    </row>
    <row r="403" spans="1:12" ht="129.6">
      <c r="A403" s="87" t="s">
        <v>1118</v>
      </c>
      <c r="B403" s="186"/>
      <c r="C403" s="86" t="s">
        <v>616</v>
      </c>
      <c r="D403" s="87"/>
      <c r="E403" s="186"/>
      <c r="F403" s="86" t="s">
        <v>1186</v>
      </c>
      <c r="G403" s="186"/>
      <c r="H403" s="86" t="s">
        <v>1187</v>
      </c>
      <c r="I403" s="157" t="s">
        <v>99</v>
      </c>
      <c r="J403" s="87"/>
      <c r="K403" s="158" t="s">
        <v>299</v>
      </c>
      <c r="L403" s="87"/>
    </row>
    <row r="404" spans="1:12" ht="100.8">
      <c r="A404" s="87" t="s">
        <v>1118</v>
      </c>
      <c r="B404" s="186"/>
      <c r="C404" s="86" t="s">
        <v>620</v>
      </c>
      <c r="D404" s="87"/>
      <c r="E404" s="186"/>
      <c r="F404" s="86" t="s">
        <v>1188</v>
      </c>
      <c r="G404" s="186"/>
      <c r="H404" s="86" t="s">
        <v>1189</v>
      </c>
      <c r="I404" s="157" t="s">
        <v>99</v>
      </c>
      <c r="J404" s="87"/>
      <c r="K404" s="158" t="s">
        <v>299</v>
      </c>
      <c r="L404" s="87"/>
    </row>
    <row r="405" spans="1:12" ht="72">
      <c r="A405" s="87" t="s">
        <v>1118</v>
      </c>
      <c r="B405" s="186"/>
      <c r="C405" s="86" t="s">
        <v>624</v>
      </c>
      <c r="D405" s="87"/>
      <c r="E405" s="186"/>
      <c r="F405" s="86" t="s">
        <v>1190</v>
      </c>
      <c r="G405" s="186"/>
      <c r="H405" s="86" t="s">
        <v>323</v>
      </c>
      <c r="I405" s="157" t="s">
        <v>99</v>
      </c>
      <c r="J405" s="87"/>
      <c r="K405" s="158" t="s">
        <v>299</v>
      </c>
      <c r="L405" s="87"/>
    </row>
    <row r="406" spans="1:12" ht="86.4">
      <c r="A406" s="87" t="s">
        <v>1118</v>
      </c>
      <c r="B406" s="186"/>
      <c r="C406" s="86" t="s">
        <v>627</v>
      </c>
      <c r="D406" s="87"/>
      <c r="E406" s="186"/>
      <c r="F406" s="86" t="s">
        <v>1191</v>
      </c>
      <c r="G406" s="186"/>
      <c r="H406" s="86" t="s">
        <v>1192</v>
      </c>
      <c r="I406" s="157" t="s">
        <v>99</v>
      </c>
      <c r="J406" s="87"/>
      <c r="K406" s="158" t="s">
        <v>299</v>
      </c>
      <c r="L406" s="87"/>
    </row>
    <row r="407" spans="1:12" ht="86.4">
      <c r="A407" s="87" t="s">
        <v>1118</v>
      </c>
      <c r="B407" s="186"/>
      <c r="C407" s="86" t="s">
        <v>631</v>
      </c>
      <c r="D407" s="87"/>
      <c r="E407" s="186"/>
      <c r="F407" s="86" t="s">
        <v>1193</v>
      </c>
      <c r="G407" s="186"/>
      <c r="H407" s="86" t="s">
        <v>1192</v>
      </c>
      <c r="I407" s="157" t="s">
        <v>99</v>
      </c>
      <c r="J407" s="87"/>
      <c r="K407" s="158" t="s">
        <v>299</v>
      </c>
      <c r="L407" s="87"/>
    </row>
    <row r="408" spans="1:12" ht="72">
      <c r="A408" s="87" t="s">
        <v>1118</v>
      </c>
      <c r="B408" s="186"/>
      <c r="C408" s="86" t="s">
        <v>633</v>
      </c>
      <c r="D408" s="87"/>
      <c r="E408" s="186"/>
      <c r="F408" s="86" t="s">
        <v>1194</v>
      </c>
      <c r="G408" s="186"/>
      <c r="H408" s="86" t="s">
        <v>1195</v>
      </c>
      <c r="I408" s="157" t="s">
        <v>99</v>
      </c>
      <c r="J408" s="87"/>
      <c r="K408" s="158" t="s">
        <v>299</v>
      </c>
      <c r="L408" s="87"/>
    </row>
    <row r="409" spans="1:12" ht="43.2">
      <c r="A409" s="87" t="s">
        <v>1118</v>
      </c>
      <c r="B409" s="186"/>
      <c r="C409" s="86" t="s">
        <v>636</v>
      </c>
      <c r="D409" s="87"/>
      <c r="E409" s="186"/>
      <c r="F409" s="86" t="s">
        <v>1196</v>
      </c>
      <c r="G409" s="186"/>
      <c r="H409" s="86" t="s">
        <v>323</v>
      </c>
      <c r="I409" s="157" t="s">
        <v>99</v>
      </c>
      <c r="J409" s="87"/>
      <c r="K409" s="158" t="s">
        <v>299</v>
      </c>
      <c r="L409" s="87"/>
    </row>
    <row r="410" spans="1:12" ht="43.2">
      <c r="A410" s="87" t="s">
        <v>1118</v>
      </c>
      <c r="B410" s="186"/>
      <c r="C410" s="86" t="s">
        <v>638</v>
      </c>
      <c r="D410" s="87"/>
      <c r="E410" s="186"/>
      <c r="F410" s="86" t="s">
        <v>1197</v>
      </c>
      <c r="G410" s="186"/>
      <c r="H410" s="86" t="s">
        <v>1198</v>
      </c>
      <c r="I410" s="157" t="s">
        <v>99</v>
      </c>
      <c r="J410" s="87"/>
      <c r="K410" s="158" t="s">
        <v>337</v>
      </c>
      <c r="L410" s="87"/>
    </row>
    <row r="411" spans="1:12" ht="43.2">
      <c r="A411" s="87" t="s">
        <v>1118</v>
      </c>
      <c r="B411" s="186"/>
      <c r="C411" s="86" t="s">
        <v>642</v>
      </c>
      <c r="D411" s="87"/>
      <c r="E411" s="185"/>
      <c r="F411" s="86" t="s">
        <v>1199</v>
      </c>
      <c r="G411" s="185"/>
      <c r="H411" s="86" t="s">
        <v>1200</v>
      </c>
      <c r="I411" s="89" t="s">
        <v>120</v>
      </c>
      <c r="J411" s="159" t="s">
        <v>1201</v>
      </c>
      <c r="K411" s="158" t="s">
        <v>337</v>
      </c>
      <c r="L411" s="87"/>
    </row>
    <row r="412" spans="1:12" ht="43.2">
      <c r="A412" s="87" t="s">
        <v>1118</v>
      </c>
      <c r="B412" s="186"/>
      <c r="C412" s="86" t="s">
        <v>645</v>
      </c>
      <c r="D412" s="87"/>
      <c r="E412" s="74"/>
      <c r="F412" s="86" t="s">
        <v>1202</v>
      </c>
      <c r="G412" s="74"/>
      <c r="H412" s="74" t="s">
        <v>1203</v>
      </c>
      <c r="I412" s="157" t="s">
        <v>99</v>
      </c>
      <c r="J412" s="87"/>
      <c r="K412" s="158" t="s">
        <v>337</v>
      </c>
      <c r="L412" s="87"/>
    </row>
    <row r="413" spans="1:12" ht="244.8">
      <c r="A413" s="87" t="s">
        <v>1118</v>
      </c>
      <c r="B413" s="186"/>
      <c r="C413" s="86" t="s">
        <v>649</v>
      </c>
      <c r="D413" s="87"/>
      <c r="E413" s="74"/>
      <c r="F413" s="86" t="s">
        <v>1204</v>
      </c>
      <c r="G413" s="74"/>
      <c r="H413" s="74" t="s">
        <v>1205</v>
      </c>
      <c r="I413" s="157" t="s">
        <v>99</v>
      </c>
      <c r="J413" s="87"/>
      <c r="K413" s="158" t="s">
        <v>337</v>
      </c>
      <c r="L413" s="87"/>
    </row>
    <row r="414" spans="1:12" ht="187.2">
      <c r="A414" s="87" t="s">
        <v>1118</v>
      </c>
      <c r="B414" s="186"/>
      <c r="C414" s="86" t="s">
        <v>654</v>
      </c>
      <c r="D414" s="87"/>
      <c r="E414" s="74"/>
      <c r="F414" s="86" t="s">
        <v>1206</v>
      </c>
      <c r="G414" s="74"/>
      <c r="H414" s="74" t="s">
        <v>1207</v>
      </c>
      <c r="I414" s="157" t="s">
        <v>99</v>
      </c>
      <c r="J414" s="87"/>
      <c r="K414" s="158" t="s">
        <v>337</v>
      </c>
      <c r="L414" s="87"/>
    </row>
    <row r="415" spans="1:12" ht="43.2">
      <c r="A415" s="87" t="s">
        <v>1118</v>
      </c>
      <c r="B415" s="186"/>
      <c r="C415" s="86" t="s">
        <v>727</v>
      </c>
      <c r="D415" s="87"/>
      <c r="E415" s="74"/>
      <c r="F415" s="86" t="s">
        <v>1208</v>
      </c>
      <c r="G415" s="74"/>
      <c r="H415" s="74" t="s">
        <v>1209</v>
      </c>
      <c r="I415" s="157" t="s">
        <v>99</v>
      </c>
      <c r="J415" s="87"/>
      <c r="K415" s="158" t="s">
        <v>299</v>
      </c>
      <c r="L415" s="87"/>
    </row>
    <row r="416" spans="1:12" ht="96.6">
      <c r="A416" s="87" t="s">
        <v>1118</v>
      </c>
      <c r="B416" s="186"/>
      <c r="C416" s="86" t="s">
        <v>728</v>
      </c>
      <c r="D416" s="87" t="s">
        <v>1210</v>
      </c>
      <c r="E416" s="184" t="s">
        <v>1211</v>
      </c>
      <c r="F416" s="86" t="s">
        <v>1212</v>
      </c>
      <c r="G416" s="74" t="s">
        <v>1213</v>
      </c>
      <c r="H416" s="74" t="s">
        <v>1214</v>
      </c>
      <c r="I416" s="157" t="s">
        <v>99</v>
      </c>
      <c r="J416" s="87"/>
      <c r="K416" s="158" t="s">
        <v>299</v>
      </c>
      <c r="L416" s="87"/>
    </row>
    <row r="417" spans="1:12" ht="28.8">
      <c r="A417" s="87" t="s">
        <v>1118</v>
      </c>
      <c r="B417" s="186"/>
      <c r="C417" s="86" t="s">
        <v>729</v>
      </c>
      <c r="D417" s="87"/>
      <c r="E417" s="186"/>
      <c r="F417" s="86" t="s">
        <v>1215</v>
      </c>
      <c r="G417" s="74"/>
      <c r="H417" s="86" t="s">
        <v>1216</v>
      </c>
      <c r="I417" s="157" t="s">
        <v>99</v>
      </c>
      <c r="J417" s="87"/>
      <c r="K417" s="158" t="s">
        <v>299</v>
      </c>
      <c r="L417" s="87"/>
    </row>
    <row r="418" spans="1:12" ht="72">
      <c r="A418" s="87" t="s">
        <v>1118</v>
      </c>
      <c r="B418" s="186"/>
      <c r="C418" s="86" t="s">
        <v>730</v>
      </c>
      <c r="D418" s="87"/>
      <c r="E418" s="186"/>
      <c r="F418" s="86" t="s">
        <v>1217</v>
      </c>
      <c r="G418" s="74"/>
      <c r="H418" s="86" t="s">
        <v>1218</v>
      </c>
      <c r="I418" s="157" t="s">
        <v>99</v>
      </c>
      <c r="J418" s="87"/>
      <c r="K418" s="158" t="s">
        <v>299</v>
      </c>
      <c r="L418" s="87"/>
    </row>
    <row r="419" spans="1:12" ht="43.2">
      <c r="A419" s="87" t="s">
        <v>1118</v>
      </c>
      <c r="B419" s="186"/>
      <c r="C419" s="86" t="s">
        <v>733</v>
      </c>
      <c r="D419" s="87"/>
      <c r="E419" s="186"/>
      <c r="F419" s="86" t="s">
        <v>1219</v>
      </c>
      <c r="G419" s="74"/>
      <c r="H419" s="86" t="s">
        <v>1216</v>
      </c>
      <c r="I419" s="157" t="s">
        <v>99</v>
      </c>
      <c r="J419" s="87"/>
      <c r="K419" s="158" t="s">
        <v>299</v>
      </c>
      <c r="L419" s="87"/>
    </row>
    <row r="420" spans="1:12" ht="43.2">
      <c r="A420" s="87" t="s">
        <v>1118</v>
      </c>
      <c r="B420" s="186"/>
      <c r="C420" s="86" t="s">
        <v>736</v>
      </c>
      <c r="D420" s="87"/>
      <c r="E420" s="186"/>
      <c r="F420" s="86" t="s">
        <v>1220</v>
      </c>
      <c r="G420" s="74"/>
      <c r="H420" s="86" t="s">
        <v>1216</v>
      </c>
      <c r="I420" s="157" t="s">
        <v>99</v>
      </c>
      <c r="J420" s="87"/>
      <c r="K420" s="158" t="s">
        <v>299</v>
      </c>
      <c r="L420" s="87"/>
    </row>
    <row r="421" spans="1:12" ht="144">
      <c r="A421" s="87" t="s">
        <v>1118</v>
      </c>
      <c r="B421" s="186"/>
      <c r="C421" s="86" t="s">
        <v>739</v>
      </c>
      <c r="D421" s="87"/>
      <c r="E421" s="185"/>
      <c r="F421" s="86" t="s">
        <v>1221</v>
      </c>
      <c r="G421" s="74"/>
      <c r="H421" s="86" t="s">
        <v>1222</v>
      </c>
      <c r="I421" s="157" t="s">
        <v>99</v>
      </c>
      <c r="J421" s="87"/>
      <c r="K421" s="158" t="s">
        <v>299</v>
      </c>
      <c r="L421" s="87"/>
    </row>
    <row r="422" spans="1:12" ht="28.8">
      <c r="A422" s="87" t="s">
        <v>1118</v>
      </c>
      <c r="B422" s="186"/>
      <c r="C422" s="86" t="s">
        <v>742</v>
      </c>
      <c r="D422" s="87"/>
      <c r="E422" s="184" t="s">
        <v>1223</v>
      </c>
      <c r="F422" s="86" t="s">
        <v>1224</v>
      </c>
      <c r="G422" s="194" t="s">
        <v>1225</v>
      </c>
      <c r="H422" s="74" t="s">
        <v>1226</v>
      </c>
      <c r="I422" s="157" t="s">
        <v>99</v>
      </c>
      <c r="J422" s="87"/>
      <c r="K422" s="158" t="s">
        <v>299</v>
      </c>
      <c r="L422" s="87"/>
    </row>
    <row r="423" spans="1:12" ht="86.4">
      <c r="A423" s="87" t="s">
        <v>1118</v>
      </c>
      <c r="B423" s="185"/>
      <c r="C423" s="86" t="s">
        <v>744</v>
      </c>
      <c r="D423" s="87"/>
      <c r="E423" s="185"/>
      <c r="F423" s="86" t="s">
        <v>1227</v>
      </c>
      <c r="G423" s="185"/>
      <c r="H423" s="86" t="s">
        <v>1228</v>
      </c>
      <c r="I423" s="157" t="s">
        <v>99</v>
      </c>
      <c r="J423" s="87"/>
      <c r="K423" s="158" t="s">
        <v>299</v>
      </c>
      <c r="L423" s="87"/>
    </row>
    <row r="424" spans="1:12" ht="28.8">
      <c r="A424" s="87" t="s">
        <v>1229</v>
      </c>
      <c r="B424" s="195" t="s">
        <v>1230</v>
      </c>
      <c r="C424" s="86" t="s">
        <v>489</v>
      </c>
      <c r="D424" s="87"/>
      <c r="E424" s="195" t="s">
        <v>1231</v>
      </c>
      <c r="F424" s="90" t="s">
        <v>1232</v>
      </c>
      <c r="G424" s="196" t="s">
        <v>1233</v>
      </c>
      <c r="H424" s="90" t="s">
        <v>1234</v>
      </c>
      <c r="I424" s="157" t="s">
        <v>99</v>
      </c>
      <c r="J424" s="87"/>
      <c r="K424" s="158" t="s">
        <v>1235</v>
      </c>
      <c r="L424" s="160" t="s">
        <v>1236</v>
      </c>
    </row>
    <row r="425" spans="1:12" ht="43.2">
      <c r="A425" s="87" t="s">
        <v>1229</v>
      </c>
      <c r="B425" s="186"/>
      <c r="C425" s="86" t="s">
        <v>495</v>
      </c>
      <c r="D425" s="87"/>
      <c r="E425" s="186"/>
      <c r="F425" s="90" t="s">
        <v>1237</v>
      </c>
      <c r="G425" s="186"/>
      <c r="H425" s="90" t="s">
        <v>1238</v>
      </c>
      <c r="I425" s="157" t="s">
        <v>99</v>
      </c>
      <c r="J425" s="87"/>
      <c r="K425" s="158" t="s">
        <v>1235</v>
      </c>
      <c r="L425" s="160" t="s">
        <v>1236</v>
      </c>
    </row>
    <row r="426" spans="1:12" ht="28.8">
      <c r="A426" s="87" t="s">
        <v>1229</v>
      </c>
      <c r="B426" s="186"/>
      <c r="C426" s="86" t="s">
        <v>499</v>
      </c>
      <c r="D426" s="87"/>
      <c r="E426" s="186"/>
      <c r="F426" s="86" t="s">
        <v>1239</v>
      </c>
      <c r="G426" s="186"/>
      <c r="H426" s="71" t="s">
        <v>1240</v>
      </c>
      <c r="I426" s="157" t="s">
        <v>99</v>
      </c>
      <c r="J426" s="87"/>
      <c r="K426" s="158" t="s">
        <v>1235</v>
      </c>
      <c r="L426" s="160" t="s">
        <v>1236</v>
      </c>
    </row>
    <row r="427" spans="1:12" ht="43.2">
      <c r="A427" s="87" t="s">
        <v>1229</v>
      </c>
      <c r="B427" s="186"/>
      <c r="C427" s="86" t="s">
        <v>503</v>
      </c>
      <c r="D427" s="87"/>
      <c r="E427" s="186"/>
      <c r="F427" s="86" t="s">
        <v>1241</v>
      </c>
      <c r="G427" s="186"/>
      <c r="H427" s="71" t="s">
        <v>1240</v>
      </c>
      <c r="I427" s="157" t="s">
        <v>99</v>
      </c>
      <c r="J427" s="87"/>
      <c r="K427" s="158" t="s">
        <v>1235</v>
      </c>
      <c r="L427" s="160" t="s">
        <v>1236</v>
      </c>
    </row>
    <row r="428" spans="1:12" ht="43.2">
      <c r="A428" s="87" t="s">
        <v>1229</v>
      </c>
      <c r="B428" s="186"/>
      <c r="C428" s="86" t="s">
        <v>506</v>
      </c>
      <c r="D428" s="87"/>
      <c r="E428" s="186"/>
      <c r="F428" s="86" t="s">
        <v>1242</v>
      </c>
      <c r="G428" s="186"/>
      <c r="H428" s="71" t="s">
        <v>1240</v>
      </c>
      <c r="I428" s="157" t="s">
        <v>99</v>
      </c>
      <c r="J428" s="87"/>
      <c r="K428" s="158" t="s">
        <v>1235</v>
      </c>
      <c r="L428" s="160" t="s">
        <v>1236</v>
      </c>
    </row>
    <row r="429" spans="1:12" ht="43.2">
      <c r="A429" s="87" t="s">
        <v>1229</v>
      </c>
      <c r="B429" s="186"/>
      <c r="C429" s="86" t="s">
        <v>512</v>
      </c>
      <c r="D429" s="87"/>
      <c r="E429" s="186"/>
      <c r="F429" s="86" t="s">
        <v>1243</v>
      </c>
      <c r="G429" s="186"/>
      <c r="H429" s="71" t="s">
        <v>1244</v>
      </c>
      <c r="I429" s="89" t="s">
        <v>120</v>
      </c>
      <c r="J429" s="161" t="s">
        <v>1245</v>
      </c>
      <c r="K429" s="158" t="s">
        <v>1235</v>
      </c>
      <c r="L429" s="160" t="s">
        <v>1236</v>
      </c>
    </row>
    <row r="430" spans="1:12">
      <c r="A430" s="87" t="s">
        <v>1229</v>
      </c>
      <c r="B430" s="186"/>
      <c r="C430" s="86" t="s">
        <v>517</v>
      </c>
      <c r="D430" s="87"/>
      <c r="E430" s="186"/>
      <c r="F430" s="74" t="s">
        <v>1246</v>
      </c>
      <c r="G430" s="186"/>
      <c r="H430" s="74"/>
      <c r="I430" s="157" t="s">
        <v>99</v>
      </c>
      <c r="J430" s="87"/>
      <c r="K430" s="158" t="s">
        <v>1235</v>
      </c>
      <c r="L430" s="160" t="s">
        <v>1236</v>
      </c>
    </row>
    <row r="431" spans="1:12" ht="28.8">
      <c r="A431" s="87" t="s">
        <v>1229</v>
      </c>
      <c r="B431" s="186"/>
      <c r="C431" s="86" t="s">
        <v>521</v>
      </c>
      <c r="D431" s="87"/>
      <c r="E431" s="186"/>
      <c r="F431" s="74" t="s">
        <v>1247</v>
      </c>
      <c r="G431" s="186"/>
      <c r="H431" s="74" t="s">
        <v>1248</v>
      </c>
      <c r="I431" s="157" t="s">
        <v>99</v>
      </c>
      <c r="J431" s="87"/>
      <c r="K431" s="158" t="s">
        <v>1235</v>
      </c>
      <c r="L431" s="160" t="s">
        <v>1236</v>
      </c>
    </row>
    <row r="432" spans="1:12" ht="28.8">
      <c r="A432" s="87" t="s">
        <v>1229</v>
      </c>
      <c r="B432" s="186"/>
      <c r="C432" s="86" t="s">
        <v>524</v>
      </c>
      <c r="D432" s="87"/>
      <c r="E432" s="186"/>
      <c r="F432" s="74" t="s">
        <v>1249</v>
      </c>
      <c r="G432" s="186"/>
      <c r="H432" s="74" t="s">
        <v>1250</v>
      </c>
      <c r="I432" s="157" t="s">
        <v>99</v>
      </c>
      <c r="J432" s="87"/>
      <c r="K432" s="158" t="s">
        <v>1235</v>
      </c>
      <c r="L432" s="160" t="s">
        <v>1236</v>
      </c>
    </row>
    <row r="433" spans="1:12" ht="28.8">
      <c r="A433" s="87" t="s">
        <v>1229</v>
      </c>
      <c r="B433" s="186"/>
      <c r="C433" s="86" t="s">
        <v>527</v>
      </c>
      <c r="D433" s="87"/>
      <c r="E433" s="186"/>
      <c r="F433" s="74" t="s">
        <v>1251</v>
      </c>
      <c r="G433" s="186"/>
      <c r="H433" s="74" t="s">
        <v>1252</v>
      </c>
      <c r="I433" s="157" t="s">
        <v>99</v>
      </c>
      <c r="J433" s="87"/>
      <c r="K433" s="158" t="s">
        <v>1235</v>
      </c>
      <c r="L433" s="160" t="s">
        <v>1236</v>
      </c>
    </row>
    <row r="434" spans="1:12">
      <c r="A434" s="87" t="s">
        <v>1229</v>
      </c>
      <c r="B434" s="186"/>
      <c r="C434" s="86" t="s">
        <v>532</v>
      </c>
      <c r="D434" s="87"/>
      <c r="E434" s="186"/>
      <c r="F434" s="74" t="s">
        <v>1253</v>
      </c>
      <c r="G434" s="186"/>
      <c r="H434" s="74" t="s">
        <v>1254</v>
      </c>
      <c r="I434" s="157" t="s">
        <v>99</v>
      </c>
      <c r="J434" s="87"/>
      <c r="K434" s="158" t="s">
        <v>1235</v>
      </c>
      <c r="L434" s="160" t="s">
        <v>1236</v>
      </c>
    </row>
    <row r="435" spans="1:12">
      <c r="A435" s="87" t="s">
        <v>1229</v>
      </c>
      <c r="B435" s="186"/>
      <c r="C435" s="86" t="s">
        <v>535</v>
      </c>
      <c r="D435" s="87"/>
      <c r="E435" s="186"/>
      <c r="F435" s="74" t="s">
        <v>1255</v>
      </c>
      <c r="G435" s="186"/>
      <c r="H435" s="74" t="s">
        <v>1256</v>
      </c>
      <c r="I435" s="157" t="s">
        <v>99</v>
      </c>
      <c r="J435" s="87"/>
      <c r="K435" s="158" t="s">
        <v>1235</v>
      </c>
      <c r="L435" s="160" t="s">
        <v>1236</v>
      </c>
    </row>
    <row r="436" spans="1:12" ht="86.4">
      <c r="A436" s="87" t="s">
        <v>1229</v>
      </c>
      <c r="B436" s="186"/>
      <c r="C436" s="86" t="s">
        <v>538</v>
      </c>
      <c r="D436" s="87"/>
      <c r="E436" s="186"/>
      <c r="F436" s="74" t="s">
        <v>1257</v>
      </c>
      <c r="G436" s="186"/>
      <c r="H436" s="74" t="s">
        <v>1258</v>
      </c>
      <c r="I436" s="157" t="s">
        <v>99</v>
      </c>
      <c r="J436" s="87"/>
      <c r="K436" s="158" t="s">
        <v>1235</v>
      </c>
      <c r="L436" s="160" t="s">
        <v>1236</v>
      </c>
    </row>
    <row r="437" spans="1:12" ht="151.80000000000001">
      <c r="A437" s="87" t="s">
        <v>1229</v>
      </c>
      <c r="B437" s="186"/>
      <c r="C437" s="86" t="s">
        <v>543</v>
      </c>
      <c r="D437" s="87"/>
      <c r="E437" s="186"/>
      <c r="F437" s="86" t="s">
        <v>1259</v>
      </c>
      <c r="G437" s="186"/>
      <c r="H437" s="74" t="s">
        <v>1260</v>
      </c>
      <c r="I437" s="89" t="s">
        <v>120</v>
      </c>
      <c r="J437" s="161" t="s">
        <v>1245</v>
      </c>
      <c r="K437" s="158" t="s">
        <v>1235</v>
      </c>
      <c r="L437" s="160" t="s">
        <v>1236</v>
      </c>
    </row>
    <row r="438" spans="1:12" ht="289.8">
      <c r="A438" s="87" t="s">
        <v>1229</v>
      </c>
      <c r="B438" s="186"/>
      <c r="C438" s="86" t="s">
        <v>546</v>
      </c>
      <c r="D438" s="87"/>
      <c r="E438" s="186"/>
      <c r="F438" s="86" t="s">
        <v>1261</v>
      </c>
      <c r="G438" s="186"/>
      <c r="H438" s="74" t="s">
        <v>1260</v>
      </c>
      <c r="I438" s="89" t="s">
        <v>120</v>
      </c>
      <c r="J438" s="161" t="s">
        <v>1245</v>
      </c>
      <c r="K438" s="158" t="s">
        <v>1235</v>
      </c>
      <c r="L438" s="160" t="s">
        <v>1236</v>
      </c>
    </row>
    <row r="439" spans="1:12" ht="43.2">
      <c r="A439" s="87" t="s">
        <v>1229</v>
      </c>
      <c r="B439" s="186"/>
      <c r="C439" s="86" t="s">
        <v>549</v>
      </c>
      <c r="D439" s="87"/>
      <c r="E439" s="186"/>
      <c r="F439" s="86" t="s">
        <v>1262</v>
      </c>
      <c r="G439" s="186"/>
      <c r="H439" s="74" t="s">
        <v>1260</v>
      </c>
      <c r="I439" s="89" t="s">
        <v>120</v>
      </c>
      <c r="J439" s="161" t="s">
        <v>1245</v>
      </c>
      <c r="K439" s="158" t="s">
        <v>1235</v>
      </c>
      <c r="L439" s="160" t="s">
        <v>1236</v>
      </c>
    </row>
    <row r="440" spans="1:12" ht="72">
      <c r="A440" s="87" t="s">
        <v>1229</v>
      </c>
      <c r="B440" s="186"/>
      <c r="C440" s="86" t="s">
        <v>554</v>
      </c>
      <c r="D440" s="87"/>
      <c r="E440" s="186"/>
      <c r="F440" s="88" t="s">
        <v>1263</v>
      </c>
      <c r="G440" s="186"/>
      <c r="H440" s="74" t="s">
        <v>1264</v>
      </c>
      <c r="I440" s="157" t="s">
        <v>99</v>
      </c>
      <c r="J440" s="87"/>
      <c r="K440" s="158" t="s">
        <v>1235</v>
      </c>
      <c r="L440" s="160" t="s">
        <v>1236</v>
      </c>
    </row>
    <row r="441" spans="1:12" ht="86.4">
      <c r="A441" s="87" t="s">
        <v>1229</v>
      </c>
      <c r="B441" s="185"/>
      <c r="C441" s="86" t="s">
        <v>556</v>
      </c>
      <c r="D441" s="87"/>
      <c r="E441" s="185"/>
      <c r="F441" s="88" t="s">
        <v>1265</v>
      </c>
      <c r="G441" s="185"/>
      <c r="H441" s="74" t="s">
        <v>1266</v>
      </c>
      <c r="I441" s="157" t="s">
        <v>99</v>
      </c>
      <c r="J441" s="87"/>
      <c r="K441" s="158" t="s">
        <v>1235</v>
      </c>
      <c r="L441" s="160" t="s">
        <v>1236</v>
      </c>
    </row>
    <row r="442" spans="1:12" ht="158.4">
      <c r="A442" s="87" t="s">
        <v>1267</v>
      </c>
      <c r="B442" s="87" t="s">
        <v>1268</v>
      </c>
      <c r="C442" s="87" t="s">
        <v>489</v>
      </c>
      <c r="D442" s="87" t="s">
        <v>1269</v>
      </c>
      <c r="E442" s="87" t="s">
        <v>1270</v>
      </c>
      <c r="F442" s="91" t="s">
        <v>1271</v>
      </c>
      <c r="G442" s="88" t="s">
        <v>1272</v>
      </c>
      <c r="H442" s="88" t="s">
        <v>1273</v>
      </c>
      <c r="I442" s="87"/>
      <c r="J442" s="87"/>
      <c r="K442" s="158" t="s">
        <v>1235</v>
      </c>
      <c r="L442" s="160" t="s">
        <v>1236</v>
      </c>
    </row>
    <row r="443" spans="1:12" ht="115.2">
      <c r="A443" s="87" t="s">
        <v>1267</v>
      </c>
      <c r="B443" s="87" t="s">
        <v>1268</v>
      </c>
      <c r="C443" s="87" t="s">
        <v>495</v>
      </c>
      <c r="D443" s="87" t="s">
        <v>1269</v>
      </c>
      <c r="E443" s="87" t="s">
        <v>1270</v>
      </c>
      <c r="F443" s="91" t="s">
        <v>1274</v>
      </c>
      <c r="G443" s="88" t="s">
        <v>1275</v>
      </c>
      <c r="H443" s="88" t="s">
        <v>1276</v>
      </c>
      <c r="I443" s="87"/>
      <c r="J443" s="87"/>
      <c r="K443" s="158" t="s">
        <v>1235</v>
      </c>
      <c r="L443" s="160" t="s">
        <v>1236</v>
      </c>
    </row>
    <row r="444" spans="1:12" ht="158.4">
      <c r="A444" s="87" t="s">
        <v>1267</v>
      </c>
      <c r="B444" s="87" t="s">
        <v>1268</v>
      </c>
      <c r="C444" s="87" t="s">
        <v>499</v>
      </c>
      <c r="D444" s="87" t="s">
        <v>1269</v>
      </c>
      <c r="E444" s="87" t="s">
        <v>1270</v>
      </c>
      <c r="F444" s="91" t="s">
        <v>1277</v>
      </c>
      <c r="G444" s="92" t="s">
        <v>1272</v>
      </c>
      <c r="H444" s="91" t="s">
        <v>1278</v>
      </c>
      <c r="I444" s="87"/>
      <c r="J444" s="87"/>
      <c r="K444" s="158" t="s">
        <v>1235</v>
      </c>
      <c r="L444" s="160" t="s">
        <v>1236</v>
      </c>
    </row>
    <row r="445" spans="1:12" ht="115.2">
      <c r="A445" s="87" t="s">
        <v>1267</v>
      </c>
      <c r="B445" s="87" t="s">
        <v>1268</v>
      </c>
      <c r="C445" s="87" t="s">
        <v>503</v>
      </c>
      <c r="D445" s="87" t="s">
        <v>1269</v>
      </c>
      <c r="E445" s="87" t="s">
        <v>1270</v>
      </c>
      <c r="F445" s="91" t="s">
        <v>1279</v>
      </c>
      <c r="G445" s="92"/>
      <c r="H445" s="91" t="s">
        <v>1280</v>
      </c>
      <c r="I445" s="87"/>
      <c r="J445" s="87"/>
      <c r="K445" s="158" t="s">
        <v>1235</v>
      </c>
      <c r="L445" s="160" t="s">
        <v>1236</v>
      </c>
    </row>
    <row r="446" spans="1:12" ht="216">
      <c r="A446" s="87" t="s">
        <v>1267</v>
      </c>
      <c r="B446" s="87" t="s">
        <v>1268</v>
      </c>
      <c r="C446" s="87" t="s">
        <v>506</v>
      </c>
      <c r="D446" s="87" t="s">
        <v>1269</v>
      </c>
      <c r="E446" s="87" t="s">
        <v>1270</v>
      </c>
      <c r="F446" s="92" t="s">
        <v>1281</v>
      </c>
      <c r="G446" s="92" t="s">
        <v>1282</v>
      </c>
      <c r="H446" s="91" t="s">
        <v>1283</v>
      </c>
      <c r="I446" s="87"/>
      <c r="J446" s="87"/>
      <c r="K446" s="158" t="s">
        <v>1235</v>
      </c>
      <c r="L446" s="160" t="s">
        <v>1236</v>
      </c>
    </row>
    <row r="447" spans="1:12" ht="216">
      <c r="A447" s="87" t="s">
        <v>1267</v>
      </c>
      <c r="B447" s="87" t="s">
        <v>1268</v>
      </c>
      <c r="C447" s="87" t="s">
        <v>512</v>
      </c>
      <c r="D447" s="87" t="s">
        <v>1269</v>
      </c>
      <c r="E447" s="87" t="s">
        <v>1270</v>
      </c>
      <c r="F447" s="92" t="s">
        <v>1284</v>
      </c>
      <c r="G447" s="92" t="s">
        <v>1282</v>
      </c>
      <c r="H447" s="87" t="s">
        <v>1285</v>
      </c>
      <c r="I447" s="87"/>
      <c r="J447" s="87"/>
      <c r="K447" s="158" t="s">
        <v>1235</v>
      </c>
      <c r="L447" s="160" t="s">
        <v>1236</v>
      </c>
    </row>
    <row r="448" spans="1:12" ht="216">
      <c r="A448" s="87" t="s">
        <v>1267</v>
      </c>
      <c r="B448" s="87" t="s">
        <v>1268</v>
      </c>
      <c r="C448" s="87" t="s">
        <v>517</v>
      </c>
      <c r="D448" s="87" t="s">
        <v>1269</v>
      </c>
      <c r="E448" s="87" t="s">
        <v>1270</v>
      </c>
      <c r="F448" s="92" t="s">
        <v>1286</v>
      </c>
      <c r="G448" s="92" t="s">
        <v>1282</v>
      </c>
      <c r="H448" s="87" t="s">
        <v>1287</v>
      </c>
      <c r="I448" s="87"/>
      <c r="J448" s="87"/>
      <c r="K448" s="158" t="s">
        <v>1235</v>
      </c>
      <c r="L448" s="160" t="s">
        <v>1236</v>
      </c>
    </row>
    <row r="449" spans="1:12" ht="216">
      <c r="A449" s="87" t="s">
        <v>1267</v>
      </c>
      <c r="B449" s="87" t="s">
        <v>1268</v>
      </c>
      <c r="C449" s="87" t="s">
        <v>521</v>
      </c>
      <c r="D449" s="87" t="s">
        <v>1269</v>
      </c>
      <c r="E449" s="87" t="s">
        <v>1270</v>
      </c>
      <c r="F449" s="92" t="s">
        <v>1288</v>
      </c>
      <c r="G449" s="92" t="s">
        <v>1282</v>
      </c>
      <c r="H449" s="87" t="s">
        <v>1289</v>
      </c>
      <c r="I449" s="87"/>
      <c r="J449" s="87"/>
      <c r="K449" s="158" t="s">
        <v>1235</v>
      </c>
      <c r="L449" s="160" t="s">
        <v>1236</v>
      </c>
    </row>
    <row r="450" spans="1:12" ht="216">
      <c r="A450" s="87" t="s">
        <v>1267</v>
      </c>
      <c r="B450" s="87" t="s">
        <v>1268</v>
      </c>
      <c r="C450" s="87" t="s">
        <v>524</v>
      </c>
      <c r="D450" s="87" t="s">
        <v>1269</v>
      </c>
      <c r="E450" s="87" t="s">
        <v>1270</v>
      </c>
      <c r="F450" s="92" t="s">
        <v>1290</v>
      </c>
      <c r="G450" s="92" t="s">
        <v>1282</v>
      </c>
      <c r="H450" s="92" t="s">
        <v>1291</v>
      </c>
      <c r="I450" s="87"/>
      <c r="J450" s="87"/>
      <c r="K450" s="158" t="s">
        <v>1235</v>
      </c>
      <c r="L450" s="160" t="s">
        <v>1236</v>
      </c>
    </row>
    <row r="451" spans="1:12" ht="216">
      <c r="A451" s="87" t="s">
        <v>1267</v>
      </c>
      <c r="B451" s="87" t="s">
        <v>1268</v>
      </c>
      <c r="C451" s="87" t="s">
        <v>527</v>
      </c>
      <c r="D451" s="87" t="s">
        <v>1269</v>
      </c>
      <c r="E451" s="87" t="s">
        <v>1270</v>
      </c>
      <c r="F451" s="92" t="s">
        <v>1292</v>
      </c>
      <c r="G451" s="92" t="s">
        <v>1282</v>
      </c>
      <c r="H451" s="92" t="s">
        <v>1293</v>
      </c>
      <c r="I451" s="87"/>
      <c r="J451" s="87"/>
      <c r="K451" s="158" t="s">
        <v>1235</v>
      </c>
      <c r="L451" s="160" t="s">
        <v>1236</v>
      </c>
    </row>
    <row r="452" spans="1:12" ht="216">
      <c r="A452" s="87" t="s">
        <v>1267</v>
      </c>
      <c r="B452" s="87" t="s">
        <v>1268</v>
      </c>
      <c r="C452" s="87" t="s">
        <v>532</v>
      </c>
      <c r="D452" s="87" t="s">
        <v>1269</v>
      </c>
      <c r="E452" s="87" t="s">
        <v>1270</v>
      </c>
      <c r="F452" s="92" t="s">
        <v>1294</v>
      </c>
      <c r="G452" s="92" t="s">
        <v>1282</v>
      </c>
      <c r="H452" s="92" t="s">
        <v>1295</v>
      </c>
      <c r="I452" s="87"/>
      <c r="J452" s="87"/>
      <c r="K452" s="158" t="s">
        <v>1235</v>
      </c>
      <c r="L452" s="160" t="s">
        <v>1236</v>
      </c>
    </row>
    <row r="453" spans="1:12" ht="216">
      <c r="A453" s="87" t="s">
        <v>1267</v>
      </c>
      <c r="B453" s="87" t="s">
        <v>1268</v>
      </c>
      <c r="C453" s="87" t="s">
        <v>535</v>
      </c>
      <c r="D453" s="87" t="s">
        <v>1269</v>
      </c>
      <c r="E453" s="87" t="s">
        <v>1270</v>
      </c>
      <c r="F453" s="92" t="s">
        <v>1296</v>
      </c>
      <c r="G453" s="92" t="s">
        <v>1282</v>
      </c>
      <c r="H453" s="92" t="s">
        <v>1297</v>
      </c>
      <c r="I453" s="87"/>
      <c r="J453" s="87"/>
      <c r="K453" s="158" t="s">
        <v>1235</v>
      </c>
      <c r="L453" s="160" t="s">
        <v>1236</v>
      </c>
    </row>
    <row r="454" spans="1:12" ht="216">
      <c r="A454" s="87" t="s">
        <v>1267</v>
      </c>
      <c r="B454" s="87" t="s">
        <v>1268</v>
      </c>
      <c r="C454" s="87" t="s">
        <v>538</v>
      </c>
      <c r="D454" s="87" t="s">
        <v>1269</v>
      </c>
      <c r="E454" s="87" t="s">
        <v>1270</v>
      </c>
      <c r="F454" s="92" t="s">
        <v>1298</v>
      </c>
      <c r="G454" s="92" t="s">
        <v>1299</v>
      </c>
      <c r="H454" s="92" t="s">
        <v>1300</v>
      </c>
      <c r="I454" s="87"/>
      <c r="J454" s="87"/>
      <c r="K454" s="158" t="s">
        <v>1235</v>
      </c>
      <c r="L454" s="160" t="s">
        <v>1236</v>
      </c>
    </row>
    <row r="455" spans="1:12" ht="216">
      <c r="A455" s="87" t="s">
        <v>1267</v>
      </c>
      <c r="B455" s="87" t="s">
        <v>1268</v>
      </c>
      <c r="C455" s="87" t="s">
        <v>543</v>
      </c>
      <c r="D455" s="87" t="s">
        <v>1269</v>
      </c>
      <c r="E455" s="87" t="s">
        <v>1270</v>
      </c>
      <c r="F455" s="92" t="s">
        <v>1301</v>
      </c>
      <c r="G455" s="92" t="s">
        <v>1302</v>
      </c>
      <c r="H455" s="92" t="s">
        <v>1295</v>
      </c>
      <c r="I455" s="87"/>
      <c r="J455" s="87"/>
      <c r="K455" s="158" t="s">
        <v>1235</v>
      </c>
      <c r="L455" s="160" t="s">
        <v>1236</v>
      </c>
    </row>
    <row r="456" spans="1:12" ht="216">
      <c r="A456" s="87" t="s">
        <v>1267</v>
      </c>
      <c r="B456" s="87" t="s">
        <v>1268</v>
      </c>
      <c r="C456" s="87" t="s">
        <v>546</v>
      </c>
      <c r="D456" s="87" t="s">
        <v>1269</v>
      </c>
      <c r="E456" s="87" t="s">
        <v>1270</v>
      </c>
      <c r="F456" s="92" t="s">
        <v>1303</v>
      </c>
      <c r="G456" s="92" t="s">
        <v>1304</v>
      </c>
      <c r="H456" s="92" t="s">
        <v>1295</v>
      </c>
      <c r="I456" s="87"/>
      <c r="J456" s="87"/>
      <c r="K456" s="158" t="s">
        <v>1235</v>
      </c>
      <c r="L456" s="160" t="s">
        <v>1236</v>
      </c>
    </row>
    <row r="457" spans="1:12" ht="216">
      <c r="A457" s="87" t="s">
        <v>1267</v>
      </c>
      <c r="B457" s="87" t="s">
        <v>1268</v>
      </c>
      <c r="C457" s="87" t="s">
        <v>549</v>
      </c>
      <c r="D457" s="87" t="s">
        <v>1269</v>
      </c>
      <c r="E457" s="87" t="s">
        <v>1270</v>
      </c>
      <c r="F457" s="92" t="s">
        <v>1305</v>
      </c>
      <c r="G457" s="92" t="s">
        <v>1306</v>
      </c>
      <c r="H457" s="92" t="s">
        <v>1295</v>
      </c>
      <c r="I457" s="87"/>
      <c r="J457" s="87"/>
      <c r="K457" s="158" t="s">
        <v>1235</v>
      </c>
      <c r="L457" s="160" t="s">
        <v>1236</v>
      </c>
    </row>
    <row r="458" spans="1:12" ht="216">
      <c r="A458" s="87" t="s">
        <v>1267</v>
      </c>
      <c r="B458" s="87" t="s">
        <v>1268</v>
      </c>
      <c r="C458" s="87" t="s">
        <v>554</v>
      </c>
      <c r="D458" s="87" t="s">
        <v>1269</v>
      </c>
      <c r="E458" s="87" t="s">
        <v>1270</v>
      </c>
      <c r="F458" s="92" t="s">
        <v>1307</v>
      </c>
      <c r="G458" s="92" t="s">
        <v>1282</v>
      </c>
      <c r="H458" s="92" t="s">
        <v>1297</v>
      </c>
      <c r="I458" s="87"/>
      <c r="J458" s="87"/>
      <c r="K458" s="158" t="s">
        <v>1235</v>
      </c>
      <c r="L458" s="160" t="s">
        <v>1236</v>
      </c>
    </row>
    <row r="459" spans="1:12" ht="216">
      <c r="A459" s="87" t="s">
        <v>1267</v>
      </c>
      <c r="B459" s="87" t="s">
        <v>1268</v>
      </c>
      <c r="C459" s="87" t="s">
        <v>556</v>
      </c>
      <c r="D459" s="87" t="s">
        <v>1269</v>
      </c>
      <c r="E459" s="87" t="s">
        <v>1270</v>
      </c>
      <c r="F459" s="92" t="s">
        <v>1308</v>
      </c>
      <c r="G459" s="92" t="s">
        <v>1282</v>
      </c>
      <c r="H459" s="92" t="s">
        <v>1309</v>
      </c>
      <c r="I459" s="87"/>
      <c r="J459" s="87"/>
      <c r="K459" s="158" t="s">
        <v>1235</v>
      </c>
      <c r="L459" s="160" t="s">
        <v>1236</v>
      </c>
    </row>
    <row r="460" spans="1:12" ht="216">
      <c r="A460" s="87" t="s">
        <v>1267</v>
      </c>
      <c r="B460" s="87" t="s">
        <v>1268</v>
      </c>
      <c r="C460" s="87" t="s">
        <v>559</v>
      </c>
      <c r="D460" s="87" t="s">
        <v>1269</v>
      </c>
      <c r="E460" s="87" t="s">
        <v>1270</v>
      </c>
      <c r="F460" s="92" t="s">
        <v>1310</v>
      </c>
      <c r="G460" s="92" t="s">
        <v>1282</v>
      </c>
      <c r="H460" s="92" t="s">
        <v>1309</v>
      </c>
      <c r="I460" s="87"/>
      <c r="J460" s="87"/>
      <c r="K460" s="158" t="s">
        <v>1235</v>
      </c>
      <c r="L460" s="160" t="s">
        <v>1236</v>
      </c>
    </row>
    <row r="461" spans="1:12" ht="216">
      <c r="A461" s="87" t="s">
        <v>1267</v>
      </c>
      <c r="B461" s="87" t="s">
        <v>1268</v>
      </c>
      <c r="C461" s="87" t="s">
        <v>562</v>
      </c>
      <c r="D461" s="87" t="s">
        <v>1269</v>
      </c>
      <c r="E461" s="87" t="s">
        <v>1270</v>
      </c>
      <c r="F461" s="92" t="s">
        <v>1311</v>
      </c>
      <c r="G461" s="92" t="s">
        <v>1282</v>
      </c>
      <c r="H461" s="92" t="s">
        <v>1297</v>
      </c>
      <c r="I461" s="87"/>
      <c r="J461" s="87"/>
      <c r="K461" s="158" t="s">
        <v>1235</v>
      </c>
      <c r="L461" s="160" t="s">
        <v>1236</v>
      </c>
    </row>
    <row r="462" spans="1:12" ht="216">
      <c r="A462" s="87" t="s">
        <v>1267</v>
      </c>
      <c r="B462" s="87" t="s">
        <v>1268</v>
      </c>
      <c r="C462" s="87" t="s">
        <v>565</v>
      </c>
      <c r="D462" s="87" t="s">
        <v>1269</v>
      </c>
      <c r="E462" s="87" t="s">
        <v>1270</v>
      </c>
      <c r="F462" s="92" t="s">
        <v>1312</v>
      </c>
      <c r="G462" s="92" t="s">
        <v>1282</v>
      </c>
      <c r="H462" s="92" t="s">
        <v>1313</v>
      </c>
      <c r="I462" s="87"/>
      <c r="J462" s="87"/>
      <c r="K462" s="158" t="s">
        <v>1235</v>
      </c>
      <c r="L462" s="160" t="s">
        <v>1236</v>
      </c>
    </row>
    <row r="463" spans="1:12" ht="216">
      <c r="A463" s="87" t="s">
        <v>1267</v>
      </c>
      <c r="B463" s="87" t="s">
        <v>1268</v>
      </c>
      <c r="C463" s="87" t="s">
        <v>570</v>
      </c>
      <c r="D463" s="87" t="s">
        <v>1269</v>
      </c>
      <c r="E463" s="87" t="s">
        <v>1270</v>
      </c>
      <c r="F463" s="92" t="s">
        <v>1314</v>
      </c>
      <c r="G463" s="92" t="s">
        <v>1282</v>
      </c>
      <c r="H463" s="92" t="s">
        <v>1309</v>
      </c>
      <c r="I463" s="87"/>
      <c r="J463" s="87"/>
      <c r="K463" s="158" t="s">
        <v>1235</v>
      </c>
      <c r="L463" s="160" t="s">
        <v>1236</v>
      </c>
    </row>
    <row r="464" spans="1:12" ht="216">
      <c r="A464" s="87" t="s">
        <v>1267</v>
      </c>
      <c r="B464" s="87" t="s">
        <v>1268</v>
      </c>
      <c r="C464" s="87" t="s">
        <v>573</v>
      </c>
      <c r="D464" s="87" t="s">
        <v>1269</v>
      </c>
      <c r="E464" s="87" t="s">
        <v>1270</v>
      </c>
      <c r="F464" s="92" t="s">
        <v>1315</v>
      </c>
      <c r="G464" s="92" t="s">
        <v>1282</v>
      </c>
      <c r="H464" s="92" t="s">
        <v>1297</v>
      </c>
      <c r="I464" s="87"/>
      <c r="J464" s="87"/>
      <c r="K464" s="158" t="s">
        <v>1235</v>
      </c>
      <c r="L464" s="160" t="s">
        <v>1236</v>
      </c>
    </row>
    <row r="465" spans="1:12" ht="216">
      <c r="A465" s="87" t="s">
        <v>1267</v>
      </c>
      <c r="B465" s="87" t="s">
        <v>1268</v>
      </c>
      <c r="C465" s="87" t="s">
        <v>576</v>
      </c>
      <c r="D465" s="87" t="s">
        <v>1269</v>
      </c>
      <c r="E465" s="87" t="s">
        <v>1270</v>
      </c>
      <c r="F465" s="92" t="s">
        <v>1316</v>
      </c>
      <c r="G465" s="92" t="s">
        <v>1282</v>
      </c>
      <c r="H465" s="92" t="s">
        <v>1313</v>
      </c>
      <c r="I465" s="87"/>
      <c r="J465" s="87"/>
      <c r="K465" s="158" t="s">
        <v>1235</v>
      </c>
      <c r="L465" s="160" t="s">
        <v>1236</v>
      </c>
    </row>
    <row r="466" spans="1:12" ht="216">
      <c r="A466" s="87" t="s">
        <v>1267</v>
      </c>
      <c r="B466" s="87" t="s">
        <v>1268</v>
      </c>
      <c r="C466" s="87" t="s">
        <v>579</v>
      </c>
      <c r="D466" s="87" t="s">
        <v>1269</v>
      </c>
      <c r="E466" s="87" t="s">
        <v>1270</v>
      </c>
      <c r="F466" s="92" t="s">
        <v>1317</v>
      </c>
      <c r="G466" s="92" t="s">
        <v>1282</v>
      </c>
      <c r="H466" s="92" t="s">
        <v>1297</v>
      </c>
      <c r="I466" s="87"/>
      <c r="J466" s="87"/>
      <c r="K466" s="158" t="s">
        <v>1235</v>
      </c>
      <c r="L466" s="160" t="s">
        <v>1236</v>
      </c>
    </row>
    <row r="467" spans="1:12" ht="216">
      <c r="A467" s="87" t="s">
        <v>1267</v>
      </c>
      <c r="B467" s="87" t="s">
        <v>1268</v>
      </c>
      <c r="C467" s="87" t="s">
        <v>584</v>
      </c>
      <c r="D467" s="87" t="s">
        <v>1269</v>
      </c>
      <c r="E467" s="87" t="s">
        <v>1270</v>
      </c>
      <c r="F467" s="92" t="s">
        <v>1318</v>
      </c>
      <c r="G467" s="92" t="s">
        <v>1282</v>
      </c>
      <c r="H467" s="92" t="s">
        <v>1309</v>
      </c>
      <c r="I467" s="87"/>
      <c r="J467" s="87"/>
      <c r="K467" s="158" t="s">
        <v>1235</v>
      </c>
      <c r="L467" s="160" t="s">
        <v>1236</v>
      </c>
    </row>
    <row r="468" spans="1:12" ht="216">
      <c r="A468" s="87" t="s">
        <v>1267</v>
      </c>
      <c r="B468" s="87" t="s">
        <v>1268</v>
      </c>
      <c r="C468" s="87" t="s">
        <v>587</v>
      </c>
      <c r="D468" s="87" t="s">
        <v>1269</v>
      </c>
      <c r="E468" s="87" t="s">
        <v>1270</v>
      </c>
      <c r="F468" s="92" t="s">
        <v>1319</v>
      </c>
      <c r="G468" s="92" t="s">
        <v>1282</v>
      </c>
      <c r="H468" s="92" t="s">
        <v>1320</v>
      </c>
      <c r="I468" s="87"/>
      <c r="J468" s="87"/>
      <c r="K468" s="158" t="s">
        <v>1235</v>
      </c>
      <c r="L468" s="160" t="s">
        <v>1236</v>
      </c>
    </row>
    <row r="469" spans="1:12" ht="216">
      <c r="A469" s="87" t="s">
        <v>1267</v>
      </c>
      <c r="B469" s="87" t="s">
        <v>1268</v>
      </c>
      <c r="C469" s="87" t="s">
        <v>591</v>
      </c>
      <c r="D469" s="87" t="s">
        <v>1269</v>
      </c>
      <c r="E469" s="87" t="s">
        <v>1270</v>
      </c>
      <c r="F469" s="92" t="s">
        <v>1321</v>
      </c>
      <c r="G469" s="92" t="s">
        <v>1282</v>
      </c>
      <c r="H469" s="92" t="s">
        <v>1322</v>
      </c>
      <c r="I469" s="87"/>
      <c r="J469" s="87"/>
      <c r="K469" s="158" t="s">
        <v>1235</v>
      </c>
      <c r="L469" s="160" t="s">
        <v>1236</v>
      </c>
    </row>
    <row r="470" spans="1:12" ht="216">
      <c r="A470" s="87" t="s">
        <v>1267</v>
      </c>
      <c r="B470" s="87" t="s">
        <v>1268</v>
      </c>
      <c r="C470" s="87" t="s">
        <v>595</v>
      </c>
      <c r="D470" s="87" t="s">
        <v>1269</v>
      </c>
      <c r="E470" s="87" t="s">
        <v>1270</v>
      </c>
      <c r="F470" s="93" t="s">
        <v>1323</v>
      </c>
      <c r="G470" s="92" t="s">
        <v>1282</v>
      </c>
      <c r="H470" s="91" t="s">
        <v>1324</v>
      </c>
      <c r="I470" s="87"/>
      <c r="J470" s="87"/>
      <c r="K470" s="158" t="s">
        <v>1235</v>
      </c>
      <c r="L470" s="160" t="s">
        <v>1236</v>
      </c>
    </row>
    <row r="471" spans="1:12" ht="216">
      <c r="A471" s="87" t="s">
        <v>1267</v>
      </c>
      <c r="B471" s="87" t="s">
        <v>1268</v>
      </c>
      <c r="C471" s="87" t="s">
        <v>600</v>
      </c>
      <c r="D471" s="87" t="s">
        <v>1269</v>
      </c>
      <c r="E471" s="87" t="s">
        <v>1270</v>
      </c>
      <c r="F471" s="91" t="s">
        <v>1325</v>
      </c>
      <c r="G471" s="92" t="s">
        <v>1282</v>
      </c>
      <c r="H471" s="91" t="s">
        <v>1326</v>
      </c>
      <c r="I471" s="87"/>
      <c r="J471" s="87"/>
      <c r="K471" s="158" t="s">
        <v>1235</v>
      </c>
      <c r="L471" s="160" t="s">
        <v>1236</v>
      </c>
    </row>
    <row r="472" spans="1:12" ht="216">
      <c r="A472" s="87" t="s">
        <v>1267</v>
      </c>
      <c r="B472" s="87" t="s">
        <v>1268</v>
      </c>
      <c r="C472" s="87" t="s">
        <v>602</v>
      </c>
      <c r="D472" s="87" t="s">
        <v>1269</v>
      </c>
      <c r="E472" s="87" t="s">
        <v>1270</v>
      </c>
      <c r="F472" s="91" t="s">
        <v>1327</v>
      </c>
      <c r="G472" s="92" t="s">
        <v>1282</v>
      </c>
      <c r="H472" s="91" t="s">
        <v>1326</v>
      </c>
      <c r="I472" s="87"/>
      <c r="J472" s="87"/>
      <c r="K472" s="158" t="s">
        <v>1235</v>
      </c>
      <c r="L472" s="160" t="s">
        <v>1236</v>
      </c>
    </row>
    <row r="473" spans="1:12" ht="216">
      <c r="A473" s="87" t="s">
        <v>1267</v>
      </c>
      <c r="B473" s="87" t="s">
        <v>1268</v>
      </c>
      <c r="C473" s="87" t="s">
        <v>604</v>
      </c>
      <c r="D473" s="87" t="s">
        <v>1269</v>
      </c>
      <c r="E473" s="87" t="s">
        <v>1270</v>
      </c>
      <c r="F473" s="86" t="s">
        <v>1328</v>
      </c>
      <c r="G473" s="92" t="s">
        <v>1282</v>
      </c>
      <c r="H473" s="92" t="s">
        <v>1329</v>
      </c>
      <c r="I473" s="87"/>
      <c r="J473" s="87"/>
      <c r="K473" s="158" t="s">
        <v>1235</v>
      </c>
      <c r="L473" s="160" t="s">
        <v>1236</v>
      </c>
    </row>
    <row r="474" spans="1:12" ht="216">
      <c r="A474" s="87" t="s">
        <v>1267</v>
      </c>
      <c r="B474" s="87" t="s">
        <v>1268</v>
      </c>
      <c r="C474" s="87" t="s">
        <v>609</v>
      </c>
      <c r="D474" s="87" t="s">
        <v>1269</v>
      </c>
      <c r="E474" s="87" t="s">
        <v>1270</v>
      </c>
      <c r="F474" s="86" t="s">
        <v>1330</v>
      </c>
      <c r="G474" s="92" t="s">
        <v>1282</v>
      </c>
      <c r="H474" s="92" t="s">
        <v>1331</v>
      </c>
      <c r="I474" s="87"/>
      <c r="J474" s="87"/>
      <c r="K474" s="158" t="s">
        <v>1235</v>
      </c>
      <c r="L474" s="160" t="s">
        <v>1236</v>
      </c>
    </row>
    <row r="475" spans="1:12" ht="216">
      <c r="A475" s="87" t="s">
        <v>1267</v>
      </c>
      <c r="B475" s="87" t="s">
        <v>1268</v>
      </c>
      <c r="C475" s="87" t="s">
        <v>613</v>
      </c>
      <c r="D475" s="87" t="s">
        <v>1269</v>
      </c>
      <c r="E475" s="87" t="s">
        <v>1270</v>
      </c>
      <c r="F475" s="86" t="s">
        <v>1332</v>
      </c>
      <c r="G475" s="92" t="s">
        <v>1282</v>
      </c>
      <c r="H475" s="92" t="s">
        <v>1333</v>
      </c>
      <c r="I475" s="87"/>
      <c r="J475" s="87"/>
      <c r="K475" s="158" t="s">
        <v>1235</v>
      </c>
      <c r="L475" s="160" t="s">
        <v>1236</v>
      </c>
    </row>
    <row r="476" spans="1:12" ht="43.2">
      <c r="A476" s="87" t="s">
        <v>1334</v>
      </c>
      <c r="B476" s="188" t="s">
        <v>1335</v>
      </c>
      <c r="C476" s="87" t="s">
        <v>489</v>
      </c>
      <c r="D476" s="188" t="s">
        <v>1336</v>
      </c>
      <c r="E476" s="188" t="s">
        <v>1337</v>
      </c>
      <c r="F476" s="91" t="s">
        <v>1338</v>
      </c>
      <c r="G476" s="88" t="s">
        <v>1339</v>
      </c>
      <c r="H476" s="88" t="s">
        <v>1340</v>
      </c>
      <c r="I476" s="87"/>
      <c r="J476" s="87"/>
      <c r="K476" s="158" t="s">
        <v>1235</v>
      </c>
      <c r="L476" s="160" t="s">
        <v>1236</v>
      </c>
    </row>
    <row r="477" spans="1:12" ht="43.2">
      <c r="A477" s="87" t="s">
        <v>1334</v>
      </c>
      <c r="B477" s="186"/>
      <c r="C477" s="87" t="s">
        <v>495</v>
      </c>
      <c r="D477" s="186"/>
      <c r="E477" s="186"/>
      <c r="F477" s="91" t="s">
        <v>1341</v>
      </c>
      <c r="G477" s="88" t="s">
        <v>1342</v>
      </c>
      <c r="H477" s="88" t="s">
        <v>1343</v>
      </c>
      <c r="I477" s="87"/>
      <c r="J477" s="87"/>
      <c r="K477" s="158" t="s">
        <v>1235</v>
      </c>
      <c r="L477" s="160" t="s">
        <v>1236</v>
      </c>
    </row>
    <row r="478" spans="1:12">
      <c r="A478" s="87" t="s">
        <v>1334</v>
      </c>
      <c r="B478" s="186"/>
      <c r="C478" s="87" t="s">
        <v>499</v>
      </c>
      <c r="D478" s="186"/>
      <c r="E478" s="186"/>
      <c r="F478" s="91" t="s">
        <v>1344</v>
      </c>
      <c r="G478" s="88" t="s">
        <v>1345</v>
      </c>
      <c r="H478" s="88" t="s">
        <v>1346</v>
      </c>
      <c r="I478" s="87"/>
      <c r="J478" s="87"/>
      <c r="K478" s="158" t="s">
        <v>1235</v>
      </c>
      <c r="L478" s="160" t="s">
        <v>1236</v>
      </c>
    </row>
    <row r="479" spans="1:12" ht="43.2">
      <c r="A479" s="87" t="s">
        <v>1334</v>
      </c>
      <c r="B479" s="186"/>
      <c r="C479" s="87" t="s">
        <v>503</v>
      </c>
      <c r="D479" s="186"/>
      <c r="E479" s="186"/>
      <c r="F479" s="86" t="s">
        <v>1347</v>
      </c>
      <c r="G479" s="88" t="s">
        <v>1339</v>
      </c>
      <c r="H479" s="91" t="s">
        <v>1348</v>
      </c>
      <c r="I479" s="87"/>
      <c r="J479" s="87"/>
      <c r="K479" s="158" t="s">
        <v>1235</v>
      </c>
      <c r="L479" s="160" t="s">
        <v>1236</v>
      </c>
    </row>
    <row r="480" spans="1:12" ht="43.2">
      <c r="A480" s="87" t="s">
        <v>1334</v>
      </c>
      <c r="B480" s="186"/>
      <c r="C480" s="87" t="s">
        <v>506</v>
      </c>
      <c r="D480" s="186"/>
      <c r="E480" s="186"/>
      <c r="F480" s="86" t="s">
        <v>1349</v>
      </c>
      <c r="G480" s="88" t="s">
        <v>1339</v>
      </c>
      <c r="H480" s="91" t="s">
        <v>1348</v>
      </c>
      <c r="I480" s="87"/>
      <c r="J480" s="87"/>
      <c r="K480" s="158" t="s">
        <v>1235</v>
      </c>
      <c r="L480" s="160" t="s">
        <v>1236</v>
      </c>
    </row>
    <row r="481" spans="1:12" ht="43.2">
      <c r="A481" s="87" t="s">
        <v>1334</v>
      </c>
      <c r="B481" s="186"/>
      <c r="C481" s="87" t="s">
        <v>512</v>
      </c>
      <c r="D481" s="186"/>
      <c r="E481" s="186"/>
      <c r="F481" s="86" t="s">
        <v>1347</v>
      </c>
      <c r="G481" s="88" t="s">
        <v>1339</v>
      </c>
      <c r="H481" s="86" t="s">
        <v>1350</v>
      </c>
      <c r="I481" s="87"/>
      <c r="J481" s="87"/>
      <c r="K481" s="158" t="s">
        <v>1235</v>
      </c>
      <c r="L481" s="160" t="s">
        <v>1236</v>
      </c>
    </row>
    <row r="482" spans="1:12" ht="43.2">
      <c r="A482" s="87" t="s">
        <v>1334</v>
      </c>
      <c r="B482" s="186"/>
      <c r="C482" s="87" t="s">
        <v>517</v>
      </c>
      <c r="D482" s="186"/>
      <c r="E482" s="186"/>
      <c r="F482" s="86" t="s">
        <v>1351</v>
      </c>
      <c r="G482" s="88" t="s">
        <v>1339</v>
      </c>
      <c r="H482" s="86" t="s">
        <v>1352</v>
      </c>
      <c r="I482" s="87"/>
      <c r="J482" s="87"/>
      <c r="K482" s="158" t="s">
        <v>1235</v>
      </c>
      <c r="L482" s="160" t="s">
        <v>1236</v>
      </c>
    </row>
    <row r="483" spans="1:12" ht="43.2">
      <c r="A483" s="87" t="s">
        <v>1334</v>
      </c>
      <c r="B483" s="186"/>
      <c r="C483" s="87" t="s">
        <v>521</v>
      </c>
      <c r="D483" s="186"/>
      <c r="E483" s="186"/>
      <c r="F483" s="86" t="s">
        <v>1328</v>
      </c>
      <c r="G483" s="88" t="s">
        <v>1339</v>
      </c>
      <c r="H483" s="92" t="s">
        <v>1329</v>
      </c>
      <c r="I483" s="87"/>
      <c r="J483" s="87"/>
      <c r="K483" s="158" t="s">
        <v>1235</v>
      </c>
      <c r="L483" s="160" t="s">
        <v>1236</v>
      </c>
    </row>
    <row r="484" spans="1:12" ht="43.2">
      <c r="A484" s="87" t="s">
        <v>1334</v>
      </c>
      <c r="B484" s="186"/>
      <c r="C484" s="87" t="s">
        <v>524</v>
      </c>
      <c r="D484" s="186"/>
      <c r="E484" s="186"/>
      <c r="F484" s="86" t="s">
        <v>1330</v>
      </c>
      <c r="G484" s="88" t="s">
        <v>1339</v>
      </c>
      <c r="H484" s="92" t="s">
        <v>1331</v>
      </c>
      <c r="I484" s="87"/>
      <c r="J484" s="87"/>
      <c r="K484" s="158" t="s">
        <v>1235</v>
      </c>
      <c r="L484" s="160" t="s">
        <v>1236</v>
      </c>
    </row>
    <row r="485" spans="1:12" ht="43.2">
      <c r="A485" s="87" t="s">
        <v>1334</v>
      </c>
      <c r="B485" s="186"/>
      <c r="C485" s="87" t="s">
        <v>527</v>
      </c>
      <c r="D485" s="186"/>
      <c r="E485" s="186"/>
      <c r="F485" s="86" t="s">
        <v>1332</v>
      </c>
      <c r="G485" s="88" t="s">
        <v>1339</v>
      </c>
      <c r="H485" s="92" t="s">
        <v>1333</v>
      </c>
      <c r="I485" s="87"/>
      <c r="J485" s="87"/>
      <c r="K485" s="158" t="s">
        <v>1235</v>
      </c>
      <c r="L485" s="160" t="s">
        <v>1236</v>
      </c>
    </row>
    <row r="486" spans="1:12" ht="43.2">
      <c r="A486" s="87" t="s">
        <v>1334</v>
      </c>
      <c r="B486" s="185"/>
      <c r="C486" s="87" t="s">
        <v>532</v>
      </c>
      <c r="D486" s="185"/>
      <c r="E486" s="185"/>
      <c r="F486" s="86" t="s">
        <v>1353</v>
      </c>
      <c r="G486" s="88" t="s">
        <v>1339</v>
      </c>
      <c r="H486" s="92" t="s">
        <v>1333</v>
      </c>
      <c r="I486" s="87"/>
      <c r="J486" s="87"/>
      <c r="K486" s="158" t="s">
        <v>1235</v>
      </c>
      <c r="L486" s="160" t="s">
        <v>1236</v>
      </c>
    </row>
    <row r="487" spans="1:12" ht="172.8">
      <c r="A487" s="74" t="s">
        <v>1354</v>
      </c>
      <c r="B487" s="94" t="s">
        <v>1355</v>
      </c>
      <c r="C487" s="94" t="s">
        <v>489</v>
      </c>
      <c r="D487" s="94" t="s">
        <v>1356</v>
      </c>
      <c r="E487" s="192" t="s">
        <v>1357</v>
      </c>
      <c r="F487" s="94" t="s">
        <v>962</v>
      </c>
      <c r="G487" s="94" t="s">
        <v>1358</v>
      </c>
      <c r="H487" s="94" t="s">
        <v>653</v>
      </c>
      <c r="I487" s="157" t="s">
        <v>99</v>
      </c>
      <c r="J487" s="94"/>
      <c r="K487" s="95" t="s">
        <v>299</v>
      </c>
    </row>
    <row r="488" spans="1:12" ht="172.8">
      <c r="A488" s="96" t="s">
        <v>1354</v>
      </c>
      <c r="B488" s="97" t="s">
        <v>1355</v>
      </c>
      <c r="C488" s="97" t="s">
        <v>495</v>
      </c>
      <c r="D488" s="97" t="s">
        <v>1356</v>
      </c>
      <c r="E488" s="186"/>
      <c r="F488" s="97" t="s">
        <v>964</v>
      </c>
      <c r="G488" s="97" t="s">
        <v>1359</v>
      </c>
      <c r="H488" s="97" t="s">
        <v>653</v>
      </c>
      <c r="I488" s="157" t="s">
        <v>99</v>
      </c>
      <c r="J488" s="94"/>
      <c r="K488" s="95" t="s">
        <v>299</v>
      </c>
    </row>
    <row r="489" spans="1:12" ht="172.8">
      <c r="A489" s="96" t="s">
        <v>1354</v>
      </c>
      <c r="B489" s="97" t="s">
        <v>1355</v>
      </c>
      <c r="C489" s="97" t="s">
        <v>499</v>
      </c>
      <c r="D489" s="97" t="s">
        <v>1356</v>
      </c>
      <c r="E489" s="186"/>
      <c r="F489" s="97" t="s">
        <v>966</v>
      </c>
      <c r="G489" s="97" t="s">
        <v>1360</v>
      </c>
      <c r="H489" s="97" t="s">
        <v>653</v>
      </c>
      <c r="I489" s="157" t="s">
        <v>99</v>
      </c>
      <c r="J489" s="94"/>
      <c r="K489" s="95" t="s">
        <v>299</v>
      </c>
    </row>
    <row r="490" spans="1:12" ht="172.8">
      <c r="A490" s="96" t="s">
        <v>1354</v>
      </c>
      <c r="B490" s="97" t="s">
        <v>1355</v>
      </c>
      <c r="C490" s="97" t="s">
        <v>503</v>
      </c>
      <c r="D490" s="97" t="s">
        <v>1356</v>
      </c>
      <c r="E490" s="186"/>
      <c r="F490" s="97" t="s">
        <v>967</v>
      </c>
      <c r="G490" s="97" t="s">
        <v>1361</v>
      </c>
      <c r="H490" s="97" t="s">
        <v>653</v>
      </c>
      <c r="I490" s="157" t="s">
        <v>99</v>
      </c>
      <c r="J490" s="94"/>
      <c r="K490" s="95" t="s">
        <v>299</v>
      </c>
    </row>
    <row r="491" spans="1:12" ht="172.8">
      <c r="A491" s="96" t="s">
        <v>1354</v>
      </c>
      <c r="B491" s="97" t="s">
        <v>1355</v>
      </c>
      <c r="C491" s="97" t="s">
        <v>506</v>
      </c>
      <c r="D491" s="97" t="s">
        <v>1356</v>
      </c>
      <c r="E491" s="186"/>
      <c r="F491" s="128" t="s">
        <v>969</v>
      </c>
      <c r="G491" s="97" t="s">
        <v>1362</v>
      </c>
      <c r="H491" s="97" t="s">
        <v>653</v>
      </c>
      <c r="I491" s="157" t="s">
        <v>99</v>
      </c>
      <c r="J491" s="94"/>
      <c r="K491" s="95" t="s">
        <v>299</v>
      </c>
    </row>
    <row r="492" spans="1:12" ht="172.8">
      <c r="A492" s="96" t="s">
        <v>1354</v>
      </c>
      <c r="B492" s="97" t="s">
        <v>1355</v>
      </c>
      <c r="C492" s="97" t="s">
        <v>512</v>
      </c>
      <c r="D492" s="97" t="s">
        <v>1356</v>
      </c>
      <c r="E492" s="185"/>
      <c r="F492" s="128" t="s">
        <v>971</v>
      </c>
      <c r="G492" s="97" t="s">
        <v>1363</v>
      </c>
      <c r="H492" s="97" t="s">
        <v>653</v>
      </c>
      <c r="I492" s="157" t="s">
        <v>99</v>
      </c>
      <c r="J492" s="94"/>
      <c r="K492" s="95" t="s">
        <v>299</v>
      </c>
    </row>
    <row r="493" spans="1:12" ht="172.8">
      <c r="A493" s="96" t="s">
        <v>1354</v>
      </c>
      <c r="B493" s="97" t="s">
        <v>1355</v>
      </c>
      <c r="C493" s="97" t="s">
        <v>517</v>
      </c>
      <c r="D493" s="97" t="s">
        <v>1356</v>
      </c>
      <c r="E493" s="191" t="s">
        <v>1364</v>
      </c>
      <c r="F493" s="128" t="s">
        <v>1365</v>
      </c>
      <c r="G493" s="84" t="s">
        <v>1366</v>
      </c>
      <c r="H493" s="128" t="s">
        <v>516</v>
      </c>
      <c r="I493" s="157" t="s">
        <v>99</v>
      </c>
      <c r="J493" s="94"/>
      <c r="K493" s="95" t="s">
        <v>299</v>
      </c>
    </row>
    <row r="494" spans="1:12" ht="172.8">
      <c r="A494" s="96" t="s">
        <v>1354</v>
      </c>
      <c r="B494" s="97" t="s">
        <v>1355</v>
      </c>
      <c r="C494" s="97" t="s">
        <v>521</v>
      </c>
      <c r="D494" s="97" t="s">
        <v>1356</v>
      </c>
      <c r="E494" s="186"/>
      <c r="F494" s="128" t="s">
        <v>1367</v>
      </c>
      <c r="G494" s="128" t="s">
        <v>1368</v>
      </c>
      <c r="H494" s="128" t="s">
        <v>664</v>
      </c>
      <c r="I494" s="157" t="s">
        <v>99</v>
      </c>
      <c r="J494" s="94"/>
      <c r="K494" s="95" t="s">
        <v>299</v>
      </c>
    </row>
    <row r="495" spans="1:12" ht="172.8">
      <c r="A495" s="96" t="s">
        <v>1354</v>
      </c>
      <c r="B495" s="97" t="s">
        <v>1355</v>
      </c>
      <c r="C495" s="97" t="s">
        <v>524</v>
      </c>
      <c r="D495" s="97" t="s">
        <v>1356</v>
      </c>
      <c r="E495" s="186"/>
      <c r="F495" s="128" t="s">
        <v>665</v>
      </c>
      <c r="G495" s="128" t="s">
        <v>1369</v>
      </c>
      <c r="H495" s="128" t="s">
        <v>664</v>
      </c>
      <c r="I495" s="157" t="s">
        <v>99</v>
      </c>
      <c r="J495" s="94"/>
      <c r="K495" s="95" t="s">
        <v>299</v>
      </c>
    </row>
    <row r="496" spans="1:12" ht="172.8">
      <c r="A496" s="96" t="s">
        <v>1354</v>
      </c>
      <c r="B496" s="97" t="s">
        <v>1355</v>
      </c>
      <c r="C496" s="97" t="s">
        <v>527</v>
      </c>
      <c r="D496" s="97" t="s">
        <v>1356</v>
      </c>
      <c r="E496" s="186"/>
      <c r="F496" s="128" t="s">
        <v>667</v>
      </c>
      <c r="G496" s="128" t="s">
        <v>1370</v>
      </c>
      <c r="H496" s="128" t="s">
        <v>664</v>
      </c>
      <c r="I496" s="157" t="s">
        <v>99</v>
      </c>
      <c r="J496" s="94"/>
      <c r="K496" s="95" t="s">
        <v>299</v>
      </c>
    </row>
    <row r="497" spans="1:11" ht="172.8">
      <c r="A497" s="96" t="s">
        <v>1354</v>
      </c>
      <c r="B497" s="97" t="s">
        <v>1355</v>
      </c>
      <c r="C497" s="97" t="s">
        <v>532</v>
      </c>
      <c r="D497" s="97" t="s">
        <v>1356</v>
      </c>
      <c r="E497" s="186"/>
      <c r="F497" s="128" t="s">
        <v>1033</v>
      </c>
      <c r="G497" s="128" t="s">
        <v>1371</v>
      </c>
      <c r="H497" s="128" t="s">
        <v>664</v>
      </c>
      <c r="I497" s="157" t="s">
        <v>99</v>
      </c>
      <c r="J497" s="94"/>
      <c r="K497" s="95" t="s">
        <v>299</v>
      </c>
    </row>
    <row r="498" spans="1:11" ht="172.8">
      <c r="A498" s="96" t="s">
        <v>1354</v>
      </c>
      <c r="B498" s="97" t="s">
        <v>1355</v>
      </c>
      <c r="C498" s="97" t="s">
        <v>535</v>
      </c>
      <c r="D498" s="97" t="s">
        <v>1356</v>
      </c>
      <c r="E498" s="185"/>
      <c r="F498" s="128" t="s">
        <v>669</v>
      </c>
      <c r="G498" s="128" t="s">
        <v>1372</v>
      </c>
      <c r="H498" s="128" t="s">
        <v>664</v>
      </c>
      <c r="I498" s="157" t="s">
        <v>99</v>
      </c>
      <c r="J498" s="94"/>
      <c r="K498" s="95" t="s">
        <v>299</v>
      </c>
    </row>
    <row r="499" spans="1:11" ht="172.8">
      <c r="A499" s="96" t="s">
        <v>1354</v>
      </c>
      <c r="B499" s="97" t="s">
        <v>1355</v>
      </c>
      <c r="C499" s="97" t="s">
        <v>538</v>
      </c>
      <c r="D499" s="97" t="s">
        <v>1356</v>
      </c>
      <c r="E499" s="190" t="s">
        <v>1373</v>
      </c>
      <c r="F499" s="97" t="s">
        <v>1374</v>
      </c>
      <c r="G499" s="97" t="s">
        <v>1375</v>
      </c>
      <c r="H499" s="97" t="s">
        <v>1376</v>
      </c>
      <c r="I499" s="157" t="s">
        <v>99</v>
      </c>
      <c r="J499" s="94"/>
      <c r="K499" s="95" t="s">
        <v>299</v>
      </c>
    </row>
    <row r="500" spans="1:11" ht="172.8">
      <c r="A500" s="96" t="s">
        <v>1354</v>
      </c>
      <c r="B500" s="97" t="s">
        <v>1355</v>
      </c>
      <c r="C500" s="97" t="s">
        <v>543</v>
      </c>
      <c r="D500" s="97" t="s">
        <v>1356</v>
      </c>
      <c r="E500" s="186"/>
      <c r="F500" s="97" t="s">
        <v>712</v>
      </c>
      <c r="G500" s="97" t="s">
        <v>1375</v>
      </c>
      <c r="H500" s="97" t="s">
        <v>713</v>
      </c>
      <c r="I500" s="157" t="s">
        <v>99</v>
      </c>
      <c r="J500" s="94"/>
      <c r="K500" s="95" t="s">
        <v>299</v>
      </c>
    </row>
    <row r="501" spans="1:11" ht="172.8">
      <c r="A501" s="96" t="s">
        <v>1354</v>
      </c>
      <c r="B501" s="97" t="s">
        <v>1355</v>
      </c>
      <c r="C501" s="97" t="s">
        <v>546</v>
      </c>
      <c r="D501" s="97" t="s">
        <v>1356</v>
      </c>
      <c r="E501" s="186"/>
      <c r="F501" s="97" t="s">
        <v>1015</v>
      </c>
      <c r="G501" s="97" t="s">
        <v>1375</v>
      </c>
      <c r="H501" s="97" t="s">
        <v>641</v>
      </c>
      <c r="I501" s="157" t="s">
        <v>99</v>
      </c>
      <c r="J501" s="94"/>
      <c r="K501" s="95" t="s">
        <v>299</v>
      </c>
    </row>
    <row r="502" spans="1:11" ht="172.8">
      <c r="A502" s="96" t="s">
        <v>1354</v>
      </c>
      <c r="B502" s="97" t="s">
        <v>1355</v>
      </c>
      <c r="C502" s="97" t="s">
        <v>549</v>
      </c>
      <c r="D502" s="97" t="s">
        <v>1356</v>
      </c>
      <c r="E502" s="186"/>
      <c r="F502" s="97" t="s">
        <v>714</v>
      </c>
      <c r="G502" s="97" t="s">
        <v>1375</v>
      </c>
      <c r="H502" s="97" t="s">
        <v>715</v>
      </c>
      <c r="I502" s="157" t="s">
        <v>99</v>
      </c>
      <c r="J502" s="94"/>
      <c r="K502" s="95" t="s">
        <v>299</v>
      </c>
    </row>
    <row r="503" spans="1:11" ht="172.8">
      <c r="A503" s="96" t="s">
        <v>1354</v>
      </c>
      <c r="B503" s="97" t="s">
        <v>1355</v>
      </c>
      <c r="C503" s="97" t="s">
        <v>554</v>
      </c>
      <c r="D503" s="97" t="s">
        <v>1356</v>
      </c>
      <c r="E503" s="186"/>
      <c r="F503" s="97" t="s">
        <v>1377</v>
      </c>
      <c r="G503" s="97" t="s">
        <v>1375</v>
      </c>
      <c r="H503" s="97" t="s">
        <v>1378</v>
      </c>
      <c r="I503" s="157" t="s">
        <v>99</v>
      </c>
      <c r="J503" s="94"/>
      <c r="K503" s="95" t="s">
        <v>299</v>
      </c>
    </row>
    <row r="504" spans="1:11" ht="172.8">
      <c r="A504" s="96" t="s">
        <v>1354</v>
      </c>
      <c r="B504" s="97" t="s">
        <v>1355</v>
      </c>
      <c r="C504" s="97" t="s">
        <v>556</v>
      </c>
      <c r="D504" s="97" t="s">
        <v>1356</v>
      </c>
      <c r="E504" s="186"/>
      <c r="F504" s="97" t="s">
        <v>1379</v>
      </c>
      <c r="G504" s="97" t="s">
        <v>1375</v>
      </c>
      <c r="H504" s="97" t="s">
        <v>1380</v>
      </c>
      <c r="I504" s="157" t="s">
        <v>99</v>
      </c>
      <c r="J504" s="94"/>
      <c r="K504" s="95" t="s">
        <v>299</v>
      </c>
    </row>
    <row r="505" spans="1:11" ht="172.8">
      <c r="A505" s="96" t="s">
        <v>1354</v>
      </c>
      <c r="B505" s="97" t="s">
        <v>1355</v>
      </c>
      <c r="C505" s="97" t="s">
        <v>559</v>
      </c>
      <c r="D505" s="97" t="s">
        <v>1356</v>
      </c>
      <c r="E505" s="185"/>
      <c r="F505" s="97" t="s">
        <v>1381</v>
      </c>
      <c r="G505" s="97" t="s">
        <v>1375</v>
      </c>
      <c r="H505" s="97" t="s">
        <v>1382</v>
      </c>
      <c r="I505" s="157" t="s">
        <v>99</v>
      </c>
      <c r="J505" s="94"/>
      <c r="K505" s="95" t="s">
        <v>299</v>
      </c>
    </row>
    <row r="506" spans="1:11" ht="172.8">
      <c r="A506" s="96" t="s">
        <v>1354</v>
      </c>
      <c r="B506" s="97" t="s">
        <v>1383</v>
      </c>
      <c r="C506" s="97" t="s">
        <v>1384</v>
      </c>
      <c r="D506" s="97" t="s">
        <v>1385</v>
      </c>
      <c r="E506" s="190" t="s">
        <v>1386</v>
      </c>
      <c r="F506" s="97" t="s">
        <v>962</v>
      </c>
      <c r="G506" s="98" t="s">
        <v>1387</v>
      </c>
      <c r="H506" s="97" t="s">
        <v>653</v>
      </c>
      <c r="I506" s="157" t="s">
        <v>99</v>
      </c>
      <c r="J506" s="94"/>
      <c r="K506" s="95" t="s">
        <v>299</v>
      </c>
    </row>
    <row r="507" spans="1:11" ht="172.8">
      <c r="A507" s="96" t="s">
        <v>1354</v>
      </c>
      <c r="B507" s="97" t="s">
        <v>1383</v>
      </c>
      <c r="C507" s="97" t="s">
        <v>1388</v>
      </c>
      <c r="D507" s="97" t="s">
        <v>1389</v>
      </c>
      <c r="E507" s="186"/>
      <c r="F507" s="97" t="s">
        <v>964</v>
      </c>
      <c r="G507" s="97" t="s">
        <v>1390</v>
      </c>
      <c r="H507" s="97" t="s">
        <v>653</v>
      </c>
      <c r="I507" s="157" t="s">
        <v>99</v>
      </c>
      <c r="J507" s="94"/>
      <c r="K507" s="95" t="s">
        <v>299</v>
      </c>
    </row>
    <row r="508" spans="1:11" ht="172.8">
      <c r="A508" s="96" t="s">
        <v>1354</v>
      </c>
      <c r="B508" s="97" t="s">
        <v>1383</v>
      </c>
      <c r="C508" s="97" t="s">
        <v>1391</v>
      </c>
      <c r="D508" s="97" t="s">
        <v>1389</v>
      </c>
      <c r="E508" s="186"/>
      <c r="F508" s="97" t="s">
        <v>966</v>
      </c>
      <c r="G508" s="97" t="s">
        <v>1392</v>
      </c>
      <c r="H508" s="97" t="s">
        <v>653</v>
      </c>
      <c r="I508" s="157" t="s">
        <v>99</v>
      </c>
      <c r="J508" s="94"/>
      <c r="K508" s="95" t="s">
        <v>299</v>
      </c>
    </row>
    <row r="509" spans="1:11" ht="172.8">
      <c r="A509" s="96" t="s">
        <v>1354</v>
      </c>
      <c r="B509" s="97" t="s">
        <v>1383</v>
      </c>
      <c r="C509" s="97" t="s">
        <v>1393</v>
      </c>
      <c r="D509" s="97" t="s">
        <v>1389</v>
      </c>
      <c r="E509" s="186"/>
      <c r="F509" s="97" t="s">
        <v>967</v>
      </c>
      <c r="G509" s="97" t="s">
        <v>1394</v>
      </c>
      <c r="H509" s="97" t="s">
        <v>653</v>
      </c>
      <c r="I509" s="157" t="s">
        <v>99</v>
      </c>
      <c r="J509" s="94"/>
      <c r="K509" s="95" t="s">
        <v>299</v>
      </c>
    </row>
    <row r="510" spans="1:11" ht="172.8">
      <c r="A510" s="96" t="s">
        <v>1354</v>
      </c>
      <c r="B510" s="97" t="s">
        <v>1383</v>
      </c>
      <c r="C510" s="97" t="s">
        <v>1395</v>
      </c>
      <c r="D510" s="97" t="s">
        <v>1389</v>
      </c>
      <c r="E510" s="186"/>
      <c r="F510" s="128" t="s">
        <v>969</v>
      </c>
      <c r="G510" s="97" t="s">
        <v>1396</v>
      </c>
      <c r="H510" s="97" t="s">
        <v>653</v>
      </c>
      <c r="I510" s="157" t="s">
        <v>99</v>
      </c>
      <c r="J510" s="94"/>
      <c r="K510" s="95" t="s">
        <v>299</v>
      </c>
    </row>
    <row r="511" spans="1:11" ht="172.8">
      <c r="A511" s="96" t="s">
        <v>1354</v>
      </c>
      <c r="B511" s="97" t="s">
        <v>1383</v>
      </c>
      <c r="C511" s="97" t="s">
        <v>1397</v>
      </c>
      <c r="D511" s="97" t="s">
        <v>1389</v>
      </c>
      <c r="E511" s="185"/>
      <c r="F511" s="128" t="s">
        <v>971</v>
      </c>
      <c r="G511" s="98" t="s">
        <v>1398</v>
      </c>
      <c r="H511" s="97" t="s">
        <v>653</v>
      </c>
      <c r="I511" s="157" t="s">
        <v>99</v>
      </c>
      <c r="J511" s="94"/>
      <c r="K511" s="95" t="s">
        <v>299</v>
      </c>
    </row>
    <row r="512" spans="1:11" ht="158.4">
      <c r="A512" s="96" t="s">
        <v>1354</v>
      </c>
      <c r="B512" s="97" t="s">
        <v>1383</v>
      </c>
      <c r="C512" s="97" t="s">
        <v>1399</v>
      </c>
      <c r="D512" s="97" t="s">
        <v>1400</v>
      </c>
      <c r="E512" s="190" t="s">
        <v>1401</v>
      </c>
      <c r="F512" s="128" t="s">
        <v>1402</v>
      </c>
      <c r="G512" s="128" t="s">
        <v>1403</v>
      </c>
      <c r="H512" s="128" t="s">
        <v>516</v>
      </c>
      <c r="I512" s="157" t="s">
        <v>99</v>
      </c>
      <c r="J512" s="94"/>
      <c r="K512" s="95" t="s">
        <v>299</v>
      </c>
    </row>
    <row r="513" spans="1:11" ht="158.4">
      <c r="A513" s="96" t="s">
        <v>1354</v>
      </c>
      <c r="B513" s="97" t="s">
        <v>1383</v>
      </c>
      <c r="C513" s="97" t="s">
        <v>1404</v>
      </c>
      <c r="D513" s="97" t="s">
        <v>1400</v>
      </c>
      <c r="E513" s="186"/>
      <c r="F513" s="128" t="s">
        <v>1405</v>
      </c>
      <c r="G513" s="84" t="s">
        <v>1406</v>
      </c>
      <c r="H513" s="128" t="s">
        <v>664</v>
      </c>
      <c r="I513" s="157" t="s">
        <v>99</v>
      </c>
      <c r="J513" s="94"/>
      <c r="K513" s="95" t="s">
        <v>299</v>
      </c>
    </row>
    <row r="514" spans="1:11" ht="158.4">
      <c r="A514" s="96" t="s">
        <v>1354</v>
      </c>
      <c r="B514" s="97" t="s">
        <v>1383</v>
      </c>
      <c r="C514" s="97" t="s">
        <v>1407</v>
      </c>
      <c r="D514" s="97" t="s">
        <v>1400</v>
      </c>
      <c r="E514" s="186"/>
      <c r="F514" s="128" t="s">
        <v>665</v>
      </c>
      <c r="G514" s="128" t="s">
        <v>1408</v>
      </c>
      <c r="H514" s="128" t="s">
        <v>664</v>
      </c>
      <c r="I514" s="157" t="s">
        <v>99</v>
      </c>
      <c r="J514" s="94"/>
      <c r="K514" s="95" t="s">
        <v>299</v>
      </c>
    </row>
    <row r="515" spans="1:11" ht="158.4">
      <c r="A515" s="96" t="s">
        <v>1354</v>
      </c>
      <c r="B515" s="97" t="s">
        <v>1383</v>
      </c>
      <c r="C515" s="97" t="s">
        <v>527</v>
      </c>
      <c r="D515" s="97" t="s">
        <v>1400</v>
      </c>
      <c r="E515" s="186"/>
      <c r="F515" s="128" t="s">
        <v>667</v>
      </c>
      <c r="G515" s="128" t="s">
        <v>1409</v>
      </c>
      <c r="H515" s="128" t="s">
        <v>664</v>
      </c>
      <c r="I515" s="157" t="s">
        <v>99</v>
      </c>
      <c r="J515" s="94"/>
      <c r="K515" s="95" t="s">
        <v>299</v>
      </c>
    </row>
    <row r="516" spans="1:11" ht="158.4">
      <c r="A516" s="96" t="s">
        <v>1354</v>
      </c>
      <c r="B516" s="97" t="s">
        <v>1383</v>
      </c>
      <c r="C516" s="97" t="s">
        <v>535</v>
      </c>
      <c r="D516" s="97" t="s">
        <v>1400</v>
      </c>
      <c r="E516" s="185"/>
      <c r="F516" s="128" t="s">
        <v>669</v>
      </c>
      <c r="G516" s="128" t="s">
        <v>1410</v>
      </c>
      <c r="H516" s="128" t="s">
        <v>664</v>
      </c>
      <c r="I516" s="157" t="s">
        <v>99</v>
      </c>
      <c r="J516" s="94"/>
      <c r="K516" s="95" t="s">
        <v>299</v>
      </c>
    </row>
    <row r="517" spans="1:11" ht="158.4">
      <c r="A517" s="96" t="s">
        <v>1354</v>
      </c>
      <c r="B517" s="97" t="s">
        <v>1383</v>
      </c>
      <c r="C517" s="97" t="s">
        <v>538</v>
      </c>
      <c r="D517" s="97" t="s">
        <v>1400</v>
      </c>
      <c r="E517" s="190" t="s">
        <v>1411</v>
      </c>
      <c r="F517" s="128" t="s">
        <v>1412</v>
      </c>
      <c r="G517" s="128" t="s">
        <v>1413</v>
      </c>
      <c r="H517" s="128" t="s">
        <v>1414</v>
      </c>
      <c r="I517" s="157" t="s">
        <v>99</v>
      </c>
      <c r="J517" s="94"/>
      <c r="K517" s="95" t="s">
        <v>299</v>
      </c>
    </row>
    <row r="518" spans="1:11" ht="158.4">
      <c r="A518" s="96" t="s">
        <v>1354</v>
      </c>
      <c r="B518" s="97" t="s">
        <v>1383</v>
      </c>
      <c r="C518" s="97" t="s">
        <v>543</v>
      </c>
      <c r="D518" s="97" t="s">
        <v>1400</v>
      </c>
      <c r="E518" s="186"/>
      <c r="F518" s="128" t="s">
        <v>1415</v>
      </c>
      <c r="G518" s="128" t="s">
        <v>1416</v>
      </c>
      <c r="H518" s="128" t="s">
        <v>1417</v>
      </c>
      <c r="I518" s="157" t="s">
        <v>99</v>
      </c>
      <c r="J518" s="94"/>
      <c r="K518" s="95" t="s">
        <v>299</v>
      </c>
    </row>
    <row r="519" spans="1:11" ht="158.4">
      <c r="A519" s="96" t="s">
        <v>1354</v>
      </c>
      <c r="B519" s="97" t="s">
        <v>1383</v>
      </c>
      <c r="C519" s="97" t="s">
        <v>546</v>
      </c>
      <c r="D519" s="97" t="s">
        <v>1400</v>
      </c>
      <c r="E519" s="186"/>
      <c r="F519" s="128" t="s">
        <v>1418</v>
      </c>
      <c r="G519" s="128" t="s">
        <v>1419</v>
      </c>
      <c r="H519" s="128" t="s">
        <v>1420</v>
      </c>
      <c r="I519" s="157" t="s">
        <v>99</v>
      </c>
      <c r="J519" s="94"/>
      <c r="K519" s="95" t="s">
        <v>299</v>
      </c>
    </row>
    <row r="520" spans="1:11" ht="158.4">
      <c r="A520" s="96" t="s">
        <v>1354</v>
      </c>
      <c r="B520" s="97" t="s">
        <v>1383</v>
      </c>
      <c r="C520" s="97" t="s">
        <v>549</v>
      </c>
      <c r="D520" s="99" t="s">
        <v>1400</v>
      </c>
      <c r="E520" s="186"/>
      <c r="F520" s="128" t="s">
        <v>1421</v>
      </c>
      <c r="G520" s="128" t="s">
        <v>1422</v>
      </c>
      <c r="H520" s="128" t="s">
        <v>664</v>
      </c>
      <c r="I520" s="157" t="s">
        <v>99</v>
      </c>
      <c r="J520" s="94"/>
      <c r="K520" s="95" t="s">
        <v>299</v>
      </c>
    </row>
    <row r="521" spans="1:11" ht="172.8">
      <c r="A521" s="96" t="s">
        <v>1354</v>
      </c>
      <c r="B521" s="97" t="s">
        <v>1383</v>
      </c>
      <c r="C521" s="100" t="s">
        <v>554</v>
      </c>
      <c r="D521" s="74" t="s">
        <v>1423</v>
      </c>
      <c r="E521" s="186"/>
      <c r="F521" s="83" t="s">
        <v>1424</v>
      </c>
      <c r="G521" s="128" t="s">
        <v>1425</v>
      </c>
      <c r="H521" s="128" t="s">
        <v>1420</v>
      </c>
      <c r="I521" s="157" t="s">
        <v>99</v>
      </c>
      <c r="J521" s="94"/>
      <c r="K521" s="95" t="s">
        <v>299</v>
      </c>
    </row>
    <row r="522" spans="1:11" ht="172.8">
      <c r="A522" s="96" t="s">
        <v>1354</v>
      </c>
      <c r="B522" s="97" t="s">
        <v>1383</v>
      </c>
      <c r="C522" s="97" t="s">
        <v>556</v>
      </c>
      <c r="D522" s="97" t="s">
        <v>1426</v>
      </c>
      <c r="E522" s="185"/>
      <c r="F522" s="128" t="s">
        <v>1427</v>
      </c>
      <c r="G522" s="128" t="s">
        <v>1428</v>
      </c>
      <c r="H522" s="128" t="s">
        <v>1429</v>
      </c>
      <c r="I522" s="157" t="s">
        <v>99</v>
      </c>
      <c r="J522" s="94"/>
      <c r="K522" s="95" t="s">
        <v>299</v>
      </c>
    </row>
    <row r="523" spans="1:11" ht="158.4">
      <c r="A523" s="96" t="s">
        <v>1354</v>
      </c>
      <c r="B523" s="97" t="s">
        <v>1383</v>
      </c>
      <c r="C523" s="97" t="s">
        <v>559</v>
      </c>
      <c r="D523" s="97" t="s">
        <v>1400</v>
      </c>
      <c r="E523" s="190" t="s">
        <v>1430</v>
      </c>
      <c r="F523" s="97" t="s">
        <v>1374</v>
      </c>
      <c r="G523" s="98" t="s">
        <v>1431</v>
      </c>
      <c r="H523" s="97" t="s">
        <v>1432</v>
      </c>
      <c r="I523" s="157" t="s">
        <v>99</v>
      </c>
      <c r="J523" s="94"/>
      <c r="K523" s="95" t="s">
        <v>299</v>
      </c>
    </row>
    <row r="524" spans="1:11" ht="158.4">
      <c r="A524" s="96" t="s">
        <v>1354</v>
      </c>
      <c r="B524" s="97" t="s">
        <v>1383</v>
      </c>
      <c r="C524" s="97" t="s">
        <v>562</v>
      </c>
      <c r="D524" s="97" t="s">
        <v>1400</v>
      </c>
      <c r="E524" s="186"/>
      <c r="F524" s="97" t="s">
        <v>712</v>
      </c>
      <c r="G524" s="97" t="s">
        <v>1433</v>
      </c>
      <c r="H524" s="97" t="s">
        <v>713</v>
      </c>
      <c r="I524" s="157" t="s">
        <v>99</v>
      </c>
      <c r="J524" s="94"/>
      <c r="K524" s="95" t="s">
        <v>299</v>
      </c>
    </row>
    <row r="525" spans="1:11" ht="158.4">
      <c r="A525" s="96" t="s">
        <v>1354</v>
      </c>
      <c r="B525" s="97" t="s">
        <v>1383</v>
      </c>
      <c r="C525" s="97" t="s">
        <v>565</v>
      </c>
      <c r="D525" s="97" t="s">
        <v>1400</v>
      </c>
      <c r="E525" s="186"/>
      <c r="F525" s="97" t="s">
        <v>1015</v>
      </c>
      <c r="G525" s="98" t="s">
        <v>1434</v>
      </c>
      <c r="H525" s="97" t="s">
        <v>641</v>
      </c>
      <c r="I525" s="157" t="s">
        <v>99</v>
      </c>
      <c r="J525" s="94"/>
      <c r="K525" s="95" t="s">
        <v>299</v>
      </c>
    </row>
    <row r="526" spans="1:11" ht="158.4">
      <c r="A526" s="96" t="s">
        <v>1354</v>
      </c>
      <c r="B526" s="97" t="s">
        <v>1383</v>
      </c>
      <c r="C526" s="97" t="s">
        <v>570</v>
      </c>
      <c r="D526" s="97" t="s">
        <v>1400</v>
      </c>
      <c r="E526" s="186"/>
      <c r="F526" s="97" t="s">
        <v>714</v>
      </c>
      <c r="G526" s="97" t="s">
        <v>1435</v>
      </c>
      <c r="H526" s="97" t="s">
        <v>715</v>
      </c>
      <c r="I526" s="157" t="s">
        <v>99</v>
      </c>
      <c r="J526" s="94"/>
      <c r="K526" s="95" t="s">
        <v>299</v>
      </c>
    </row>
    <row r="527" spans="1:11" ht="158.4">
      <c r="A527" s="96" t="s">
        <v>1354</v>
      </c>
      <c r="B527" s="97" t="s">
        <v>1383</v>
      </c>
      <c r="C527" s="97" t="s">
        <v>573</v>
      </c>
      <c r="D527" s="97" t="s">
        <v>1400</v>
      </c>
      <c r="E527" s="186"/>
      <c r="F527" s="97" t="s">
        <v>1436</v>
      </c>
      <c r="G527" s="97" t="s">
        <v>1433</v>
      </c>
      <c r="H527" s="97" t="s">
        <v>1437</v>
      </c>
      <c r="I527" s="157" t="s">
        <v>99</v>
      </c>
      <c r="J527" s="94"/>
      <c r="K527" s="95" t="s">
        <v>299</v>
      </c>
    </row>
    <row r="528" spans="1:11" ht="158.4">
      <c r="A528" s="96" t="s">
        <v>1354</v>
      </c>
      <c r="B528" s="97" t="s">
        <v>1383</v>
      </c>
      <c r="C528" s="97" t="s">
        <v>576</v>
      </c>
      <c r="D528" s="97" t="s">
        <v>1400</v>
      </c>
      <c r="E528" s="185"/>
      <c r="F528" s="97" t="s">
        <v>1438</v>
      </c>
      <c r="G528" s="97" t="s">
        <v>1433</v>
      </c>
      <c r="H528" s="97" t="s">
        <v>1439</v>
      </c>
      <c r="I528" s="157" t="s">
        <v>99</v>
      </c>
      <c r="J528" s="94"/>
      <c r="K528" s="95" t="s">
        <v>299</v>
      </c>
    </row>
    <row r="529" spans="1:11" ht="216">
      <c r="A529" s="101" t="s">
        <v>1354</v>
      </c>
      <c r="B529" s="102" t="s">
        <v>1440</v>
      </c>
      <c r="C529" s="83" t="s">
        <v>1384</v>
      </c>
      <c r="D529" s="128" t="s">
        <v>1441</v>
      </c>
      <c r="E529" s="192" t="s">
        <v>1442</v>
      </c>
      <c r="F529" s="82" t="s">
        <v>962</v>
      </c>
      <c r="G529" s="81" t="s">
        <v>1443</v>
      </c>
      <c r="H529" s="82" t="s">
        <v>653</v>
      </c>
      <c r="I529" s="157" t="s">
        <v>99</v>
      </c>
      <c r="J529" s="94"/>
      <c r="K529" s="95" t="s">
        <v>299</v>
      </c>
    </row>
    <row r="530" spans="1:11" ht="216">
      <c r="A530" s="83" t="s">
        <v>1354</v>
      </c>
      <c r="B530" s="128" t="s">
        <v>1440</v>
      </c>
      <c r="C530" s="128" t="s">
        <v>1388</v>
      </c>
      <c r="D530" s="128" t="s">
        <v>1441</v>
      </c>
      <c r="E530" s="186"/>
      <c r="F530" s="128" t="s">
        <v>964</v>
      </c>
      <c r="G530" s="128" t="s">
        <v>1444</v>
      </c>
      <c r="H530" s="128" t="s">
        <v>653</v>
      </c>
      <c r="I530" s="157" t="s">
        <v>99</v>
      </c>
      <c r="J530" s="94"/>
      <c r="K530" s="95" t="s">
        <v>299</v>
      </c>
    </row>
    <row r="531" spans="1:11" ht="216">
      <c r="A531" s="83" t="s">
        <v>1354</v>
      </c>
      <c r="B531" s="82" t="s">
        <v>1440</v>
      </c>
      <c r="C531" s="82" t="s">
        <v>1391</v>
      </c>
      <c r="D531" s="128" t="s">
        <v>1441</v>
      </c>
      <c r="E531" s="186"/>
      <c r="F531" s="128" t="s">
        <v>966</v>
      </c>
      <c r="G531" s="128" t="s">
        <v>1445</v>
      </c>
      <c r="H531" s="128" t="s">
        <v>653</v>
      </c>
      <c r="I531" s="157" t="s">
        <v>99</v>
      </c>
      <c r="J531" s="94"/>
      <c r="K531" s="95" t="s">
        <v>299</v>
      </c>
    </row>
    <row r="532" spans="1:11" ht="216">
      <c r="A532" s="83" t="s">
        <v>1354</v>
      </c>
      <c r="B532" s="82" t="s">
        <v>1440</v>
      </c>
      <c r="C532" s="82" t="s">
        <v>1393</v>
      </c>
      <c r="D532" s="128" t="s">
        <v>1441</v>
      </c>
      <c r="E532" s="186"/>
      <c r="F532" s="128" t="s">
        <v>967</v>
      </c>
      <c r="G532" s="128" t="s">
        <v>1446</v>
      </c>
      <c r="H532" s="128" t="s">
        <v>653</v>
      </c>
      <c r="I532" s="157" t="s">
        <v>99</v>
      </c>
      <c r="J532" s="94"/>
      <c r="K532" s="95" t="s">
        <v>299</v>
      </c>
    </row>
    <row r="533" spans="1:11" ht="216">
      <c r="A533" s="83" t="s">
        <v>1354</v>
      </c>
      <c r="B533" s="82" t="s">
        <v>1440</v>
      </c>
      <c r="C533" s="82" t="s">
        <v>1395</v>
      </c>
      <c r="D533" s="128" t="s">
        <v>1441</v>
      </c>
      <c r="E533" s="186"/>
      <c r="F533" s="128" t="s">
        <v>969</v>
      </c>
      <c r="G533" s="128" t="s">
        <v>1447</v>
      </c>
      <c r="H533" s="128" t="s">
        <v>653</v>
      </c>
      <c r="I533" s="157" t="s">
        <v>99</v>
      </c>
      <c r="J533" s="94"/>
      <c r="K533" s="95" t="s">
        <v>299</v>
      </c>
    </row>
    <row r="534" spans="1:11" ht="216">
      <c r="A534" s="83" t="s">
        <v>1354</v>
      </c>
      <c r="B534" s="82" t="s">
        <v>1440</v>
      </c>
      <c r="C534" s="82" t="s">
        <v>1397</v>
      </c>
      <c r="D534" s="128" t="s">
        <v>1441</v>
      </c>
      <c r="E534" s="185"/>
      <c r="F534" s="128" t="s">
        <v>971</v>
      </c>
      <c r="G534" s="128" t="s">
        <v>1448</v>
      </c>
      <c r="H534" s="128" t="s">
        <v>653</v>
      </c>
      <c r="I534" s="157" t="s">
        <v>99</v>
      </c>
      <c r="J534" s="94"/>
      <c r="K534" s="95" t="s">
        <v>299</v>
      </c>
    </row>
    <row r="535" spans="1:11" ht="216">
      <c r="A535" s="83" t="s">
        <v>1354</v>
      </c>
      <c r="B535" s="82" t="s">
        <v>1440</v>
      </c>
      <c r="C535" s="82" t="s">
        <v>1399</v>
      </c>
      <c r="D535" s="128" t="s">
        <v>1441</v>
      </c>
      <c r="E535" s="191" t="s">
        <v>1449</v>
      </c>
      <c r="F535" s="83" t="s">
        <v>1450</v>
      </c>
      <c r="G535" s="128" t="s">
        <v>1451</v>
      </c>
      <c r="H535" s="128" t="s">
        <v>1110</v>
      </c>
      <c r="I535" s="157" t="s">
        <v>99</v>
      </c>
      <c r="J535" s="94"/>
      <c r="K535" s="95" t="s">
        <v>299</v>
      </c>
    </row>
    <row r="536" spans="1:11" ht="216">
      <c r="A536" s="83" t="s">
        <v>1354</v>
      </c>
      <c r="B536" s="82" t="s">
        <v>1440</v>
      </c>
      <c r="C536" s="82" t="s">
        <v>1404</v>
      </c>
      <c r="D536" s="128" t="s">
        <v>1441</v>
      </c>
      <c r="E536" s="186"/>
      <c r="F536" s="103" t="s">
        <v>1415</v>
      </c>
      <c r="G536" s="128" t="s">
        <v>1452</v>
      </c>
      <c r="H536" s="128" t="s">
        <v>1110</v>
      </c>
      <c r="I536" s="157" t="s">
        <v>99</v>
      </c>
      <c r="J536" s="94"/>
      <c r="K536" s="95" t="s">
        <v>299</v>
      </c>
    </row>
    <row r="537" spans="1:11" ht="216">
      <c r="A537" s="83" t="s">
        <v>1354</v>
      </c>
      <c r="B537" s="82" t="s">
        <v>1440</v>
      </c>
      <c r="C537" s="82" t="s">
        <v>1407</v>
      </c>
      <c r="D537" s="128" t="s">
        <v>1441</v>
      </c>
      <c r="E537" s="186"/>
      <c r="F537" s="104" t="s">
        <v>1418</v>
      </c>
      <c r="G537" s="128" t="s">
        <v>1453</v>
      </c>
      <c r="H537" s="128" t="s">
        <v>1110</v>
      </c>
      <c r="I537" s="157" t="s">
        <v>99</v>
      </c>
      <c r="J537" s="94"/>
      <c r="K537" s="95" t="s">
        <v>299</v>
      </c>
    </row>
    <row r="538" spans="1:11" ht="216">
      <c r="A538" s="83" t="s">
        <v>1354</v>
      </c>
      <c r="B538" s="82" t="s">
        <v>1440</v>
      </c>
      <c r="C538" s="82" t="s">
        <v>527</v>
      </c>
      <c r="D538" s="128" t="s">
        <v>1441</v>
      </c>
      <c r="E538" s="185"/>
      <c r="F538" s="83" t="s">
        <v>1421</v>
      </c>
      <c r="G538" s="128" t="s">
        <v>1454</v>
      </c>
      <c r="H538" s="128" t="s">
        <v>664</v>
      </c>
      <c r="I538" s="157" t="s">
        <v>99</v>
      </c>
      <c r="J538" s="94"/>
      <c r="K538" s="95" t="s">
        <v>299</v>
      </c>
    </row>
    <row r="539" spans="1:11" ht="216">
      <c r="A539" s="83" t="s">
        <v>1354</v>
      </c>
      <c r="B539" s="105" t="s">
        <v>1440</v>
      </c>
      <c r="C539" s="82" t="s">
        <v>532</v>
      </c>
      <c r="D539" s="128" t="s">
        <v>1441</v>
      </c>
      <c r="E539" s="191" t="s">
        <v>1455</v>
      </c>
      <c r="F539" s="128" t="s">
        <v>1374</v>
      </c>
      <c r="G539" s="128" t="s">
        <v>1456</v>
      </c>
      <c r="H539" s="106" t="s">
        <v>1457</v>
      </c>
      <c r="I539" s="157" t="s">
        <v>99</v>
      </c>
      <c r="J539" s="94"/>
      <c r="K539" s="95" t="s">
        <v>299</v>
      </c>
    </row>
    <row r="540" spans="1:11" ht="216">
      <c r="A540" s="102" t="s">
        <v>1354</v>
      </c>
      <c r="B540" s="75" t="s">
        <v>1440</v>
      </c>
      <c r="C540" s="105" t="s">
        <v>535</v>
      </c>
      <c r="D540" s="128" t="s">
        <v>1441</v>
      </c>
      <c r="E540" s="186"/>
      <c r="F540" s="128" t="s">
        <v>1015</v>
      </c>
      <c r="G540" s="128" t="s">
        <v>1456</v>
      </c>
      <c r="H540" s="82" t="s">
        <v>641</v>
      </c>
      <c r="I540" s="157" t="s">
        <v>99</v>
      </c>
      <c r="J540" s="94"/>
      <c r="K540" s="95" t="s">
        <v>299</v>
      </c>
    </row>
    <row r="541" spans="1:11" ht="216">
      <c r="A541" s="83" t="s">
        <v>1354</v>
      </c>
      <c r="B541" s="107" t="s">
        <v>1440</v>
      </c>
      <c r="C541" s="75" t="s">
        <v>538</v>
      </c>
      <c r="D541" s="128" t="s">
        <v>1441</v>
      </c>
      <c r="E541" s="185"/>
      <c r="F541" s="128" t="s">
        <v>1458</v>
      </c>
      <c r="G541" s="128" t="s">
        <v>1456</v>
      </c>
      <c r="H541" s="128" t="s">
        <v>715</v>
      </c>
      <c r="I541" s="157" t="s">
        <v>99</v>
      </c>
      <c r="J541" s="94"/>
      <c r="K541" s="95" t="s">
        <v>299</v>
      </c>
    </row>
    <row r="542" spans="1:11" ht="230.4">
      <c r="A542" s="96" t="s">
        <v>1354</v>
      </c>
      <c r="B542" s="97" t="s">
        <v>1459</v>
      </c>
      <c r="C542" s="97" t="s">
        <v>1384</v>
      </c>
      <c r="D542" s="97" t="s">
        <v>1460</v>
      </c>
      <c r="E542" s="190" t="s">
        <v>1461</v>
      </c>
      <c r="F542" s="97" t="s">
        <v>962</v>
      </c>
      <c r="G542" s="98" t="s">
        <v>1462</v>
      </c>
      <c r="H542" s="97" t="s">
        <v>653</v>
      </c>
      <c r="I542" s="157" t="s">
        <v>99</v>
      </c>
      <c r="J542" s="94"/>
      <c r="K542" s="95" t="s">
        <v>299</v>
      </c>
    </row>
    <row r="543" spans="1:11" ht="230.4">
      <c r="A543" s="96" t="s">
        <v>1354</v>
      </c>
      <c r="B543" s="97" t="s">
        <v>1459</v>
      </c>
      <c r="C543" s="97" t="s">
        <v>1388</v>
      </c>
      <c r="D543" s="97" t="s">
        <v>1460</v>
      </c>
      <c r="E543" s="186"/>
      <c r="F543" s="97" t="s">
        <v>964</v>
      </c>
      <c r="G543" s="97" t="s">
        <v>1463</v>
      </c>
      <c r="H543" s="97" t="s">
        <v>653</v>
      </c>
      <c r="I543" s="157" t="s">
        <v>99</v>
      </c>
      <c r="J543" s="94"/>
      <c r="K543" s="95" t="s">
        <v>299</v>
      </c>
    </row>
    <row r="544" spans="1:11" ht="230.4">
      <c r="A544" s="96" t="s">
        <v>1354</v>
      </c>
      <c r="B544" s="97" t="s">
        <v>1459</v>
      </c>
      <c r="C544" s="97" t="s">
        <v>1391</v>
      </c>
      <c r="D544" s="97" t="s">
        <v>1460</v>
      </c>
      <c r="E544" s="186"/>
      <c r="F544" s="97" t="s">
        <v>966</v>
      </c>
      <c r="G544" s="97" t="s">
        <v>1463</v>
      </c>
      <c r="H544" s="97" t="s">
        <v>653</v>
      </c>
      <c r="I544" s="157" t="s">
        <v>99</v>
      </c>
      <c r="J544" s="94"/>
      <c r="K544" s="95" t="s">
        <v>299</v>
      </c>
    </row>
    <row r="545" spans="1:11" ht="230.4">
      <c r="A545" s="96" t="s">
        <v>1354</v>
      </c>
      <c r="B545" s="97" t="s">
        <v>1459</v>
      </c>
      <c r="C545" s="97" t="s">
        <v>1393</v>
      </c>
      <c r="D545" s="97" t="s">
        <v>1460</v>
      </c>
      <c r="E545" s="186"/>
      <c r="F545" s="97" t="s">
        <v>1022</v>
      </c>
      <c r="G545" s="97" t="s">
        <v>1464</v>
      </c>
      <c r="H545" s="97" t="s">
        <v>653</v>
      </c>
      <c r="I545" s="157" t="s">
        <v>99</v>
      </c>
      <c r="J545" s="94"/>
      <c r="K545" s="95" t="s">
        <v>299</v>
      </c>
    </row>
    <row r="546" spans="1:11" ht="230.4">
      <c r="A546" s="96" t="s">
        <v>1354</v>
      </c>
      <c r="B546" s="97" t="s">
        <v>1459</v>
      </c>
      <c r="C546" s="97" t="s">
        <v>1395</v>
      </c>
      <c r="D546" s="97" t="s">
        <v>1460</v>
      </c>
      <c r="E546" s="186"/>
      <c r="F546" s="128" t="s">
        <v>969</v>
      </c>
      <c r="G546" s="128" t="s">
        <v>1465</v>
      </c>
      <c r="H546" s="128" t="s">
        <v>653</v>
      </c>
      <c r="I546" s="157" t="s">
        <v>99</v>
      </c>
      <c r="J546" s="94"/>
      <c r="K546" s="95" t="s">
        <v>299</v>
      </c>
    </row>
    <row r="547" spans="1:11" ht="230.4">
      <c r="A547" s="96" t="s">
        <v>1354</v>
      </c>
      <c r="B547" s="97" t="s">
        <v>1459</v>
      </c>
      <c r="C547" s="97" t="s">
        <v>1397</v>
      </c>
      <c r="D547" s="97" t="s">
        <v>1460</v>
      </c>
      <c r="E547" s="185"/>
      <c r="F547" s="128" t="s">
        <v>971</v>
      </c>
      <c r="G547" s="128" t="s">
        <v>1466</v>
      </c>
      <c r="H547" s="128" t="s">
        <v>653</v>
      </c>
      <c r="I547" s="157" t="s">
        <v>99</v>
      </c>
      <c r="J547" s="94"/>
      <c r="K547" s="95" t="s">
        <v>299</v>
      </c>
    </row>
    <row r="548" spans="1:11" ht="230.4">
      <c r="A548" s="96" t="s">
        <v>1354</v>
      </c>
      <c r="B548" s="97" t="s">
        <v>1459</v>
      </c>
      <c r="C548" s="97" t="s">
        <v>1399</v>
      </c>
      <c r="D548" s="97" t="s">
        <v>1460</v>
      </c>
      <c r="E548" s="191" t="s">
        <v>1467</v>
      </c>
      <c r="F548" s="97" t="s">
        <v>962</v>
      </c>
      <c r="G548" s="97" t="s">
        <v>1468</v>
      </c>
      <c r="H548" s="97" t="s">
        <v>653</v>
      </c>
      <c r="I548" s="157" t="s">
        <v>99</v>
      </c>
      <c r="J548" s="94"/>
      <c r="K548" s="158" t="s">
        <v>299</v>
      </c>
    </row>
    <row r="549" spans="1:11" ht="230.4">
      <c r="A549" s="96" t="s">
        <v>1354</v>
      </c>
      <c r="B549" s="97" t="s">
        <v>1459</v>
      </c>
      <c r="C549" s="97" t="s">
        <v>1404</v>
      </c>
      <c r="D549" s="97" t="s">
        <v>1460</v>
      </c>
      <c r="E549" s="186"/>
      <c r="F549" s="97" t="s">
        <v>964</v>
      </c>
      <c r="G549" s="97" t="s">
        <v>1463</v>
      </c>
      <c r="H549" s="97" t="s">
        <v>653</v>
      </c>
      <c r="I549" s="157" t="s">
        <v>99</v>
      </c>
      <c r="J549" s="94"/>
      <c r="K549" s="158" t="s">
        <v>299</v>
      </c>
    </row>
    <row r="550" spans="1:11" ht="230.4">
      <c r="A550" s="96" t="s">
        <v>1354</v>
      </c>
      <c r="B550" s="97" t="s">
        <v>1459</v>
      </c>
      <c r="C550" s="97" t="s">
        <v>1407</v>
      </c>
      <c r="D550" s="97" t="s">
        <v>1460</v>
      </c>
      <c r="E550" s="186"/>
      <c r="F550" s="97" t="s">
        <v>966</v>
      </c>
      <c r="G550" s="97" t="s">
        <v>1463</v>
      </c>
      <c r="H550" s="97" t="s">
        <v>653</v>
      </c>
      <c r="I550" s="157" t="s">
        <v>99</v>
      </c>
      <c r="J550" s="94"/>
      <c r="K550" s="158" t="s">
        <v>299</v>
      </c>
    </row>
    <row r="551" spans="1:11" ht="230.4">
      <c r="A551" s="96" t="s">
        <v>1354</v>
      </c>
      <c r="B551" s="97" t="s">
        <v>1459</v>
      </c>
      <c r="C551" s="97" t="s">
        <v>527</v>
      </c>
      <c r="D551" s="97" t="s">
        <v>1460</v>
      </c>
      <c r="E551" s="186"/>
      <c r="F551" s="97" t="s">
        <v>1022</v>
      </c>
      <c r="G551" s="97" t="s">
        <v>1464</v>
      </c>
      <c r="H551" s="97" t="s">
        <v>653</v>
      </c>
      <c r="I551" s="157" t="s">
        <v>99</v>
      </c>
      <c r="J551" s="94"/>
      <c r="K551" s="158" t="s">
        <v>299</v>
      </c>
    </row>
    <row r="552" spans="1:11" ht="230.4">
      <c r="A552" s="96" t="s">
        <v>1354</v>
      </c>
      <c r="B552" s="97" t="s">
        <v>1459</v>
      </c>
      <c r="C552" s="97" t="s">
        <v>532</v>
      </c>
      <c r="D552" s="97" t="s">
        <v>1460</v>
      </c>
      <c r="E552" s="186"/>
      <c r="F552" s="128" t="s">
        <v>969</v>
      </c>
      <c r="G552" s="128" t="s">
        <v>1465</v>
      </c>
      <c r="H552" s="128" t="s">
        <v>653</v>
      </c>
      <c r="I552" s="157" t="s">
        <v>99</v>
      </c>
      <c r="J552" s="94"/>
      <c r="K552" s="158" t="s">
        <v>299</v>
      </c>
    </row>
    <row r="553" spans="1:11" ht="230.4">
      <c r="A553" s="96" t="s">
        <v>1354</v>
      </c>
      <c r="B553" s="97" t="s">
        <v>1459</v>
      </c>
      <c r="C553" s="97" t="s">
        <v>535</v>
      </c>
      <c r="D553" s="97" t="s">
        <v>1460</v>
      </c>
      <c r="E553" s="185"/>
      <c r="F553" s="128" t="s">
        <v>971</v>
      </c>
      <c r="G553" s="128" t="s">
        <v>1466</v>
      </c>
      <c r="H553" s="128" t="s">
        <v>653</v>
      </c>
      <c r="I553" s="157" t="s">
        <v>99</v>
      </c>
      <c r="J553" s="94"/>
      <c r="K553" s="158" t="s">
        <v>299</v>
      </c>
    </row>
    <row r="554" spans="1:11" ht="230.4">
      <c r="A554" s="96" t="s">
        <v>1354</v>
      </c>
      <c r="B554" s="97" t="s">
        <v>1459</v>
      </c>
      <c r="C554" s="97" t="s">
        <v>538</v>
      </c>
      <c r="D554" s="97" t="s">
        <v>1460</v>
      </c>
      <c r="E554" s="191" t="s">
        <v>1469</v>
      </c>
      <c r="F554" s="128" t="s">
        <v>1470</v>
      </c>
      <c r="G554" s="128" t="s">
        <v>1471</v>
      </c>
      <c r="H554" s="128" t="s">
        <v>516</v>
      </c>
      <c r="I554" s="157" t="s">
        <v>99</v>
      </c>
      <c r="J554" s="94"/>
      <c r="K554" s="95" t="s">
        <v>299</v>
      </c>
    </row>
    <row r="555" spans="1:11" ht="230.4">
      <c r="A555" s="96" t="s">
        <v>1354</v>
      </c>
      <c r="B555" s="97" t="s">
        <v>1459</v>
      </c>
      <c r="C555" s="97" t="s">
        <v>543</v>
      </c>
      <c r="D555" s="97" t="s">
        <v>1460</v>
      </c>
      <c r="E555" s="186"/>
      <c r="F555" s="128" t="s">
        <v>1472</v>
      </c>
      <c r="G555" s="128" t="s">
        <v>1473</v>
      </c>
      <c r="H555" s="128" t="s">
        <v>664</v>
      </c>
      <c r="I555" s="157" t="s">
        <v>99</v>
      </c>
      <c r="J555" s="94"/>
      <c r="K555" s="95" t="s">
        <v>299</v>
      </c>
    </row>
    <row r="556" spans="1:11" ht="230.4">
      <c r="A556" s="96" t="s">
        <v>1354</v>
      </c>
      <c r="B556" s="97" t="s">
        <v>1459</v>
      </c>
      <c r="C556" s="97" t="s">
        <v>546</v>
      </c>
      <c r="D556" s="97" t="s">
        <v>1460</v>
      </c>
      <c r="E556" s="186"/>
      <c r="F556" s="128" t="s">
        <v>1474</v>
      </c>
      <c r="G556" s="128" t="s">
        <v>1475</v>
      </c>
      <c r="H556" s="128" t="s">
        <v>664</v>
      </c>
      <c r="I556" s="157" t="s">
        <v>99</v>
      </c>
      <c r="J556" s="94"/>
      <c r="K556" s="95" t="s">
        <v>299</v>
      </c>
    </row>
    <row r="557" spans="1:11" ht="230.4">
      <c r="A557" s="96" t="s">
        <v>1354</v>
      </c>
      <c r="B557" s="97" t="s">
        <v>1459</v>
      </c>
      <c r="C557" s="97" t="s">
        <v>549</v>
      </c>
      <c r="D557" s="97" t="s">
        <v>1460</v>
      </c>
      <c r="E557" s="185"/>
      <c r="F557" s="128" t="s">
        <v>1476</v>
      </c>
      <c r="G557" s="128" t="s">
        <v>1477</v>
      </c>
      <c r="H557" s="128" t="s">
        <v>664</v>
      </c>
      <c r="I557" s="157" t="s">
        <v>99</v>
      </c>
      <c r="J557" s="94"/>
      <c r="K557" s="95" t="s">
        <v>299</v>
      </c>
    </row>
    <row r="558" spans="1:11" ht="230.4">
      <c r="A558" s="96" t="s">
        <v>1354</v>
      </c>
      <c r="B558" s="97" t="s">
        <v>1459</v>
      </c>
      <c r="C558" s="97" t="s">
        <v>554</v>
      </c>
      <c r="D558" s="97" t="s">
        <v>1460</v>
      </c>
      <c r="E558" s="191" t="s">
        <v>1478</v>
      </c>
      <c r="F558" s="128" t="s">
        <v>1470</v>
      </c>
      <c r="G558" s="128" t="s">
        <v>1471</v>
      </c>
      <c r="H558" s="128" t="s">
        <v>516</v>
      </c>
      <c r="I558" s="157" t="s">
        <v>99</v>
      </c>
      <c r="J558" s="94"/>
      <c r="K558" s="158" t="s">
        <v>299</v>
      </c>
    </row>
    <row r="559" spans="1:11" ht="230.4">
      <c r="A559" s="96" t="s">
        <v>1354</v>
      </c>
      <c r="B559" s="97" t="s">
        <v>1459</v>
      </c>
      <c r="C559" s="97" t="s">
        <v>556</v>
      </c>
      <c r="D559" s="97" t="s">
        <v>1460</v>
      </c>
      <c r="E559" s="186"/>
      <c r="F559" s="128" t="s">
        <v>1472</v>
      </c>
      <c r="G559" s="128" t="s">
        <v>1473</v>
      </c>
      <c r="H559" s="128" t="s">
        <v>664</v>
      </c>
      <c r="I559" s="157" t="s">
        <v>99</v>
      </c>
      <c r="J559" s="94"/>
      <c r="K559" s="158" t="s">
        <v>299</v>
      </c>
    </row>
    <row r="560" spans="1:11" ht="230.4">
      <c r="A560" s="96" t="s">
        <v>1354</v>
      </c>
      <c r="B560" s="97" t="s">
        <v>1459</v>
      </c>
      <c r="C560" s="97" t="s">
        <v>559</v>
      </c>
      <c r="D560" s="97" t="s">
        <v>1460</v>
      </c>
      <c r="E560" s="186"/>
      <c r="F560" s="128" t="s">
        <v>1474</v>
      </c>
      <c r="G560" s="128" t="s">
        <v>1475</v>
      </c>
      <c r="H560" s="128" t="s">
        <v>664</v>
      </c>
      <c r="I560" s="157" t="s">
        <v>99</v>
      </c>
      <c r="J560" s="94"/>
      <c r="K560" s="158" t="s">
        <v>299</v>
      </c>
    </row>
    <row r="561" spans="1:11" ht="230.4">
      <c r="A561" s="96" t="s">
        <v>1354</v>
      </c>
      <c r="B561" s="97" t="s">
        <v>1459</v>
      </c>
      <c r="C561" s="97" t="s">
        <v>562</v>
      </c>
      <c r="D561" s="97" t="s">
        <v>1460</v>
      </c>
      <c r="E561" s="185"/>
      <c r="F561" s="128" t="s">
        <v>1476</v>
      </c>
      <c r="G561" s="128" t="s">
        <v>1477</v>
      </c>
      <c r="H561" s="128" t="s">
        <v>664</v>
      </c>
      <c r="I561" s="157" t="s">
        <v>99</v>
      </c>
      <c r="J561" s="94"/>
      <c r="K561" s="158" t="s">
        <v>299</v>
      </c>
    </row>
    <row r="562" spans="1:11" ht="230.4">
      <c r="A562" s="96" t="s">
        <v>1354</v>
      </c>
      <c r="B562" s="97" t="s">
        <v>1459</v>
      </c>
      <c r="C562" s="97" t="s">
        <v>565</v>
      </c>
      <c r="D562" s="97" t="s">
        <v>1460</v>
      </c>
      <c r="E562" s="191" t="s">
        <v>1479</v>
      </c>
      <c r="F562" s="97" t="s">
        <v>1480</v>
      </c>
      <c r="G562" s="108" t="s">
        <v>1481</v>
      </c>
      <c r="H562" s="97" t="s">
        <v>676</v>
      </c>
      <c r="I562" s="157" t="s">
        <v>99</v>
      </c>
      <c r="J562" s="94"/>
      <c r="K562" s="95" t="s">
        <v>299</v>
      </c>
    </row>
    <row r="563" spans="1:11" ht="230.4">
      <c r="A563" s="96" t="s">
        <v>1354</v>
      </c>
      <c r="B563" s="97" t="s">
        <v>1459</v>
      </c>
      <c r="C563" s="97" t="s">
        <v>570</v>
      </c>
      <c r="D563" s="97" t="s">
        <v>1460</v>
      </c>
      <c r="E563" s="186"/>
      <c r="F563" s="97" t="s">
        <v>1482</v>
      </c>
      <c r="G563" s="128" t="s">
        <v>1483</v>
      </c>
      <c r="H563" s="128" t="s">
        <v>676</v>
      </c>
      <c r="I563" s="157" t="s">
        <v>99</v>
      </c>
      <c r="J563" s="94"/>
      <c r="K563" s="158" t="s">
        <v>299</v>
      </c>
    </row>
    <row r="564" spans="1:11" ht="230.4">
      <c r="A564" s="96" t="s">
        <v>1354</v>
      </c>
      <c r="B564" s="97" t="s">
        <v>1459</v>
      </c>
      <c r="C564" s="97" t="s">
        <v>573</v>
      </c>
      <c r="D564" s="97" t="s">
        <v>1460</v>
      </c>
      <c r="E564" s="186"/>
      <c r="F564" s="128" t="s">
        <v>1484</v>
      </c>
      <c r="G564" s="128" t="s">
        <v>1481</v>
      </c>
      <c r="H564" s="128" t="s">
        <v>676</v>
      </c>
      <c r="I564" s="157" t="s">
        <v>99</v>
      </c>
      <c r="J564" s="94"/>
      <c r="K564" s="95" t="s">
        <v>299</v>
      </c>
    </row>
    <row r="565" spans="1:11" ht="230.4">
      <c r="A565" s="96" t="s">
        <v>1354</v>
      </c>
      <c r="B565" s="97" t="s">
        <v>1459</v>
      </c>
      <c r="C565" s="97" t="s">
        <v>576</v>
      </c>
      <c r="D565" s="97" t="s">
        <v>1460</v>
      </c>
      <c r="E565" s="186"/>
      <c r="F565" s="128" t="s">
        <v>1485</v>
      </c>
      <c r="G565" s="128" t="s">
        <v>1483</v>
      </c>
      <c r="H565" s="128" t="s">
        <v>676</v>
      </c>
      <c r="I565" s="157" t="s">
        <v>99</v>
      </c>
      <c r="J565" s="94"/>
      <c r="K565" s="158" t="s">
        <v>299</v>
      </c>
    </row>
    <row r="566" spans="1:11" ht="230.4">
      <c r="A566" s="96" t="s">
        <v>1354</v>
      </c>
      <c r="B566" s="97" t="s">
        <v>1459</v>
      </c>
      <c r="C566" s="97" t="s">
        <v>579</v>
      </c>
      <c r="D566" s="97" t="s">
        <v>1460</v>
      </c>
      <c r="E566" s="186"/>
      <c r="F566" s="128" t="s">
        <v>1486</v>
      </c>
      <c r="G566" s="128" t="s">
        <v>1481</v>
      </c>
      <c r="H566" s="128" t="s">
        <v>676</v>
      </c>
      <c r="I566" s="157" t="s">
        <v>99</v>
      </c>
      <c r="J566" s="94"/>
      <c r="K566" s="95" t="s">
        <v>299</v>
      </c>
    </row>
    <row r="567" spans="1:11" ht="230.4">
      <c r="A567" s="96" t="s">
        <v>1354</v>
      </c>
      <c r="B567" s="97" t="s">
        <v>1459</v>
      </c>
      <c r="C567" s="97" t="s">
        <v>584</v>
      </c>
      <c r="D567" s="97" t="s">
        <v>1460</v>
      </c>
      <c r="E567" s="186"/>
      <c r="F567" s="128" t="s">
        <v>1487</v>
      </c>
      <c r="G567" s="128" t="s">
        <v>1483</v>
      </c>
      <c r="H567" s="97" t="s">
        <v>1488</v>
      </c>
      <c r="I567" s="157" t="s">
        <v>99</v>
      </c>
      <c r="J567" s="94"/>
      <c r="K567" s="158" t="s">
        <v>299</v>
      </c>
    </row>
    <row r="568" spans="1:11" ht="230.4">
      <c r="A568" s="96" t="s">
        <v>1354</v>
      </c>
      <c r="B568" s="97" t="s">
        <v>1459</v>
      </c>
      <c r="C568" s="97" t="s">
        <v>587</v>
      </c>
      <c r="D568" s="97" t="s">
        <v>1460</v>
      </c>
      <c r="E568" s="186"/>
      <c r="F568" s="97" t="s">
        <v>1489</v>
      </c>
      <c r="G568" s="97" t="s">
        <v>1490</v>
      </c>
      <c r="H568" s="97" t="s">
        <v>1110</v>
      </c>
      <c r="I568" s="157" t="s">
        <v>99</v>
      </c>
      <c r="J568" s="94"/>
      <c r="K568" s="95" t="s">
        <v>299</v>
      </c>
    </row>
    <row r="569" spans="1:11" ht="230.4">
      <c r="A569" s="96" t="s">
        <v>1354</v>
      </c>
      <c r="B569" s="97" t="s">
        <v>1459</v>
      </c>
      <c r="C569" s="97" t="s">
        <v>591</v>
      </c>
      <c r="D569" s="97" t="s">
        <v>1460</v>
      </c>
      <c r="E569" s="186"/>
      <c r="F569" s="97" t="s">
        <v>980</v>
      </c>
      <c r="G569" s="97" t="s">
        <v>1481</v>
      </c>
      <c r="H569" s="97" t="s">
        <v>676</v>
      </c>
      <c r="I569" s="157" t="s">
        <v>99</v>
      </c>
      <c r="J569" s="94"/>
      <c r="K569" s="95" t="s">
        <v>299</v>
      </c>
    </row>
    <row r="570" spans="1:11" ht="230.4">
      <c r="A570" s="96" t="s">
        <v>1354</v>
      </c>
      <c r="B570" s="97" t="s">
        <v>1459</v>
      </c>
      <c r="C570" s="97" t="s">
        <v>595</v>
      </c>
      <c r="D570" s="97" t="s">
        <v>1460</v>
      </c>
      <c r="E570" s="186"/>
      <c r="F570" s="97" t="s">
        <v>981</v>
      </c>
      <c r="G570" s="97" t="s">
        <v>1481</v>
      </c>
      <c r="H570" s="97" t="s">
        <v>676</v>
      </c>
      <c r="I570" s="157" t="s">
        <v>99</v>
      </c>
      <c r="J570" s="94"/>
      <c r="K570" s="95" t="s">
        <v>299</v>
      </c>
    </row>
    <row r="571" spans="1:11" ht="230.4">
      <c r="A571" s="96" t="s">
        <v>1354</v>
      </c>
      <c r="B571" s="97" t="s">
        <v>1459</v>
      </c>
      <c r="C571" s="97" t="s">
        <v>600</v>
      </c>
      <c r="D571" s="97" t="s">
        <v>1460</v>
      </c>
      <c r="E571" s="186"/>
      <c r="F571" s="97" t="s">
        <v>982</v>
      </c>
      <c r="G571" s="128" t="s">
        <v>1483</v>
      </c>
      <c r="H571" s="97" t="s">
        <v>676</v>
      </c>
      <c r="I571" s="157" t="s">
        <v>99</v>
      </c>
      <c r="J571" s="94"/>
      <c r="K571" s="158" t="s">
        <v>299</v>
      </c>
    </row>
    <row r="572" spans="1:11" ht="230.4">
      <c r="A572" s="96" t="s">
        <v>1354</v>
      </c>
      <c r="B572" s="97" t="s">
        <v>1459</v>
      </c>
      <c r="C572" s="97" t="s">
        <v>602</v>
      </c>
      <c r="D572" s="97" t="s">
        <v>1460</v>
      </c>
      <c r="E572" s="186"/>
      <c r="F572" s="97" t="s">
        <v>983</v>
      </c>
      <c r="G572" s="97" t="s">
        <v>1491</v>
      </c>
      <c r="H572" s="97" t="s">
        <v>985</v>
      </c>
      <c r="I572" s="157" t="s">
        <v>99</v>
      </c>
      <c r="J572" s="94"/>
      <c r="K572" s="95" t="s">
        <v>299</v>
      </c>
    </row>
    <row r="573" spans="1:11" ht="230.4">
      <c r="A573" s="96" t="s">
        <v>1354</v>
      </c>
      <c r="B573" s="97" t="s">
        <v>1459</v>
      </c>
      <c r="C573" s="97" t="s">
        <v>604</v>
      </c>
      <c r="D573" s="97" t="s">
        <v>1460</v>
      </c>
      <c r="E573" s="186"/>
      <c r="F573" s="97" t="s">
        <v>986</v>
      </c>
      <c r="G573" s="128" t="s">
        <v>1483</v>
      </c>
      <c r="H573" s="97" t="s">
        <v>985</v>
      </c>
      <c r="I573" s="157" t="s">
        <v>99</v>
      </c>
      <c r="J573" s="94"/>
      <c r="K573" s="158" t="s">
        <v>299</v>
      </c>
    </row>
    <row r="574" spans="1:11" ht="230.4">
      <c r="A574" s="96" t="s">
        <v>1354</v>
      </c>
      <c r="B574" s="97" t="s">
        <v>1459</v>
      </c>
      <c r="C574" s="97" t="s">
        <v>609</v>
      </c>
      <c r="D574" s="97" t="s">
        <v>1460</v>
      </c>
      <c r="E574" s="186"/>
      <c r="F574" s="97" t="s">
        <v>987</v>
      </c>
      <c r="G574" s="97" t="s">
        <v>1492</v>
      </c>
      <c r="H574" s="97" t="s">
        <v>985</v>
      </c>
      <c r="I574" s="157" t="s">
        <v>99</v>
      </c>
      <c r="J574" s="94"/>
      <c r="K574" s="95" t="s">
        <v>299</v>
      </c>
    </row>
    <row r="575" spans="1:11" ht="230.4">
      <c r="A575" s="96" t="s">
        <v>1354</v>
      </c>
      <c r="B575" s="97" t="s">
        <v>1459</v>
      </c>
      <c r="C575" s="97" t="s">
        <v>613</v>
      </c>
      <c r="D575" s="97" t="s">
        <v>1460</v>
      </c>
      <c r="E575" s="186"/>
      <c r="F575" s="97" t="s">
        <v>989</v>
      </c>
      <c r="G575" s="128" t="s">
        <v>1483</v>
      </c>
      <c r="H575" s="97" t="s">
        <v>985</v>
      </c>
      <c r="I575" s="157" t="s">
        <v>99</v>
      </c>
      <c r="J575" s="94"/>
      <c r="K575" s="158" t="s">
        <v>299</v>
      </c>
    </row>
    <row r="576" spans="1:11" ht="230.4">
      <c r="A576" s="96" t="s">
        <v>1354</v>
      </c>
      <c r="B576" s="97" t="s">
        <v>1459</v>
      </c>
      <c r="C576" s="97" t="s">
        <v>616</v>
      </c>
      <c r="D576" s="97" t="s">
        <v>1460</v>
      </c>
      <c r="E576" s="186"/>
      <c r="F576" s="97" t="s">
        <v>990</v>
      </c>
      <c r="G576" s="97" t="s">
        <v>1493</v>
      </c>
      <c r="H576" s="97" t="s">
        <v>985</v>
      </c>
      <c r="I576" s="157" t="s">
        <v>99</v>
      </c>
      <c r="J576" s="94"/>
      <c r="K576" s="95" t="s">
        <v>299</v>
      </c>
    </row>
    <row r="577" spans="1:11" ht="230.4">
      <c r="A577" s="96" t="s">
        <v>1354</v>
      </c>
      <c r="B577" s="97" t="s">
        <v>1459</v>
      </c>
      <c r="C577" s="97" t="s">
        <v>620</v>
      </c>
      <c r="D577" s="97" t="s">
        <v>1460</v>
      </c>
      <c r="E577" s="185"/>
      <c r="F577" s="97" t="s">
        <v>685</v>
      </c>
      <c r="G577" s="97" t="s">
        <v>1494</v>
      </c>
      <c r="H577" s="97" t="s">
        <v>676</v>
      </c>
      <c r="I577" s="157" t="s">
        <v>99</v>
      </c>
      <c r="J577" s="94"/>
      <c r="K577" s="95" t="s">
        <v>299</v>
      </c>
    </row>
    <row r="578" spans="1:11" ht="230.4">
      <c r="A578" s="96" t="s">
        <v>1354</v>
      </c>
      <c r="B578" s="97" t="s">
        <v>1459</v>
      </c>
      <c r="C578" s="97" t="s">
        <v>624</v>
      </c>
      <c r="D578" s="97" t="s">
        <v>1460</v>
      </c>
      <c r="E578" s="191" t="s">
        <v>1495</v>
      </c>
      <c r="F578" s="128" t="s">
        <v>1496</v>
      </c>
      <c r="G578" s="128" t="s">
        <v>1497</v>
      </c>
      <c r="H578" s="128" t="s">
        <v>762</v>
      </c>
      <c r="I578" s="157" t="s">
        <v>99</v>
      </c>
      <c r="J578" s="94"/>
      <c r="K578" s="95" t="s">
        <v>299</v>
      </c>
    </row>
    <row r="579" spans="1:11" ht="230.4">
      <c r="A579" s="96" t="s">
        <v>1354</v>
      </c>
      <c r="B579" s="97" t="s">
        <v>1459</v>
      </c>
      <c r="C579" s="97" t="s">
        <v>627</v>
      </c>
      <c r="D579" s="97" t="s">
        <v>1460</v>
      </c>
      <c r="E579" s="186"/>
      <c r="F579" s="128" t="s">
        <v>1498</v>
      </c>
      <c r="G579" s="128" t="s">
        <v>1497</v>
      </c>
      <c r="H579" s="128" t="s">
        <v>762</v>
      </c>
      <c r="I579" s="157" t="s">
        <v>99</v>
      </c>
      <c r="J579" s="94"/>
      <c r="K579" s="95" t="s">
        <v>299</v>
      </c>
    </row>
    <row r="580" spans="1:11" ht="230.4">
      <c r="A580" s="96" t="s">
        <v>1354</v>
      </c>
      <c r="B580" s="97" t="s">
        <v>1459</v>
      </c>
      <c r="C580" s="97" t="s">
        <v>631</v>
      </c>
      <c r="D580" s="97" t="s">
        <v>1460</v>
      </c>
      <c r="E580" s="186"/>
      <c r="F580" s="128" t="s">
        <v>1499</v>
      </c>
      <c r="G580" s="128" t="s">
        <v>1500</v>
      </c>
      <c r="H580" s="128" t="s">
        <v>762</v>
      </c>
      <c r="I580" s="157" t="s">
        <v>99</v>
      </c>
      <c r="J580" s="94"/>
      <c r="K580" s="95" t="s">
        <v>299</v>
      </c>
    </row>
    <row r="581" spans="1:11" ht="230.4">
      <c r="A581" s="96" t="s">
        <v>1354</v>
      </c>
      <c r="B581" s="97" t="s">
        <v>1459</v>
      </c>
      <c r="C581" s="97" t="s">
        <v>633</v>
      </c>
      <c r="D581" s="97" t="s">
        <v>1460</v>
      </c>
      <c r="E581" s="186"/>
      <c r="F581" s="128" t="s">
        <v>1056</v>
      </c>
      <c r="G581" s="128" t="s">
        <v>1501</v>
      </c>
      <c r="H581" s="128" t="s">
        <v>762</v>
      </c>
      <c r="I581" s="157" t="s">
        <v>99</v>
      </c>
      <c r="J581" s="94"/>
      <c r="K581" s="95" t="s">
        <v>299</v>
      </c>
    </row>
    <row r="582" spans="1:11" ht="230.4">
      <c r="A582" s="96" t="s">
        <v>1354</v>
      </c>
      <c r="B582" s="97" t="s">
        <v>1459</v>
      </c>
      <c r="C582" s="97" t="s">
        <v>636</v>
      </c>
      <c r="D582" s="97" t="s">
        <v>1460</v>
      </c>
      <c r="E582" s="186"/>
      <c r="F582" s="128" t="s">
        <v>1502</v>
      </c>
      <c r="G582" s="128" t="s">
        <v>1503</v>
      </c>
      <c r="H582" s="128" t="s">
        <v>748</v>
      </c>
      <c r="I582" s="157" t="s">
        <v>99</v>
      </c>
      <c r="J582" s="94"/>
      <c r="K582" s="95" t="s">
        <v>299</v>
      </c>
    </row>
    <row r="583" spans="1:11" ht="230.4">
      <c r="A583" s="96" t="s">
        <v>1354</v>
      </c>
      <c r="B583" s="97" t="s">
        <v>1459</v>
      </c>
      <c r="C583" s="97" t="s">
        <v>638</v>
      </c>
      <c r="D583" s="97" t="s">
        <v>1460</v>
      </c>
      <c r="E583" s="186"/>
      <c r="F583" s="128" t="s">
        <v>1062</v>
      </c>
      <c r="G583" s="128" t="s">
        <v>1504</v>
      </c>
      <c r="H583" s="128" t="s">
        <v>748</v>
      </c>
      <c r="I583" s="157" t="s">
        <v>99</v>
      </c>
      <c r="J583" s="94"/>
      <c r="K583" s="95" t="s">
        <v>299</v>
      </c>
    </row>
    <row r="584" spans="1:11" ht="230.4">
      <c r="A584" s="96" t="s">
        <v>1354</v>
      </c>
      <c r="B584" s="97" t="s">
        <v>1459</v>
      </c>
      <c r="C584" s="97" t="s">
        <v>642</v>
      </c>
      <c r="D584" s="97" t="s">
        <v>1460</v>
      </c>
      <c r="E584" s="186"/>
      <c r="F584" s="128" t="s">
        <v>1065</v>
      </c>
      <c r="G584" s="128" t="s">
        <v>1505</v>
      </c>
      <c r="H584" s="128" t="s">
        <v>748</v>
      </c>
      <c r="I584" s="157" t="s">
        <v>99</v>
      </c>
      <c r="J584" s="94"/>
      <c r="K584" s="95" t="s">
        <v>299</v>
      </c>
    </row>
    <row r="585" spans="1:11" ht="230.4">
      <c r="A585" s="96" t="s">
        <v>1354</v>
      </c>
      <c r="B585" s="97" t="s">
        <v>1459</v>
      </c>
      <c r="C585" s="97" t="s">
        <v>645</v>
      </c>
      <c r="D585" s="97" t="s">
        <v>1460</v>
      </c>
      <c r="E585" s="186"/>
      <c r="F585" s="128" t="s">
        <v>1506</v>
      </c>
      <c r="G585" s="128" t="s">
        <v>1507</v>
      </c>
      <c r="H585" s="128" t="s">
        <v>748</v>
      </c>
      <c r="I585" s="157" t="s">
        <v>99</v>
      </c>
      <c r="J585" s="94"/>
      <c r="K585" s="95" t="s">
        <v>299</v>
      </c>
    </row>
    <row r="586" spans="1:11" ht="230.4">
      <c r="A586" s="96" t="s">
        <v>1354</v>
      </c>
      <c r="B586" s="97" t="s">
        <v>1459</v>
      </c>
      <c r="C586" s="97" t="s">
        <v>649</v>
      </c>
      <c r="D586" s="97" t="s">
        <v>1460</v>
      </c>
      <c r="E586" s="186"/>
      <c r="F586" s="75" t="s">
        <v>1074</v>
      </c>
      <c r="G586" s="82" t="s">
        <v>1508</v>
      </c>
      <c r="H586" s="82" t="s">
        <v>748</v>
      </c>
      <c r="I586" s="157" t="s">
        <v>99</v>
      </c>
      <c r="J586" s="94"/>
      <c r="K586" s="95" t="s">
        <v>299</v>
      </c>
    </row>
    <row r="587" spans="1:11" ht="230.4">
      <c r="A587" s="96" t="s">
        <v>1354</v>
      </c>
      <c r="B587" s="97" t="s">
        <v>1459</v>
      </c>
      <c r="C587" s="97" t="s">
        <v>654</v>
      </c>
      <c r="D587" s="97" t="s">
        <v>1460</v>
      </c>
      <c r="E587" s="186"/>
      <c r="F587" s="83" t="s">
        <v>1077</v>
      </c>
      <c r="G587" s="128" t="s">
        <v>1509</v>
      </c>
      <c r="H587" s="128" t="s">
        <v>748</v>
      </c>
      <c r="I587" s="157" t="s">
        <v>99</v>
      </c>
      <c r="J587" s="94"/>
      <c r="K587" s="95" t="s">
        <v>299</v>
      </c>
    </row>
    <row r="588" spans="1:11" ht="230.4">
      <c r="A588" s="96" t="s">
        <v>1354</v>
      </c>
      <c r="B588" s="97" t="s">
        <v>1459</v>
      </c>
      <c r="C588" s="97" t="s">
        <v>727</v>
      </c>
      <c r="D588" s="97" t="s">
        <v>1460</v>
      </c>
      <c r="E588" s="185"/>
      <c r="F588" s="83" t="s">
        <v>1510</v>
      </c>
      <c r="G588" s="128" t="s">
        <v>1511</v>
      </c>
      <c r="H588" s="128" t="s">
        <v>748</v>
      </c>
      <c r="I588" s="157" t="s">
        <v>99</v>
      </c>
      <c r="J588" s="94"/>
      <c r="K588" s="95" t="s">
        <v>299</v>
      </c>
    </row>
    <row r="589" spans="1:11" ht="230.4">
      <c r="A589" s="96" t="s">
        <v>1354</v>
      </c>
      <c r="B589" s="97" t="s">
        <v>1459</v>
      </c>
      <c r="C589" s="97" t="s">
        <v>728</v>
      </c>
      <c r="D589" s="97" t="s">
        <v>1460</v>
      </c>
      <c r="E589" s="190" t="s">
        <v>1512</v>
      </c>
      <c r="F589" s="128" t="s">
        <v>1496</v>
      </c>
      <c r="G589" s="128" t="s">
        <v>1497</v>
      </c>
      <c r="H589" s="128" t="s">
        <v>762</v>
      </c>
      <c r="I589" s="157" t="s">
        <v>99</v>
      </c>
      <c r="J589" s="94"/>
      <c r="K589" s="158" t="s">
        <v>299</v>
      </c>
    </row>
    <row r="590" spans="1:11" ht="230.4">
      <c r="A590" s="96" t="s">
        <v>1354</v>
      </c>
      <c r="B590" s="97" t="s">
        <v>1459</v>
      </c>
      <c r="C590" s="97" t="s">
        <v>729</v>
      </c>
      <c r="D590" s="97" t="s">
        <v>1460</v>
      </c>
      <c r="E590" s="186"/>
      <c r="F590" s="128" t="s">
        <v>1498</v>
      </c>
      <c r="G590" s="128" t="s">
        <v>1497</v>
      </c>
      <c r="H590" s="128" t="s">
        <v>762</v>
      </c>
      <c r="I590" s="157" t="s">
        <v>99</v>
      </c>
      <c r="J590" s="94"/>
      <c r="K590" s="158" t="s">
        <v>299</v>
      </c>
    </row>
    <row r="591" spans="1:11" ht="230.4">
      <c r="A591" s="96" t="s">
        <v>1354</v>
      </c>
      <c r="B591" s="97" t="s">
        <v>1459</v>
      </c>
      <c r="C591" s="97" t="s">
        <v>730</v>
      </c>
      <c r="D591" s="97" t="s">
        <v>1460</v>
      </c>
      <c r="E591" s="186"/>
      <c r="F591" s="128" t="s">
        <v>1499</v>
      </c>
      <c r="G591" s="128" t="s">
        <v>1500</v>
      </c>
      <c r="H591" s="128" t="s">
        <v>762</v>
      </c>
      <c r="I591" s="157" t="s">
        <v>99</v>
      </c>
      <c r="J591" s="94"/>
      <c r="K591" s="158" t="s">
        <v>299</v>
      </c>
    </row>
    <row r="592" spans="1:11" ht="230.4">
      <c r="A592" s="96" t="s">
        <v>1354</v>
      </c>
      <c r="B592" s="97" t="s">
        <v>1459</v>
      </c>
      <c r="C592" s="97" t="s">
        <v>733</v>
      </c>
      <c r="D592" s="97" t="s">
        <v>1460</v>
      </c>
      <c r="E592" s="186"/>
      <c r="F592" s="128" t="s">
        <v>1056</v>
      </c>
      <c r="G592" s="128" t="s">
        <v>1501</v>
      </c>
      <c r="H592" s="128" t="s">
        <v>762</v>
      </c>
      <c r="I592" s="157" t="s">
        <v>99</v>
      </c>
      <c r="J592" s="94"/>
      <c r="K592" s="158" t="s">
        <v>299</v>
      </c>
    </row>
    <row r="593" spans="1:11" ht="230.4">
      <c r="A593" s="96" t="s">
        <v>1354</v>
      </c>
      <c r="B593" s="97" t="s">
        <v>1459</v>
      </c>
      <c r="C593" s="97" t="s">
        <v>736</v>
      </c>
      <c r="D593" s="97" t="s">
        <v>1460</v>
      </c>
      <c r="E593" s="186"/>
      <c r="F593" s="128" t="s">
        <v>1502</v>
      </c>
      <c r="G593" s="128" t="s">
        <v>1503</v>
      </c>
      <c r="H593" s="128" t="s">
        <v>748</v>
      </c>
      <c r="I593" s="157" t="s">
        <v>99</v>
      </c>
      <c r="J593" s="94"/>
      <c r="K593" s="158" t="s">
        <v>299</v>
      </c>
    </row>
    <row r="594" spans="1:11" ht="230.4">
      <c r="A594" s="96" t="s">
        <v>1354</v>
      </c>
      <c r="B594" s="97" t="s">
        <v>1459</v>
      </c>
      <c r="C594" s="97" t="s">
        <v>739</v>
      </c>
      <c r="D594" s="97" t="s">
        <v>1460</v>
      </c>
      <c r="E594" s="186"/>
      <c r="F594" s="128" t="s">
        <v>1062</v>
      </c>
      <c r="G594" s="128" t="s">
        <v>1504</v>
      </c>
      <c r="H594" s="128" t="s">
        <v>748</v>
      </c>
      <c r="I594" s="157" t="s">
        <v>99</v>
      </c>
      <c r="J594" s="94"/>
      <c r="K594" s="158" t="s">
        <v>299</v>
      </c>
    </row>
    <row r="595" spans="1:11" ht="230.4">
      <c r="A595" s="96" t="s">
        <v>1354</v>
      </c>
      <c r="B595" s="97" t="s">
        <v>1459</v>
      </c>
      <c r="C595" s="97" t="s">
        <v>742</v>
      </c>
      <c r="D595" s="97" t="s">
        <v>1460</v>
      </c>
      <c r="E595" s="186"/>
      <c r="F595" s="128" t="s">
        <v>1065</v>
      </c>
      <c r="G595" s="128" t="s">
        <v>1505</v>
      </c>
      <c r="H595" s="128" t="s">
        <v>748</v>
      </c>
      <c r="I595" s="157" t="s">
        <v>99</v>
      </c>
      <c r="J595" s="94"/>
      <c r="K595" s="158" t="s">
        <v>299</v>
      </c>
    </row>
    <row r="596" spans="1:11" ht="230.4">
      <c r="A596" s="96" t="s">
        <v>1354</v>
      </c>
      <c r="B596" s="97" t="s">
        <v>1459</v>
      </c>
      <c r="C596" s="97" t="s">
        <v>744</v>
      </c>
      <c r="D596" s="97" t="s">
        <v>1460</v>
      </c>
      <c r="E596" s="186"/>
      <c r="F596" s="128" t="s">
        <v>1506</v>
      </c>
      <c r="G596" s="128" t="s">
        <v>1507</v>
      </c>
      <c r="H596" s="128" t="s">
        <v>748</v>
      </c>
      <c r="I596" s="157" t="s">
        <v>99</v>
      </c>
      <c r="J596" s="94"/>
      <c r="K596" s="158" t="s">
        <v>299</v>
      </c>
    </row>
    <row r="597" spans="1:11" ht="230.4">
      <c r="A597" s="96" t="s">
        <v>1354</v>
      </c>
      <c r="B597" s="97" t="s">
        <v>1459</v>
      </c>
      <c r="C597" s="97" t="s">
        <v>749</v>
      </c>
      <c r="D597" s="97" t="s">
        <v>1460</v>
      </c>
      <c r="E597" s="186"/>
      <c r="F597" s="75" t="s">
        <v>1074</v>
      </c>
      <c r="G597" s="82" t="s">
        <v>1508</v>
      </c>
      <c r="H597" s="82" t="s">
        <v>748</v>
      </c>
      <c r="I597" s="157" t="s">
        <v>99</v>
      </c>
      <c r="J597" s="94"/>
      <c r="K597" s="158" t="s">
        <v>299</v>
      </c>
    </row>
    <row r="598" spans="1:11" ht="230.4">
      <c r="A598" s="96" t="s">
        <v>1354</v>
      </c>
      <c r="B598" s="97" t="s">
        <v>1459</v>
      </c>
      <c r="C598" s="97" t="s">
        <v>753</v>
      </c>
      <c r="D598" s="97" t="s">
        <v>1460</v>
      </c>
      <c r="E598" s="186"/>
      <c r="F598" s="83" t="s">
        <v>1077</v>
      </c>
      <c r="G598" s="128" t="s">
        <v>1509</v>
      </c>
      <c r="H598" s="128" t="s">
        <v>748</v>
      </c>
      <c r="I598" s="157" t="s">
        <v>99</v>
      </c>
      <c r="J598" s="94"/>
      <c r="K598" s="158" t="s">
        <v>299</v>
      </c>
    </row>
    <row r="599" spans="1:11" ht="230.4">
      <c r="A599" s="96" t="s">
        <v>1354</v>
      </c>
      <c r="B599" s="97" t="s">
        <v>1459</v>
      </c>
      <c r="C599" s="97" t="s">
        <v>756</v>
      </c>
      <c r="D599" s="97" t="s">
        <v>1460</v>
      </c>
      <c r="E599" s="185"/>
      <c r="F599" s="83" t="s">
        <v>1510</v>
      </c>
      <c r="G599" s="128" t="s">
        <v>1511</v>
      </c>
      <c r="H599" s="128" t="s">
        <v>748</v>
      </c>
      <c r="I599" s="157" t="s">
        <v>99</v>
      </c>
      <c r="J599" s="94"/>
      <c r="K599" s="158" t="s">
        <v>299</v>
      </c>
    </row>
    <row r="600" spans="1:11" ht="230.4">
      <c r="A600" s="96" t="s">
        <v>1354</v>
      </c>
      <c r="B600" s="97" t="s">
        <v>1459</v>
      </c>
      <c r="C600" s="97" t="s">
        <v>759</v>
      </c>
      <c r="D600" s="97" t="s">
        <v>1460</v>
      </c>
      <c r="E600" s="190" t="s">
        <v>1513</v>
      </c>
      <c r="F600" s="97" t="s">
        <v>1374</v>
      </c>
      <c r="G600" s="97" t="s">
        <v>1514</v>
      </c>
      <c r="H600" s="109" t="s">
        <v>1515</v>
      </c>
      <c r="I600" s="157" t="s">
        <v>99</v>
      </c>
      <c r="J600" s="94"/>
      <c r="K600" s="95" t="s">
        <v>299</v>
      </c>
    </row>
    <row r="601" spans="1:11" ht="230.4">
      <c r="A601" s="96" t="s">
        <v>1354</v>
      </c>
      <c r="B601" s="97" t="s">
        <v>1459</v>
      </c>
      <c r="C601" s="97" t="s">
        <v>763</v>
      </c>
      <c r="D601" s="97" t="s">
        <v>1460</v>
      </c>
      <c r="E601" s="186"/>
      <c r="F601" s="97" t="s">
        <v>1015</v>
      </c>
      <c r="G601" s="97" t="s">
        <v>1514</v>
      </c>
      <c r="H601" s="97" t="s">
        <v>641</v>
      </c>
      <c r="I601" s="157" t="s">
        <v>99</v>
      </c>
      <c r="J601" s="94"/>
      <c r="K601" s="95" t="s">
        <v>299</v>
      </c>
    </row>
    <row r="602" spans="1:11" ht="230.4">
      <c r="A602" s="96" t="s">
        <v>1354</v>
      </c>
      <c r="B602" s="97" t="s">
        <v>1459</v>
      </c>
      <c r="C602" s="97" t="s">
        <v>766</v>
      </c>
      <c r="D602" s="97" t="s">
        <v>1460</v>
      </c>
      <c r="E602" s="185"/>
      <c r="F602" s="97" t="s">
        <v>1458</v>
      </c>
      <c r="G602" s="97" t="s">
        <v>1514</v>
      </c>
      <c r="H602" s="97" t="s">
        <v>715</v>
      </c>
      <c r="I602" s="157" t="s">
        <v>99</v>
      </c>
      <c r="J602" s="94"/>
      <c r="K602" s="95" t="s">
        <v>299</v>
      </c>
    </row>
    <row r="603" spans="1:11" ht="259.2">
      <c r="A603" s="96" t="s">
        <v>1354</v>
      </c>
      <c r="B603" s="97" t="s">
        <v>1516</v>
      </c>
      <c r="C603" s="97" t="s">
        <v>489</v>
      </c>
      <c r="D603" s="97" t="s">
        <v>1517</v>
      </c>
      <c r="E603" s="184" t="s">
        <v>1518</v>
      </c>
      <c r="F603" s="97" t="s">
        <v>962</v>
      </c>
      <c r="G603" s="98" t="s">
        <v>1519</v>
      </c>
      <c r="H603" s="97" t="s">
        <v>653</v>
      </c>
      <c r="I603" s="157" t="s">
        <v>99</v>
      </c>
      <c r="J603" s="74"/>
      <c r="K603" s="95" t="s">
        <v>299</v>
      </c>
    </row>
    <row r="604" spans="1:11" ht="259.2">
      <c r="A604" s="96" t="s">
        <v>1354</v>
      </c>
      <c r="B604" s="97" t="s">
        <v>1516</v>
      </c>
      <c r="C604" s="97" t="s">
        <v>495</v>
      </c>
      <c r="D604" s="97" t="s">
        <v>1517</v>
      </c>
      <c r="E604" s="186"/>
      <c r="F604" s="97" t="s">
        <v>964</v>
      </c>
      <c r="G604" s="97" t="s">
        <v>1520</v>
      </c>
      <c r="H604" s="97" t="s">
        <v>653</v>
      </c>
      <c r="I604" s="157" t="s">
        <v>99</v>
      </c>
      <c r="J604" s="74"/>
      <c r="K604" s="95" t="s">
        <v>299</v>
      </c>
    </row>
    <row r="605" spans="1:11" ht="259.2">
      <c r="A605" s="96" t="s">
        <v>1354</v>
      </c>
      <c r="B605" s="97" t="s">
        <v>1516</v>
      </c>
      <c r="C605" s="97" t="s">
        <v>1391</v>
      </c>
      <c r="D605" s="97" t="s">
        <v>1517</v>
      </c>
      <c r="E605" s="186"/>
      <c r="F605" s="97" t="s">
        <v>966</v>
      </c>
      <c r="G605" s="97" t="s">
        <v>1520</v>
      </c>
      <c r="H605" s="97" t="s">
        <v>653</v>
      </c>
      <c r="I605" s="157" t="s">
        <v>99</v>
      </c>
      <c r="J605" s="74"/>
      <c r="K605" s="95" t="s">
        <v>299</v>
      </c>
    </row>
    <row r="606" spans="1:11" ht="14.25" customHeight="1">
      <c r="A606" s="96" t="s">
        <v>1354</v>
      </c>
      <c r="B606" s="97" t="s">
        <v>1516</v>
      </c>
      <c r="C606" s="97" t="s">
        <v>1393</v>
      </c>
      <c r="D606" s="97" t="s">
        <v>1517</v>
      </c>
      <c r="E606" s="186"/>
      <c r="F606" s="97" t="s">
        <v>1022</v>
      </c>
      <c r="G606" s="97" t="s">
        <v>1521</v>
      </c>
      <c r="H606" s="97" t="s">
        <v>653</v>
      </c>
      <c r="I606" s="157" t="s">
        <v>99</v>
      </c>
      <c r="J606" s="97"/>
      <c r="K606" s="95" t="s">
        <v>299</v>
      </c>
    </row>
    <row r="607" spans="1:11" ht="14.25" customHeight="1">
      <c r="A607" s="96" t="s">
        <v>1354</v>
      </c>
      <c r="B607" s="97" t="s">
        <v>1516</v>
      </c>
      <c r="C607" s="97" t="s">
        <v>1395</v>
      </c>
      <c r="D607" s="97" t="s">
        <v>1517</v>
      </c>
      <c r="E607" s="186"/>
      <c r="F607" s="128" t="s">
        <v>969</v>
      </c>
      <c r="G607" s="97" t="s">
        <v>1522</v>
      </c>
      <c r="H607" s="97" t="s">
        <v>653</v>
      </c>
      <c r="I607" s="157" t="s">
        <v>99</v>
      </c>
      <c r="J607" s="74"/>
      <c r="K607" s="95" t="s">
        <v>299</v>
      </c>
    </row>
    <row r="608" spans="1:11" ht="14.25" customHeight="1">
      <c r="A608" s="96" t="s">
        <v>1354</v>
      </c>
      <c r="B608" s="97" t="s">
        <v>1516</v>
      </c>
      <c r="C608" s="97" t="s">
        <v>1397</v>
      </c>
      <c r="D608" s="97" t="s">
        <v>1517</v>
      </c>
      <c r="E608" s="185"/>
      <c r="F608" s="128" t="s">
        <v>971</v>
      </c>
      <c r="G608" s="97" t="s">
        <v>1523</v>
      </c>
      <c r="H608" s="97" t="s">
        <v>653</v>
      </c>
      <c r="I608" s="157" t="s">
        <v>99</v>
      </c>
      <c r="J608" s="74"/>
      <c r="K608" s="95" t="s">
        <v>299</v>
      </c>
    </row>
    <row r="609" spans="1:11" ht="14.25" customHeight="1">
      <c r="A609" s="96" t="s">
        <v>1354</v>
      </c>
      <c r="B609" s="97" t="s">
        <v>1516</v>
      </c>
      <c r="C609" s="97" t="s">
        <v>1399</v>
      </c>
      <c r="D609" s="97" t="s">
        <v>1517</v>
      </c>
      <c r="E609" s="191" t="s">
        <v>1524</v>
      </c>
      <c r="F609" s="128" t="s">
        <v>1470</v>
      </c>
      <c r="G609" s="128" t="s">
        <v>1525</v>
      </c>
      <c r="H609" s="128" t="s">
        <v>516</v>
      </c>
      <c r="I609" s="157" t="s">
        <v>99</v>
      </c>
      <c r="J609" s="74"/>
      <c r="K609" s="95" t="s">
        <v>299</v>
      </c>
    </row>
    <row r="610" spans="1:11" ht="14.25" customHeight="1">
      <c r="A610" s="96" t="s">
        <v>1354</v>
      </c>
      <c r="B610" s="97" t="s">
        <v>1516</v>
      </c>
      <c r="C610" s="97" t="s">
        <v>1404</v>
      </c>
      <c r="D610" s="97" t="s">
        <v>1517</v>
      </c>
      <c r="E610" s="186"/>
      <c r="F610" s="128" t="s">
        <v>1526</v>
      </c>
      <c r="G610" s="128" t="s">
        <v>1525</v>
      </c>
      <c r="H610" s="128" t="s">
        <v>1110</v>
      </c>
      <c r="I610" s="157" t="s">
        <v>99</v>
      </c>
      <c r="J610" s="74"/>
      <c r="K610" s="95" t="s">
        <v>299</v>
      </c>
    </row>
    <row r="611" spans="1:11" ht="14.25" customHeight="1">
      <c r="A611" s="96" t="s">
        <v>1354</v>
      </c>
      <c r="B611" s="97" t="s">
        <v>1516</v>
      </c>
      <c r="C611" s="97" t="s">
        <v>1407</v>
      </c>
      <c r="D611" s="97" t="s">
        <v>1517</v>
      </c>
      <c r="E611" s="186"/>
      <c r="F611" s="128" t="s">
        <v>1472</v>
      </c>
      <c r="G611" s="128" t="s">
        <v>1527</v>
      </c>
      <c r="H611" s="128" t="s">
        <v>664</v>
      </c>
      <c r="I611" s="157" t="s">
        <v>99</v>
      </c>
      <c r="J611" s="74"/>
      <c r="K611" s="95" t="s">
        <v>299</v>
      </c>
    </row>
    <row r="612" spans="1:11" ht="14.25" customHeight="1">
      <c r="A612" s="96" t="s">
        <v>1354</v>
      </c>
      <c r="B612" s="97" t="s">
        <v>1516</v>
      </c>
      <c r="C612" s="97" t="s">
        <v>527</v>
      </c>
      <c r="D612" s="97" t="s">
        <v>1517</v>
      </c>
      <c r="E612" s="186"/>
      <c r="F612" s="128" t="s">
        <v>1474</v>
      </c>
      <c r="G612" s="128" t="s">
        <v>1528</v>
      </c>
      <c r="H612" s="128" t="s">
        <v>664</v>
      </c>
      <c r="I612" s="157" t="s">
        <v>99</v>
      </c>
      <c r="J612" s="74"/>
      <c r="K612" s="95" t="s">
        <v>299</v>
      </c>
    </row>
    <row r="613" spans="1:11" ht="14.25" customHeight="1">
      <c r="A613" s="96" t="s">
        <v>1354</v>
      </c>
      <c r="B613" s="97" t="s">
        <v>1516</v>
      </c>
      <c r="C613" s="97" t="s">
        <v>532</v>
      </c>
      <c r="D613" s="97" t="s">
        <v>1517</v>
      </c>
      <c r="E613" s="185"/>
      <c r="F613" s="128" t="s">
        <v>669</v>
      </c>
      <c r="G613" s="128" t="s">
        <v>1529</v>
      </c>
      <c r="H613" s="128" t="s">
        <v>664</v>
      </c>
      <c r="I613" s="157" t="s">
        <v>99</v>
      </c>
      <c r="J613" s="74"/>
      <c r="K613" s="95" t="s">
        <v>299</v>
      </c>
    </row>
    <row r="614" spans="1:11" ht="14.25" customHeight="1">
      <c r="A614" s="96" t="s">
        <v>1354</v>
      </c>
      <c r="B614" s="97" t="s">
        <v>1516</v>
      </c>
      <c r="C614" s="97" t="s">
        <v>535</v>
      </c>
      <c r="D614" s="97" t="s">
        <v>1517</v>
      </c>
      <c r="E614" s="191" t="s">
        <v>1530</v>
      </c>
      <c r="F614" s="97" t="s">
        <v>815</v>
      </c>
      <c r="G614" s="97" t="s">
        <v>1531</v>
      </c>
      <c r="H614" s="97" t="s">
        <v>817</v>
      </c>
      <c r="I614" s="157" t="s">
        <v>99</v>
      </c>
      <c r="J614" s="74"/>
      <c r="K614" s="95" t="s">
        <v>299</v>
      </c>
    </row>
    <row r="615" spans="1:11" ht="14.25" customHeight="1">
      <c r="A615" s="96" t="s">
        <v>1354</v>
      </c>
      <c r="B615" s="97" t="s">
        <v>1516</v>
      </c>
      <c r="C615" s="97" t="s">
        <v>538</v>
      </c>
      <c r="D615" s="97" t="s">
        <v>1517</v>
      </c>
      <c r="E615" s="186"/>
      <c r="F615" s="97" t="s">
        <v>818</v>
      </c>
      <c r="G615" s="97" t="s">
        <v>1532</v>
      </c>
      <c r="H615" s="97" t="s">
        <v>817</v>
      </c>
      <c r="I615" s="157" t="s">
        <v>99</v>
      </c>
      <c r="J615" s="74"/>
      <c r="K615" s="95" t="s">
        <v>299</v>
      </c>
    </row>
    <row r="616" spans="1:11" ht="14.25" customHeight="1">
      <c r="A616" s="96" t="s">
        <v>1354</v>
      </c>
      <c r="B616" s="97" t="s">
        <v>1516</v>
      </c>
      <c r="C616" s="97" t="s">
        <v>543</v>
      </c>
      <c r="D616" s="97" t="s">
        <v>1517</v>
      </c>
      <c r="E616" s="185"/>
      <c r="F616" s="97" t="s">
        <v>1533</v>
      </c>
      <c r="G616" s="97" t="s">
        <v>1534</v>
      </c>
      <c r="H616" s="97" t="s">
        <v>1535</v>
      </c>
      <c r="I616" s="157" t="s">
        <v>99</v>
      </c>
      <c r="J616" s="74"/>
      <c r="K616" s="95" t="s">
        <v>299</v>
      </c>
    </row>
    <row r="617" spans="1:11" ht="14.25" customHeight="1">
      <c r="A617" s="96" t="s">
        <v>1354</v>
      </c>
      <c r="B617" s="97" t="s">
        <v>1516</v>
      </c>
      <c r="C617" s="97" t="s">
        <v>546</v>
      </c>
      <c r="D617" s="97" t="s">
        <v>1517</v>
      </c>
      <c r="E617" s="191" t="s">
        <v>1536</v>
      </c>
      <c r="F617" s="97" t="s">
        <v>824</v>
      </c>
      <c r="G617" s="97" t="s">
        <v>1537</v>
      </c>
      <c r="H617" s="97" t="s">
        <v>817</v>
      </c>
      <c r="I617" s="157" t="s">
        <v>99</v>
      </c>
      <c r="J617" s="74"/>
      <c r="K617" s="95" t="s">
        <v>299</v>
      </c>
    </row>
    <row r="618" spans="1:11" ht="14.25" customHeight="1">
      <c r="A618" s="96" t="s">
        <v>1354</v>
      </c>
      <c r="B618" s="97" t="s">
        <v>1516</v>
      </c>
      <c r="C618" s="97" t="s">
        <v>549</v>
      </c>
      <c r="D618" s="97" t="s">
        <v>1517</v>
      </c>
      <c r="E618" s="186"/>
      <c r="F618" s="97" t="s">
        <v>826</v>
      </c>
      <c r="G618" s="97" t="s">
        <v>1538</v>
      </c>
      <c r="H618" s="97" t="s">
        <v>1539</v>
      </c>
      <c r="I618" s="157" t="s">
        <v>99</v>
      </c>
      <c r="J618" s="74"/>
      <c r="K618" s="95" t="s">
        <v>299</v>
      </c>
    </row>
    <row r="619" spans="1:11" ht="14.25" customHeight="1">
      <c r="A619" s="96" t="s">
        <v>1354</v>
      </c>
      <c r="B619" s="97" t="s">
        <v>1516</v>
      </c>
      <c r="C619" s="97" t="s">
        <v>554</v>
      </c>
      <c r="D619" s="97" t="s">
        <v>1517</v>
      </c>
      <c r="E619" s="185"/>
      <c r="F619" s="97" t="s">
        <v>829</v>
      </c>
      <c r="G619" s="97" t="s">
        <v>1540</v>
      </c>
      <c r="H619" s="97" t="s">
        <v>817</v>
      </c>
      <c r="I619" s="157" t="s">
        <v>99</v>
      </c>
      <c r="J619" s="74"/>
      <c r="K619" s="95" t="s">
        <v>299</v>
      </c>
    </row>
    <row r="620" spans="1:11" ht="14.25" customHeight="1">
      <c r="A620" s="96" t="s">
        <v>1354</v>
      </c>
      <c r="B620" s="97" t="s">
        <v>1516</v>
      </c>
      <c r="C620" s="97" t="s">
        <v>556</v>
      </c>
      <c r="D620" s="97" t="s">
        <v>1517</v>
      </c>
      <c r="E620" s="190" t="s">
        <v>1541</v>
      </c>
      <c r="F620" s="97" t="s">
        <v>1374</v>
      </c>
      <c r="G620" s="97" t="s">
        <v>1542</v>
      </c>
      <c r="H620" s="109" t="s">
        <v>1543</v>
      </c>
      <c r="I620" s="157" t="s">
        <v>99</v>
      </c>
      <c r="J620" s="74"/>
      <c r="K620" s="95" t="s">
        <v>299</v>
      </c>
    </row>
    <row r="621" spans="1:11" ht="14.25" customHeight="1">
      <c r="A621" s="96" t="s">
        <v>1354</v>
      </c>
      <c r="B621" s="97" t="s">
        <v>1516</v>
      </c>
      <c r="C621" s="97" t="s">
        <v>559</v>
      </c>
      <c r="D621" s="97" t="s">
        <v>1517</v>
      </c>
      <c r="E621" s="186"/>
      <c r="F621" s="97" t="s">
        <v>1015</v>
      </c>
      <c r="G621" s="97" t="s">
        <v>1542</v>
      </c>
      <c r="H621" s="97" t="s">
        <v>641</v>
      </c>
      <c r="I621" s="157" t="s">
        <v>99</v>
      </c>
      <c r="J621" s="74"/>
      <c r="K621" s="95" t="s">
        <v>299</v>
      </c>
    </row>
    <row r="622" spans="1:11" ht="14.25" customHeight="1">
      <c r="A622" s="96" t="s">
        <v>1354</v>
      </c>
      <c r="B622" s="97" t="s">
        <v>1516</v>
      </c>
      <c r="C622" s="97" t="s">
        <v>562</v>
      </c>
      <c r="D622" s="97" t="s">
        <v>1517</v>
      </c>
      <c r="E622" s="185"/>
      <c r="F622" s="97" t="s">
        <v>1458</v>
      </c>
      <c r="G622" s="97" t="s">
        <v>1542</v>
      </c>
      <c r="H622" s="97" t="s">
        <v>715</v>
      </c>
      <c r="I622" s="157" t="s">
        <v>99</v>
      </c>
      <c r="J622" s="74"/>
      <c r="K622" s="95" t="s">
        <v>299</v>
      </c>
    </row>
    <row r="623" spans="1:11" ht="14.25" customHeight="1">
      <c r="A623" s="96" t="s">
        <v>1354</v>
      </c>
      <c r="B623" s="97" t="s">
        <v>1544</v>
      </c>
      <c r="C623" s="97" t="s">
        <v>1384</v>
      </c>
      <c r="D623" s="97" t="s">
        <v>1545</v>
      </c>
      <c r="E623" s="190" t="s">
        <v>1546</v>
      </c>
      <c r="F623" s="97" t="s">
        <v>962</v>
      </c>
      <c r="G623" s="98" t="s">
        <v>1547</v>
      </c>
      <c r="H623" s="97" t="s">
        <v>653</v>
      </c>
      <c r="I623" s="157" t="s">
        <v>99</v>
      </c>
      <c r="J623" s="74"/>
      <c r="K623" s="95" t="s">
        <v>299</v>
      </c>
    </row>
    <row r="624" spans="1:11" ht="14.25" customHeight="1">
      <c r="A624" s="96" t="s">
        <v>1354</v>
      </c>
      <c r="B624" s="97" t="s">
        <v>1544</v>
      </c>
      <c r="C624" s="97" t="s">
        <v>1388</v>
      </c>
      <c r="D624" s="97" t="s">
        <v>1545</v>
      </c>
      <c r="E624" s="186"/>
      <c r="F624" s="97" t="s">
        <v>964</v>
      </c>
      <c r="G624" s="97" t="s">
        <v>1548</v>
      </c>
      <c r="H624" s="97" t="s">
        <v>653</v>
      </c>
      <c r="I624" s="157" t="s">
        <v>99</v>
      </c>
      <c r="J624" s="74"/>
      <c r="K624" s="95" t="s">
        <v>299</v>
      </c>
    </row>
    <row r="625" spans="1:11" ht="14.25" customHeight="1">
      <c r="A625" s="96" t="s">
        <v>1354</v>
      </c>
      <c r="B625" s="97" t="s">
        <v>1544</v>
      </c>
      <c r="C625" s="97" t="s">
        <v>1391</v>
      </c>
      <c r="D625" s="97" t="s">
        <v>1545</v>
      </c>
      <c r="E625" s="186"/>
      <c r="F625" s="97" t="s">
        <v>966</v>
      </c>
      <c r="G625" s="97" t="s">
        <v>1549</v>
      </c>
      <c r="H625" s="97" t="s">
        <v>653</v>
      </c>
      <c r="I625" s="157" t="s">
        <v>99</v>
      </c>
      <c r="J625" s="74"/>
      <c r="K625" s="95" t="s">
        <v>299</v>
      </c>
    </row>
    <row r="626" spans="1:11" ht="14.25" customHeight="1">
      <c r="A626" s="96" t="s">
        <v>1354</v>
      </c>
      <c r="B626" s="97" t="s">
        <v>1544</v>
      </c>
      <c r="C626" s="97" t="s">
        <v>1393</v>
      </c>
      <c r="D626" s="97" t="s">
        <v>1545</v>
      </c>
      <c r="E626" s="186"/>
      <c r="F626" s="97" t="s">
        <v>967</v>
      </c>
      <c r="G626" s="97" t="s">
        <v>1550</v>
      </c>
      <c r="H626" s="97" t="s">
        <v>653</v>
      </c>
      <c r="I626" s="157" t="s">
        <v>99</v>
      </c>
      <c r="J626" s="97"/>
      <c r="K626" s="95" t="s">
        <v>299</v>
      </c>
    </row>
    <row r="627" spans="1:11" ht="14.25" customHeight="1">
      <c r="A627" s="96" t="s">
        <v>1354</v>
      </c>
      <c r="B627" s="97" t="s">
        <v>1544</v>
      </c>
      <c r="C627" s="97" t="s">
        <v>1395</v>
      </c>
      <c r="D627" s="97" t="s">
        <v>1545</v>
      </c>
      <c r="E627" s="186"/>
      <c r="F627" s="128" t="s">
        <v>969</v>
      </c>
      <c r="G627" s="97" t="s">
        <v>1551</v>
      </c>
      <c r="H627" s="97" t="s">
        <v>653</v>
      </c>
      <c r="I627" s="157" t="s">
        <v>99</v>
      </c>
      <c r="J627" s="74"/>
      <c r="K627" s="95" t="s">
        <v>299</v>
      </c>
    </row>
    <row r="628" spans="1:11" ht="14.25" customHeight="1">
      <c r="A628" s="96" t="s">
        <v>1354</v>
      </c>
      <c r="B628" s="97" t="s">
        <v>1544</v>
      </c>
      <c r="C628" s="97" t="s">
        <v>1397</v>
      </c>
      <c r="D628" s="97" t="s">
        <v>1545</v>
      </c>
      <c r="E628" s="185"/>
      <c r="F628" s="128" t="s">
        <v>971</v>
      </c>
      <c r="G628" s="97" t="s">
        <v>1552</v>
      </c>
      <c r="H628" s="97" t="s">
        <v>653</v>
      </c>
      <c r="I628" s="157" t="s">
        <v>99</v>
      </c>
      <c r="J628" s="74"/>
      <c r="K628" s="95" t="s">
        <v>299</v>
      </c>
    </row>
    <row r="629" spans="1:11" ht="14.25" customHeight="1">
      <c r="A629" s="96" t="s">
        <v>1354</v>
      </c>
      <c r="B629" s="97" t="s">
        <v>1544</v>
      </c>
      <c r="C629" s="97" t="s">
        <v>1399</v>
      </c>
      <c r="D629" s="97" t="s">
        <v>1545</v>
      </c>
      <c r="E629" s="190" t="s">
        <v>1553</v>
      </c>
      <c r="F629" s="128" t="s">
        <v>1402</v>
      </c>
      <c r="G629" s="128" t="s">
        <v>1554</v>
      </c>
      <c r="H629" s="128" t="s">
        <v>516</v>
      </c>
      <c r="I629" s="157" t="s">
        <v>99</v>
      </c>
      <c r="J629" s="74"/>
      <c r="K629" s="95" t="s">
        <v>299</v>
      </c>
    </row>
    <row r="630" spans="1:11" ht="14.25" customHeight="1">
      <c r="A630" s="96" t="s">
        <v>1354</v>
      </c>
      <c r="B630" s="97" t="s">
        <v>1544</v>
      </c>
      <c r="C630" s="97" t="s">
        <v>1404</v>
      </c>
      <c r="D630" s="97" t="s">
        <v>1545</v>
      </c>
      <c r="E630" s="186"/>
      <c r="F630" s="128" t="s">
        <v>1405</v>
      </c>
      <c r="G630" s="128" t="s">
        <v>1555</v>
      </c>
      <c r="H630" s="128" t="s">
        <v>664</v>
      </c>
      <c r="I630" s="157" t="s">
        <v>99</v>
      </c>
      <c r="J630" s="74"/>
      <c r="K630" s="95" t="s">
        <v>299</v>
      </c>
    </row>
    <row r="631" spans="1:11" ht="14.25" customHeight="1">
      <c r="A631" s="96" t="s">
        <v>1354</v>
      </c>
      <c r="B631" s="97" t="s">
        <v>1544</v>
      </c>
      <c r="C631" s="97" t="s">
        <v>1407</v>
      </c>
      <c r="D631" s="97" t="s">
        <v>1545</v>
      </c>
      <c r="E631" s="186"/>
      <c r="F631" s="128" t="s">
        <v>665</v>
      </c>
      <c r="G631" s="128" t="s">
        <v>1556</v>
      </c>
      <c r="H631" s="128" t="s">
        <v>664</v>
      </c>
      <c r="I631" s="157" t="s">
        <v>99</v>
      </c>
      <c r="J631" s="74"/>
      <c r="K631" s="95" t="s">
        <v>299</v>
      </c>
    </row>
    <row r="632" spans="1:11" ht="14.25" customHeight="1">
      <c r="A632" s="96" t="s">
        <v>1354</v>
      </c>
      <c r="B632" s="97" t="s">
        <v>1544</v>
      </c>
      <c r="C632" s="97" t="s">
        <v>527</v>
      </c>
      <c r="D632" s="97" t="s">
        <v>1545</v>
      </c>
      <c r="E632" s="186"/>
      <c r="F632" s="128" t="s">
        <v>667</v>
      </c>
      <c r="G632" s="128" t="s">
        <v>1557</v>
      </c>
      <c r="H632" s="128" t="s">
        <v>664</v>
      </c>
      <c r="I632" s="157" t="s">
        <v>99</v>
      </c>
      <c r="J632" s="74"/>
      <c r="K632" s="95" t="s">
        <v>299</v>
      </c>
    </row>
    <row r="633" spans="1:11" ht="14.25" customHeight="1">
      <c r="A633" s="96" t="s">
        <v>1354</v>
      </c>
      <c r="B633" s="97" t="s">
        <v>1544</v>
      </c>
      <c r="C633" s="97" t="s">
        <v>532</v>
      </c>
      <c r="D633" s="97" t="s">
        <v>1545</v>
      </c>
      <c r="E633" s="186"/>
      <c r="F633" s="128" t="s">
        <v>1033</v>
      </c>
      <c r="G633" s="128" t="s">
        <v>1558</v>
      </c>
      <c r="H633" s="128" t="s">
        <v>664</v>
      </c>
      <c r="I633" s="157" t="s">
        <v>99</v>
      </c>
      <c r="J633" s="74"/>
      <c r="K633" s="95" t="s">
        <v>299</v>
      </c>
    </row>
    <row r="634" spans="1:11" ht="14.25" customHeight="1">
      <c r="A634" s="96" t="s">
        <v>1354</v>
      </c>
      <c r="B634" s="97" t="s">
        <v>1544</v>
      </c>
      <c r="C634" s="97" t="s">
        <v>535</v>
      </c>
      <c r="D634" s="97" t="s">
        <v>1545</v>
      </c>
      <c r="E634" s="185"/>
      <c r="F634" s="128" t="s">
        <v>669</v>
      </c>
      <c r="G634" s="128" t="s">
        <v>1559</v>
      </c>
      <c r="H634" s="128" t="s">
        <v>664</v>
      </c>
      <c r="I634" s="157" t="s">
        <v>99</v>
      </c>
      <c r="J634" s="74"/>
      <c r="K634" s="95" t="s">
        <v>299</v>
      </c>
    </row>
    <row r="635" spans="1:11" ht="14.25" customHeight="1">
      <c r="A635" s="96" t="s">
        <v>1354</v>
      </c>
      <c r="B635" s="97" t="s">
        <v>1544</v>
      </c>
      <c r="C635" s="97" t="s">
        <v>538</v>
      </c>
      <c r="D635" s="97" t="s">
        <v>1545</v>
      </c>
      <c r="E635" s="190" t="s">
        <v>1560</v>
      </c>
      <c r="F635" s="128" t="s">
        <v>1412</v>
      </c>
      <c r="G635" s="128" t="s">
        <v>1555</v>
      </c>
      <c r="H635" s="128" t="s">
        <v>1414</v>
      </c>
      <c r="I635" s="157" t="s">
        <v>99</v>
      </c>
      <c r="J635" s="74"/>
      <c r="K635" s="95" t="s">
        <v>299</v>
      </c>
    </row>
    <row r="636" spans="1:11" ht="14.25" customHeight="1">
      <c r="A636" s="96" t="s">
        <v>1354</v>
      </c>
      <c r="B636" s="97" t="s">
        <v>1544</v>
      </c>
      <c r="C636" s="97" t="s">
        <v>543</v>
      </c>
      <c r="D636" s="97" t="s">
        <v>1545</v>
      </c>
      <c r="E636" s="186"/>
      <c r="F636" s="128" t="s">
        <v>1415</v>
      </c>
      <c r="G636" s="128" t="s">
        <v>1556</v>
      </c>
      <c r="H636" s="128" t="s">
        <v>1414</v>
      </c>
      <c r="I636" s="157" t="s">
        <v>99</v>
      </c>
      <c r="J636" s="74"/>
      <c r="K636" s="95" t="s">
        <v>299</v>
      </c>
    </row>
    <row r="637" spans="1:11" ht="14.25" customHeight="1">
      <c r="A637" s="96" t="s">
        <v>1354</v>
      </c>
      <c r="B637" s="97" t="s">
        <v>1544</v>
      </c>
      <c r="C637" s="97" t="s">
        <v>546</v>
      </c>
      <c r="D637" s="97" t="s">
        <v>1545</v>
      </c>
      <c r="E637" s="186"/>
      <c r="F637" s="128" t="s">
        <v>1418</v>
      </c>
      <c r="G637" s="128" t="s">
        <v>1557</v>
      </c>
      <c r="H637" s="128" t="s">
        <v>1414</v>
      </c>
      <c r="I637" s="157" t="s">
        <v>99</v>
      </c>
      <c r="J637" s="74"/>
      <c r="K637" s="95" t="s">
        <v>299</v>
      </c>
    </row>
    <row r="638" spans="1:11" ht="14.25" customHeight="1">
      <c r="A638" s="96" t="s">
        <v>1354</v>
      </c>
      <c r="B638" s="97" t="s">
        <v>1544</v>
      </c>
      <c r="C638" s="97" t="s">
        <v>549</v>
      </c>
      <c r="D638" s="97" t="s">
        <v>1545</v>
      </c>
      <c r="E638" s="185"/>
      <c r="F638" s="128" t="s">
        <v>1421</v>
      </c>
      <c r="G638" s="128" t="s">
        <v>1559</v>
      </c>
      <c r="H638" s="128" t="s">
        <v>1414</v>
      </c>
      <c r="I638" s="157" t="s">
        <v>99</v>
      </c>
      <c r="J638" s="74"/>
      <c r="K638" s="95" t="s">
        <v>299</v>
      </c>
    </row>
    <row r="639" spans="1:11" ht="14.25" customHeight="1">
      <c r="A639" s="96" t="s">
        <v>1354</v>
      </c>
      <c r="B639" s="97" t="s">
        <v>1544</v>
      </c>
      <c r="C639" s="97" t="s">
        <v>554</v>
      </c>
      <c r="D639" s="97" t="s">
        <v>1545</v>
      </c>
      <c r="E639" s="190" t="s">
        <v>1561</v>
      </c>
      <c r="F639" s="97" t="s">
        <v>705</v>
      </c>
      <c r="G639" s="97" t="s">
        <v>1562</v>
      </c>
      <c r="H639" s="97" t="s">
        <v>837</v>
      </c>
      <c r="I639" s="157" t="s">
        <v>99</v>
      </c>
      <c r="J639" s="74"/>
      <c r="K639" s="95" t="s">
        <v>299</v>
      </c>
    </row>
    <row r="640" spans="1:11" ht="14.25" customHeight="1">
      <c r="A640" s="96" t="s">
        <v>1354</v>
      </c>
      <c r="B640" s="97" t="s">
        <v>1544</v>
      </c>
      <c r="C640" s="97" t="s">
        <v>556</v>
      </c>
      <c r="D640" s="97" t="s">
        <v>1545</v>
      </c>
      <c r="E640" s="186"/>
      <c r="F640" s="97" t="s">
        <v>1563</v>
      </c>
      <c r="G640" s="97" t="s">
        <v>1562</v>
      </c>
      <c r="H640" s="97" t="s">
        <v>839</v>
      </c>
      <c r="I640" s="157" t="s">
        <v>99</v>
      </c>
      <c r="J640" s="74"/>
      <c r="K640" s="95" t="s">
        <v>299</v>
      </c>
    </row>
    <row r="641" spans="1:11" ht="14.25" customHeight="1">
      <c r="A641" s="96" t="s">
        <v>1354</v>
      </c>
      <c r="B641" s="97" t="s">
        <v>1544</v>
      </c>
      <c r="C641" s="97" t="s">
        <v>559</v>
      </c>
      <c r="D641" s="97" t="s">
        <v>1545</v>
      </c>
      <c r="E641" s="186"/>
      <c r="F641" s="97" t="s">
        <v>1564</v>
      </c>
      <c r="G641" s="97" t="s">
        <v>1562</v>
      </c>
      <c r="H641" s="97" t="s">
        <v>841</v>
      </c>
      <c r="I641" s="157" t="s">
        <v>99</v>
      </c>
      <c r="J641" s="74"/>
      <c r="K641" s="95" t="s">
        <v>299</v>
      </c>
    </row>
    <row r="642" spans="1:11" ht="14.25" customHeight="1">
      <c r="A642" s="96" t="s">
        <v>1354</v>
      </c>
      <c r="B642" s="97" t="s">
        <v>1544</v>
      </c>
      <c r="C642" s="97" t="s">
        <v>562</v>
      </c>
      <c r="D642" s="97" t="s">
        <v>1545</v>
      </c>
      <c r="E642" s="186"/>
      <c r="F642" s="97" t="s">
        <v>1565</v>
      </c>
      <c r="G642" s="97" t="s">
        <v>1562</v>
      </c>
      <c r="H642" s="97" t="s">
        <v>843</v>
      </c>
      <c r="I642" s="157" t="s">
        <v>99</v>
      </c>
      <c r="J642" s="74"/>
      <c r="K642" s="95" t="s">
        <v>299</v>
      </c>
    </row>
    <row r="643" spans="1:11" ht="14.25" customHeight="1">
      <c r="A643" s="96" t="s">
        <v>1354</v>
      </c>
      <c r="B643" s="97" t="s">
        <v>1544</v>
      </c>
      <c r="C643" s="97" t="s">
        <v>565</v>
      </c>
      <c r="D643" s="97" t="s">
        <v>1545</v>
      </c>
      <c r="E643" s="185"/>
      <c r="F643" s="97" t="s">
        <v>714</v>
      </c>
      <c r="G643" s="97" t="s">
        <v>1562</v>
      </c>
      <c r="H643" s="97" t="s">
        <v>715</v>
      </c>
      <c r="I643" s="157" t="s">
        <v>99</v>
      </c>
      <c r="J643" s="74"/>
      <c r="K643" s="95" t="s">
        <v>299</v>
      </c>
    </row>
    <row r="644" spans="1:11" ht="14.25" customHeight="1">
      <c r="D644" s="110"/>
      <c r="G644" s="110"/>
      <c r="H644" s="110"/>
      <c r="K644" s="162"/>
    </row>
    <row r="645" spans="1:11" ht="14.25" customHeight="1">
      <c r="D645" s="110"/>
      <c r="G645" s="110"/>
      <c r="H645" s="110"/>
      <c r="K645" s="162"/>
    </row>
    <row r="646" spans="1:11" ht="14.25" customHeight="1">
      <c r="D646" s="110"/>
      <c r="G646" s="110"/>
      <c r="H646" s="110"/>
      <c r="K646" s="162"/>
    </row>
    <row r="647" spans="1:11" ht="14.25" customHeight="1">
      <c r="D647" s="110"/>
      <c r="G647" s="110"/>
      <c r="H647" s="110"/>
      <c r="K647" s="162"/>
    </row>
    <row r="648" spans="1:11" ht="14.25" customHeight="1">
      <c r="D648" s="110"/>
      <c r="G648" s="110"/>
      <c r="H648" s="110"/>
      <c r="K648" s="162"/>
    </row>
    <row r="649" spans="1:11" ht="14.25" customHeight="1">
      <c r="D649" s="110"/>
      <c r="G649" s="110"/>
      <c r="H649" s="110"/>
      <c r="K649" s="162"/>
    </row>
    <row r="650" spans="1:11" ht="14.25" customHeight="1">
      <c r="D650" s="110"/>
      <c r="G650" s="110"/>
      <c r="H650" s="110"/>
      <c r="K650" s="162"/>
    </row>
    <row r="651" spans="1:11" ht="14.25" customHeight="1">
      <c r="D651" s="110"/>
      <c r="G651" s="110"/>
      <c r="H651" s="110"/>
      <c r="K651" s="162"/>
    </row>
    <row r="652" spans="1:11" ht="14.25" customHeight="1">
      <c r="D652" s="110"/>
      <c r="G652" s="110"/>
      <c r="H652" s="110"/>
      <c r="K652" s="162"/>
    </row>
    <row r="653" spans="1:11" ht="14.25" customHeight="1">
      <c r="D653" s="110"/>
      <c r="G653" s="110"/>
      <c r="H653" s="110"/>
      <c r="K653" s="162"/>
    </row>
    <row r="654" spans="1:11" ht="14.25" customHeight="1">
      <c r="D654" s="110"/>
      <c r="G654" s="110"/>
      <c r="H654" s="110"/>
      <c r="K654" s="162"/>
    </row>
    <row r="655" spans="1:11" ht="14.25" customHeight="1">
      <c r="D655" s="110"/>
      <c r="G655" s="110"/>
      <c r="H655" s="110"/>
      <c r="K655" s="162"/>
    </row>
    <row r="656" spans="1:11" ht="14.25" customHeight="1">
      <c r="D656" s="110"/>
      <c r="G656" s="110"/>
      <c r="H656" s="110"/>
      <c r="K656" s="162"/>
    </row>
    <row r="657" spans="4:11" ht="14.25" customHeight="1">
      <c r="D657" s="110"/>
      <c r="G657" s="110"/>
      <c r="H657" s="110"/>
      <c r="K657" s="162"/>
    </row>
    <row r="658" spans="4:11" ht="14.25" customHeight="1">
      <c r="D658" s="110"/>
      <c r="G658" s="110"/>
      <c r="H658" s="110"/>
      <c r="K658" s="162"/>
    </row>
    <row r="659" spans="4:11" ht="14.25" customHeight="1">
      <c r="D659" s="110"/>
      <c r="G659" s="110"/>
      <c r="H659" s="110"/>
      <c r="K659" s="162"/>
    </row>
    <row r="660" spans="4:11" ht="14.25" customHeight="1">
      <c r="D660" s="110"/>
      <c r="G660" s="110"/>
      <c r="H660" s="110"/>
      <c r="K660" s="162"/>
    </row>
    <row r="661" spans="4:11" ht="14.25" customHeight="1">
      <c r="D661" s="110"/>
      <c r="G661" s="110"/>
      <c r="H661" s="110"/>
      <c r="K661" s="162"/>
    </row>
    <row r="662" spans="4:11" ht="14.25" customHeight="1">
      <c r="D662" s="110"/>
      <c r="G662" s="110"/>
      <c r="H662" s="110"/>
      <c r="K662" s="162"/>
    </row>
    <row r="663" spans="4:11" ht="14.25" customHeight="1">
      <c r="D663" s="110"/>
      <c r="G663" s="110"/>
      <c r="H663" s="110"/>
      <c r="K663" s="162"/>
    </row>
    <row r="664" spans="4:11" ht="14.25" customHeight="1">
      <c r="D664" s="110"/>
      <c r="G664" s="110"/>
      <c r="H664" s="110"/>
      <c r="K664" s="162"/>
    </row>
    <row r="665" spans="4:11" ht="14.25" customHeight="1">
      <c r="D665" s="110"/>
      <c r="G665" s="110"/>
      <c r="H665" s="110"/>
      <c r="K665" s="162"/>
    </row>
    <row r="666" spans="4:11" ht="14.25" customHeight="1">
      <c r="D666" s="110"/>
      <c r="G666" s="110"/>
      <c r="H666" s="110"/>
      <c r="K666" s="162"/>
    </row>
    <row r="667" spans="4:11" ht="14.25" customHeight="1">
      <c r="D667" s="110"/>
      <c r="G667" s="110"/>
      <c r="H667" s="110"/>
      <c r="K667" s="162"/>
    </row>
    <row r="668" spans="4:11" ht="14.25" customHeight="1">
      <c r="D668" s="110"/>
      <c r="G668" s="110"/>
      <c r="H668" s="110"/>
      <c r="K668" s="162"/>
    </row>
    <row r="669" spans="4:11" ht="14.25" customHeight="1">
      <c r="D669" s="110"/>
      <c r="G669" s="110"/>
      <c r="H669" s="110"/>
      <c r="K669" s="162"/>
    </row>
    <row r="670" spans="4:11" ht="14.25" customHeight="1">
      <c r="D670" s="110"/>
      <c r="G670" s="110"/>
      <c r="H670" s="110"/>
      <c r="K670" s="162"/>
    </row>
    <row r="671" spans="4:11" ht="14.25" customHeight="1">
      <c r="D671" s="110"/>
      <c r="G671" s="110"/>
      <c r="H671" s="110"/>
      <c r="K671" s="162"/>
    </row>
    <row r="672" spans="4:11" ht="14.25" customHeight="1">
      <c r="D672" s="110"/>
      <c r="G672" s="110"/>
      <c r="H672" s="110"/>
      <c r="K672" s="162"/>
    </row>
    <row r="673" spans="4:11" ht="14.25" customHeight="1">
      <c r="D673" s="110"/>
      <c r="G673" s="110"/>
      <c r="H673" s="110"/>
      <c r="K673" s="162"/>
    </row>
    <row r="674" spans="4:11" ht="14.25" customHeight="1">
      <c r="D674" s="110"/>
      <c r="G674" s="110"/>
      <c r="H674" s="110"/>
      <c r="K674" s="162"/>
    </row>
    <row r="675" spans="4:11" ht="14.25" customHeight="1">
      <c r="D675" s="110"/>
      <c r="G675" s="110"/>
      <c r="H675" s="110"/>
      <c r="K675" s="162"/>
    </row>
    <row r="676" spans="4:11" ht="14.25" customHeight="1">
      <c r="D676" s="110"/>
      <c r="G676" s="110"/>
      <c r="H676" s="110"/>
      <c r="K676" s="162"/>
    </row>
    <row r="677" spans="4:11" ht="14.25" customHeight="1">
      <c r="D677" s="110"/>
      <c r="G677" s="110"/>
      <c r="H677" s="110"/>
      <c r="K677" s="162"/>
    </row>
    <row r="678" spans="4:11" ht="14.25" customHeight="1">
      <c r="D678" s="110"/>
      <c r="G678" s="110"/>
      <c r="H678" s="110"/>
      <c r="K678" s="162"/>
    </row>
    <row r="679" spans="4:11" ht="14.25" customHeight="1">
      <c r="D679" s="110"/>
      <c r="G679" s="110"/>
      <c r="H679" s="110"/>
      <c r="K679" s="162"/>
    </row>
    <row r="680" spans="4:11" ht="14.25" customHeight="1">
      <c r="D680" s="110"/>
      <c r="G680" s="110"/>
      <c r="H680" s="110"/>
      <c r="K680" s="162"/>
    </row>
    <row r="681" spans="4:11" ht="14.25" customHeight="1">
      <c r="D681" s="110"/>
      <c r="G681" s="110"/>
      <c r="H681" s="110"/>
      <c r="K681" s="162"/>
    </row>
    <row r="682" spans="4:11" ht="14.25" customHeight="1">
      <c r="D682" s="110"/>
      <c r="G682" s="110"/>
      <c r="H682" s="110"/>
      <c r="K682" s="162"/>
    </row>
    <row r="683" spans="4:11" ht="14.25" customHeight="1">
      <c r="D683" s="110"/>
      <c r="G683" s="110"/>
      <c r="H683" s="110"/>
      <c r="K683" s="162"/>
    </row>
    <row r="684" spans="4:11" ht="14.25" customHeight="1">
      <c r="D684" s="110"/>
      <c r="G684" s="110"/>
      <c r="H684" s="110"/>
      <c r="K684" s="162"/>
    </row>
    <row r="685" spans="4:11" ht="14.25" customHeight="1">
      <c r="D685" s="110"/>
      <c r="G685" s="110"/>
      <c r="H685" s="110"/>
      <c r="K685" s="162"/>
    </row>
    <row r="686" spans="4:11" ht="14.25" customHeight="1">
      <c r="D686" s="110"/>
      <c r="G686" s="110"/>
      <c r="H686" s="110"/>
      <c r="K686" s="162"/>
    </row>
    <row r="687" spans="4:11" ht="14.25" customHeight="1">
      <c r="D687" s="110"/>
      <c r="G687" s="110"/>
      <c r="H687" s="110"/>
      <c r="K687" s="162"/>
    </row>
    <row r="688" spans="4:11" ht="14.25" customHeight="1">
      <c r="D688" s="110"/>
      <c r="G688" s="110"/>
      <c r="H688" s="110"/>
      <c r="K688" s="162"/>
    </row>
    <row r="689" spans="4:11" ht="14.25" customHeight="1">
      <c r="D689" s="110"/>
      <c r="G689" s="110"/>
      <c r="H689" s="110"/>
      <c r="K689" s="162"/>
    </row>
    <row r="690" spans="4:11" ht="14.25" customHeight="1">
      <c r="D690" s="110"/>
      <c r="G690" s="110"/>
      <c r="H690" s="110"/>
      <c r="K690" s="162"/>
    </row>
    <row r="691" spans="4:11" ht="14.25" customHeight="1">
      <c r="D691" s="110"/>
      <c r="G691" s="110"/>
      <c r="H691" s="110"/>
      <c r="K691" s="162"/>
    </row>
    <row r="692" spans="4:11" ht="14.25" customHeight="1">
      <c r="D692" s="110"/>
      <c r="G692" s="110"/>
      <c r="H692" s="110"/>
      <c r="K692" s="162"/>
    </row>
    <row r="693" spans="4:11" ht="14.25" customHeight="1">
      <c r="D693" s="110"/>
      <c r="G693" s="110"/>
      <c r="H693" s="110"/>
      <c r="K693" s="162"/>
    </row>
    <row r="694" spans="4:11" ht="14.25" customHeight="1">
      <c r="D694" s="110"/>
      <c r="G694" s="110"/>
      <c r="H694" s="110"/>
      <c r="K694" s="162"/>
    </row>
    <row r="695" spans="4:11" ht="14.25" customHeight="1">
      <c r="D695" s="110"/>
      <c r="G695" s="110"/>
      <c r="H695" s="110"/>
      <c r="K695" s="162"/>
    </row>
    <row r="696" spans="4:11" ht="14.25" customHeight="1">
      <c r="D696" s="110"/>
      <c r="G696" s="110"/>
      <c r="H696" s="110"/>
      <c r="K696" s="162"/>
    </row>
    <row r="697" spans="4:11" ht="14.25" customHeight="1">
      <c r="D697" s="110"/>
      <c r="G697" s="110"/>
      <c r="H697" s="110"/>
      <c r="K697" s="162"/>
    </row>
    <row r="698" spans="4:11" ht="14.25" customHeight="1">
      <c r="D698" s="110"/>
      <c r="G698" s="110"/>
      <c r="H698" s="110"/>
      <c r="K698" s="162"/>
    </row>
    <row r="699" spans="4:11" ht="14.25" customHeight="1">
      <c r="D699" s="110"/>
      <c r="G699" s="110"/>
      <c r="H699" s="110"/>
      <c r="K699" s="162"/>
    </row>
    <row r="700" spans="4:11" ht="14.25" customHeight="1">
      <c r="D700" s="110"/>
      <c r="G700" s="110"/>
      <c r="H700" s="110"/>
      <c r="K700" s="162"/>
    </row>
    <row r="701" spans="4:11" ht="14.25" customHeight="1">
      <c r="D701" s="110"/>
      <c r="G701" s="110"/>
      <c r="H701" s="110"/>
      <c r="K701" s="162"/>
    </row>
    <row r="702" spans="4:11" ht="14.25" customHeight="1">
      <c r="D702" s="110"/>
      <c r="G702" s="110"/>
      <c r="H702" s="110"/>
      <c r="K702" s="162"/>
    </row>
    <row r="703" spans="4:11" ht="14.25" customHeight="1">
      <c r="D703" s="110"/>
      <c r="G703" s="110"/>
      <c r="H703" s="110"/>
      <c r="K703" s="162"/>
    </row>
    <row r="704" spans="4:11" ht="14.25" customHeight="1">
      <c r="D704" s="110"/>
      <c r="G704" s="110"/>
      <c r="H704" s="110"/>
      <c r="K704" s="162"/>
    </row>
    <row r="705" spans="4:11" ht="14.25" customHeight="1">
      <c r="D705" s="110"/>
      <c r="G705" s="110"/>
      <c r="H705" s="110"/>
      <c r="K705" s="162"/>
    </row>
    <row r="706" spans="4:11" ht="14.25" customHeight="1">
      <c r="D706" s="110"/>
      <c r="G706" s="110"/>
      <c r="H706" s="110"/>
      <c r="K706" s="162"/>
    </row>
    <row r="707" spans="4:11" ht="14.25" customHeight="1">
      <c r="D707" s="110"/>
      <c r="G707" s="110"/>
      <c r="H707" s="110"/>
      <c r="K707" s="162"/>
    </row>
    <row r="708" spans="4:11" ht="14.25" customHeight="1">
      <c r="D708" s="110"/>
      <c r="G708" s="110"/>
      <c r="H708" s="110"/>
      <c r="K708" s="162"/>
    </row>
    <row r="709" spans="4:11" ht="14.25" customHeight="1">
      <c r="D709" s="110"/>
      <c r="G709" s="110"/>
      <c r="H709" s="110"/>
      <c r="K709" s="162"/>
    </row>
    <row r="710" spans="4:11" ht="14.25" customHeight="1">
      <c r="D710" s="110"/>
      <c r="G710" s="110"/>
      <c r="H710" s="110"/>
      <c r="K710" s="162"/>
    </row>
    <row r="711" spans="4:11" ht="14.25" customHeight="1">
      <c r="D711" s="110"/>
      <c r="G711" s="110"/>
      <c r="H711" s="110"/>
      <c r="K711" s="162"/>
    </row>
    <row r="712" spans="4:11" ht="14.25" customHeight="1">
      <c r="D712" s="110"/>
      <c r="G712" s="110"/>
      <c r="H712" s="110"/>
      <c r="K712" s="162"/>
    </row>
    <row r="713" spans="4:11" ht="14.25" customHeight="1">
      <c r="D713" s="110"/>
      <c r="G713" s="110"/>
      <c r="H713" s="110"/>
      <c r="K713" s="162"/>
    </row>
    <row r="714" spans="4:11" ht="14.25" customHeight="1">
      <c r="D714" s="110"/>
      <c r="G714" s="110"/>
      <c r="H714" s="110"/>
      <c r="K714" s="162"/>
    </row>
    <row r="715" spans="4:11" ht="14.25" customHeight="1">
      <c r="D715" s="110"/>
      <c r="G715" s="110"/>
      <c r="H715" s="110"/>
      <c r="K715" s="162"/>
    </row>
    <row r="716" spans="4:11" ht="14.25" customHeight="1">
      <c r="D716" s="110"/>
      <c r="G716" s="110"/>
      <c r="H716" s="110"/>
      <c r="K716" s="162"/>
    </row>
    <row r="717" spans="4:11" ht="14.25" customHeight="1">
      <c r="D717" s="110"/>
      <c r="G717" s="110"/>
      <c r="H717" s="110"/>
      <c r="K717" s="162"/>
    </row>
    <row r="718" spans="4:11" ht="14.25" customHeight="1">
      <c r="D718" s="110"/>
      <c r="G718" s="110"/>
      <c r="H718" s="110"/>
      <c r="K718" s="162"/>
    </row>
    <row r="719" spans="4:11" ht="14.25" customHeight="1">
      <c r="D719" s="110"/>
      <c r="G719" s="110"/>
      <c r="H719" s="110"/>
      <c r="K719" s="162"/>
    </row>
    <row r="720" spans="4:11" ht="14.25" customHeight="1">
      <c r="D720" s="110"/>
      <c r="G720" s="110"/>
      <c r="H720" s="110"/>
      <c r="K720" s="162"/>
    </row>
    <row r="721" spans="4:11" ht="14.25" customHeight="1">
      <c r="D721" s="110"/>
      <c r="G721" s="110"/>
      <c r="H721" s="110"/>
      <c r="K721" s="162"/>
    </row>
    <row r="722" spans="4:11" ht="14.25" customHeight="1">
      <c r="D722" s="110"/>
      <c r="G722" s="110"/>
      <c r="H722" s="110"/>
      <c r="K722" s="162"/>
    </row>
    <row r="723" spans="4:11" ht="14.25" customHeight="1">
      <c r="D723" s="110"/>
      <c r="G723" s="110"/>
      <c r="H723" s="110"/>
      <c r="K723" s="162"/>
    </row>
    <row r="724" spans="4:11" ht="14.25" customHeight="1">
      <c r="D724" s="110"/>
      <c r="G724" s="110"/>
      <c r="H724" s="110"/>
      <c r="K724" s="162"/>
    </row>
    <row r="725" spans="4:11" ht="14.25" customHeight="1">
      <c r="D725" s="110"/>
      <c r="G725" s="110"/>
      <c r="H725" s="110"/>
      <c r="K725" s="162"/>
    </row>
    <row r="726" spans="4:11" ht="14.25" customHeight="1">
      <c r="D726" s="110"/>
      <c r="G726" s="110"/>
      <c r="H726" s="110"/>
      <c r="K726" s="162"/>
    </row>
    <row r="727" spans="4:11" ht="14.25" customHeight="1">
      <c r="D727" s="110"/>
      <c r="G727" s="110"/>
      <c r="H727" s="110"/>
      <c r="K727" s="162"/>
    </row>
    <row r="728" spans="4:11" ht="14.25" customHeight="1">
      <c r="D728" s="110"/>
      <c r="G728" s="110"/>
      <c r="H728" s="110"/>
      <c r="K728" s="162"/>
    </row>
    <row r="729" spans="4:11" ht="14.25" customHeight="1">
      <c r="D729" s="110"/>
      <c r="G729" s="110"/>
      <c r="H729" s="110"/>
      <c r="K729" s="162"/>
    </row>
    <row r="730" spans="4:11" ht="14.25" customHeight="1">
      <c r="D730" s="110"/>
      <c r="G730" s="110"/>
      <c r="H730" s="110"/>
      <c r="K730" s="162"/>
    </row>
    <row r="731" spans="4:11" ht="14.25" customHeight="1">
      <c r="D731" s="110"/>
      <c r="G731" s="110"/>
      <c r="H731" s="110"/>
      <c r="K731" s="162"/>
    </row>
    <row r="732" spans="4:11" ht="14.25" customHeight="1">
      <c r="D732" s="110"/>
      <c r="G732" s="110"/>
      <c r="H732" s="110"/>
      <c r="K732" s="162"/>
    </row>
    <row r="733" spans="4:11" ht="14.25" customHeight="1">
      <c r="D733" s="110"/>
      <c r="G733" s="110"/>
      <c r="H733" s="110"/>
      <c r="K733" s="162"/>
    </row>
    <row r="734" spans="4:11" ht="14.25" customHeight="1">
      <c r="D734" s="110"/>
      <c r="G734" s="110"/>
      <c r="H734" s="110"/>
      <c r="K734" s="162"/>
    </row>
    <row r="735" spans="4:11" ht="14.25" customHeight="1">
      <c r="D735" s="110"/>
      <c r="G735" s="110"/>
      <c r="H735" s="110"/>
      <c r="K735" s="162"/>
    </row>
    <row r="736" spans="4:11" ht="14.25" customHeight="1">
      <c r="D736" s="110"/>
      <c r="G736" s="110"/>
      <c r="H736" s="110"/>
      <c r="K736" s="162"/>
    </row>
    <row r="737" spans="4:11" ht="14.25" customHeight="1">
      <c r="D737" s="110"/>
      <c r="G737" s="110"/>
      <c r="H737" s="110"/>
      <c r="K737" s="162"/>
    </row>
    <row r="738" spans="4:11" ht="14.25" customHeight="1">
      <c r="D738" s="110"/>
      <c r="G738" s="110"/>
      <c r="H738" s="110"/>
      <c r="K738" s="162"/>
    </row>
    <row r="739" spans="4:11" ht="14.25" customHeight="1">
      <c r="D739" s="110"/>
      <c r="G739" s="110"/>
      <c r="H739" s="110"/>
      <c r="K739" s="162"/>
    </row>
    <row r="740" spans="4:11" ht="14.25" customHeight="1">
      <c r="D740" s="110"/>
      <c r="G740" s="110"/>
      <c r="H740" s="110"/>
      <c r="K740" s="162"/>
    </row>
    <row r="741" spans="4:11" ht="14.25" customHeight="1">
      <c r="D741" s="110"/>
      <c r="G741" s="110"/>
      <c r="H741" s="110"/>
      <c r="K741" s="162"/>
    </row>
    <row r="742" spans="4:11" ht="14.25" customHeight="1">
      <c r="D742" s="110"/>
      <c r="G742" s="110"/>
      <c r="H742" s="110"/>
      <c r="K742" s="162"/>
    </row>
    <row r="743" spans="4:11" ht="14.25" customHeight="1">
      <c r="D743" s="110"/>
      <c r="G743" s="110"/>
      <c r="H743" s="110"/>
      <c r="K743" s="162"/>
    </row>
    <row r="744" spans="4:11" ht="14.25" customHeight="1">
      <c r="D744" s="110"/>
      <c r="G744" s="110"/>
      <c r="H744" s="110"/>
      <c r="K744" s="162"/>
    </row>
    <row r="745" spans="4:11" ht="14.25" customHeight="1">
      <c r="D745" s="110"/>
      <c r="G745" s="110"/>
      <c r="H745" s="110"/>
      <c r="K745" s="162"/>
    </row>
    <row r="746" spans="4:11" ht="14.25" customHeight="1">
      <c r="D746" s="110"/>
      <c r="G746" s="110"/>
      <c r="H746" s="110"/>
      <c r="K746" s="162"/>
    </row>
    <row r="747" spans="4:11" ht="14.25" customHeight="1">
      <c r="D747" s="110"/>
      <c r="G747" s="110"/>
      <c r="H747" s="110"/>
      <c r="K747" s="162"/>
    </row>
    <row r="748" spans="4:11" ht="14.25" customHeight="1">
      <c r="D748" s="110"/>
      <c r="G748" s="110"/>
      <c r="H748" s="110"/>
      <c r="K748" s="162"/>
    </row>
    <row r="749" spans="4:11" ht="14.25" customHeight="1">
      <c r="D749" s="110"/>
      <c r="G749" s="110"/>
      <c r="H749" s="110"/>
      <c r="K749" s="162"/>
    </row>
    <row r="750" spans="4:11" ht="14.25" customHeight="1">
      <c r="D750" s="110"/>
      <c r="G750" s="110"/>
      <c r="H750" s="110"/>
      <c r="K750" s="162"/>
    </row>
    <row r="751" spans="4:11" ht="14.25" customHeight="1">
      <c r="D751" s="110"/>
      <c r="G751" s="110"/>
      <c r="H751" s="110"/>
      <c r="K751" s="162"/>
    </row>
    <row r="752" spans="4:11" ht="14.25" customHeight="1">
      <c r="D752" s="110"/>
      <c r="G752" s="110"/>
      <c r="H752" s="110"/>
      <c r="K752" s="162"/>
    </row>
    <row r="753" spans="4:11" ht="14.25" customHeight="1">
      <c r="D753" s="110"/>
      <c r="G753" s="110"/>
      <c r="H753" s="110"/>
      <c r="K753" s="162"/>
    </row>
    <row r="754" spans="4:11" ht="14.25" customHeight="1">
      <c r="D754" s="110"/>
      <c r="G754" s="110"/>
      <c r="H754" s="110"/>
      <c r="K754" s="162"/>
    </row>
    <row r="755" spans="4:11" ht="14.25" customHeight="1">
      <c r="D755" s="110"/>
      <c r="G755" s="110"/>
      <c r="H755" s="110"/>
      <c r="K755" s="162"/>
    </row>
    <row r="756" spans="4:11" ht="14.25" customHeight="1">
      <c r="D756" s="110"/>
      <c r="G756" s="110"/>
      <c r="H756" s="110"/>
      <c r="K756" s="162"/>
    </row>
    <row r="757" spans="4:11" ht="14.25" customHeight="1">
      <c r="D757" s="110"/>
      <c r="G757" s="110"/>
      <c r="H757" s="110"/>
      <c r="K757" s="162"/>
    </row>
    <row r="758" spans="4:11" ht="14.25" customHeight="1">
      <c r="D758" s="110"/>
      <c r="G758" s="110"/>
      <c r="H758" s="110"/>
      <c r="K758" s="162"/>
    </row>
    <row r="759" spans="4:11" ht="14.25" customHeight="1">
      <c r="D759" s="110"/>
      <c r="G759" s="110"/>
      <c r="H759" s="110"/>
      <c r="K759" s="162"/>
    </row>
    <row r="760" spans="4:11" ht="14.25" customHeight="1">
      <c r="D760" s="110"/>
      <c r="G760" s="110"/>
      <c r="H760" s="110"/>
      <c r="K760" s="162"/>
    </row>
    <row r="761" spans="4:11" ht="14.25" customHeight="1">
      <c r="D761" s="110"/>
      <c r="G761" s="110"/>
      <c r="H761" s="110"/>
      <c r="K761" s="162"/>
    </row>
    <row r="762" spans="4:11" ht="14.25" customHeight="1">
      <c r="D762" s="110"/>
      <c r="G762" s="110"/>
      <c r="H762" s="110"/>
      <c r="K762" s="162"/>
    </row>
    <row r="763" spans="4:11" ht="14.25" customHeight="1">
      <c r="D763" s="110"/>
      <c r="G763" s="110"/>
      <c r="H763" s="110"/>
      <c r="K763" s="162"/>
    </row>
    <row r="764" spans="4:11" ht="14.25" customHeight="1">
      <c r="D764" s="110"/>
      <c r="G764" s="110"/>
      <c r="H764" s="110"/>
      <c r="K764" s="162"/>
    </row>
    <row r="765" spans="4:11" ht="14.25" customHeight="1">
      <c r="D765" s="110"/>
      <c r="G765" s="110"/>
      <c r="H765" s="110"/>
      <c r="K765" s="162"/>
    </row>
    <row r="766" spans="4:11" ht="14.25" customHeight="1">
      <c r="D766" s="110"/>
      <c r="G766" s="110"/>
      <c r="H766" s="110"/>
      <c r="K766" s="162"/>
    </row>
    <row r="767" spans="4:11" ht="14.25" customHeight="1">
      <c r="D767" s="110"/>
      <c r="G767" s="110"/>
      <c r="H767" s="110"/>
      <c r="K767" s="162"/>
    </row>
    <row r="768" spans="4:11" ht="14.25" customHeight="1">
      <c r="D768" s="110"/>
      <c r="G768" s="110"/>
      <c r="H768" s="110"/>
      <c r="K768" s="162"/>
    </row>
    <row r="769" spans="4:11" ht="14.25" customHeight="1">
      <c r="D769" s="110"/>
      <c r="G769" s="110"/>
      <c r="H769" s="110"/>
      <c r="K769" s="162"/>
    </row>
    <row r="770" spans="4:11" ht="14.25" customHeight="1">
      <c r="D770" s="110"/>
      <c r="G770" s="110"/>
      <c r="H770" s="110"/>
      <c r="K770" s="162"/>
    </row>
    <row r="771" spans="4:11" ht="14.25" customHeight="1">
      <c r="D771" s="110"/>
      <c r="G771" s="110"/>
      <c r="H771" s="110"/>
      <c r="K771" s="162"/>
    </row>
    <row r="772" spans="4:11" ht="14.25" customHeight="1">
      <c r="D772" s="110"/>
      <c r="G772" s="110"/>
      <c r="H772" s="110"/>
      <c r="K772" s="162"/>
    </row>
    <row r="773" spans="4:11" ht="14.25" customHeight="1">
      <c r="D773" s="110"/>
      <c r="G773" s="110"/>
      <c r="H773" s="110"/>
      <c r="K773" s="162"/>
    </row>
    <row r="774" spans="4:11" ht="14.25" customHeight="1">
      <c r="D774" s="110"/>
      <c r="G774" s="110"/>
      <c r="H774" s="110"/>
      <c r="K774" s="162"/>
    </row>
    <row r="775" spans="4:11" ht="14.25" customHeight="1">
      <c r="D775" s="110"/>
      <c r="G775" s="110"/>
      <c r="H775" s="110"/>
      <c r="K775" s="162"/>
    </row>
    <row r="776" spans="4:11" ht="14.25" customHeight="1">
      <c r="D776" s="110"/>
      <c r="G776" s="110"/>
      <c r="H776" s="110"/>
      <c r="K776" s="162"/>
    </row>
    <row r="777" spans="4:11" ht="14.25" customHeight="1">
      <c r="D777" s="110"/>
      <c r="G777" s="110"/>
      <c r="H777" s="110"/>
      <c r="K777" s="162"/>
    </row>
    <row r="778" spans="4:11" ht="14.25" customHeight="1">
      <c r="D778" s="110"/>
      <c r="G778" s="110"/>
      <c r="H778" s="110"/>
      <c r="K778" s="162"/>
    </row>
    <row r="779" spans="4:11" ht="14.25" customHeight="1">
      <c r="D779" s="110"/>
      <c r="G779" s="110"/>
      <c r="H779" s="110"/>
      <c r="K779" s="162"/>
    </row>
    <row r="780" spans="4:11" ht="14.25" customHeight="1">
      <c r="D780" s="110"/>
      <c r="G780" s="110"/>
      <c r="H780" s="110"/>
      <c r="K780" s="162"/>
    </row>
    <row r="781" spans="4:11" ht="14.25" customHeight="1">
      <c r="D781" s="110"/>
      <c r="G781" s="110"/>
      <c r="H781" s="110"/>
      <c r="K781" s="162"/>
    </row>
    <row r="782" spans="4:11" ht="14.25" customHeight="1">
      <c r="D782" s="110"/>
      <c r="G782" s="110"/>
      <c r="H782" s="110"/>
      <c r="K782" s="162"/>
    </row>
    <row r="783" spans="4:11" ht="14.25" customHeight="1">
      <c r="D783" s="110"/>
      <c r="G783" s="110"/>
      <c r="H783" s="110"/>
      <c r="K783" s="162"/>
    </row>
    <row r="784" spans="4:11" ht="14.25" customHeight="1">
      <c r="D784" s="110"/>
      <c r="G784" s="110"/>
      <c r="H784" s="110"/>
      <c r="K784" s="162"/>
    </row>
    <row r="785" spans="4:11" ht="14.25" customHeight="1">
      <c r="D785" s="110"/>
      <c r="G785" s="110"/>
      <c r="H785" s="110"/>
      <c r="K785" s="162"/>
    </row>
    <row r="786" spans="4:11" ht="14.25" customHeight="1">
      <c r="D786" s="110"/>
      <c r="G786" s="110"/>
      <c r="H786" s="110"/>
      <c r="K786" s="162"/>
    </row>
    <row r="787" spans="4:11" ht="14.25" customHeight="1">
      <c r="D787" s="110"/>
      <c r="G787" s="110"/>
      <c r="H787" s="110"/>
      <c r="K787" s="162"/>
    </row>
    <row r="788" spans="4:11" ht="14.25" customHeight="1">
      <c r="D788" s="110"/>
      <c r="G788" s="110"/>
      <c r="H788" s="110"/>
      <c r="K788" s="162"/>
    </row>
    <row r="789" spans="4:11" ht="14.25" customHeight="1">
      <c r="D789" s="110"/>
      <c r="G789" s="110"/>
      <c r="H789" s="110"/>
      <c r="K789" s="162"/>
    </row>
    <row r="790" spans="4:11" ht="14.25" customHeight="1">
      <c r="D790" s="110"/>
      <c r="G790" s="110"/>
      <c r="H790" s="110"/>
      <c r="K790" s="162"/>
    </row>
    <row r="791" spans="4:11" ht="14.25" customHeight="1">
      <c r="D791" s="110"/>
      <c r="G791" s="110"/>
      <c r="H791" s="110"/>
      <c r="K791" s="162"/>
    </row>
    <row r="792" spans="4:11" ht="14.25" customHeight="1">
      <c r="D792" s="110"/>
      <c r="G792" s="110"/>
      <c r="H792" s="110"/>
      <c r="K792" s="162"/>
    </row>
    <row r="793" spans="4:11" ht="14.25" customHeight="1">
      <c r="D793" s="110"/>
      <c r="G793" s="110"/>
      <c r="H793" s="110"/>
      <c r="K793" s="162"/>
    </row>
    <row r="794" spans="4:11" ht="14.25" customHeight="1">
      <c r="D794" s="110"/>
      <c r="G794" s="110"/>
      <c r="H794" s="110"/>
      <c r="K794" s="162"/>
    </row>
    <row r="795" spans="4:11" ht="14.25" customHeight="1">
      <c r="D795" s="110"/>
      <c r="G795" s="110"/>
      <c r="H795" s="110"/>
      <c r="K795" s="162"/>
    </row>
    <row r="796" spans="4:11" ht="14.25" customHeight="1">
      <c r="D796" s="110"/>
      <c r="G796" s="110"/>
      <c r="H796" s="110"/>
      <c r="K796" s="162"/>
    </row>
    <row r="797" spans="4:11" ht="14.25" customHeight="1">
      <c r="D797" s="110"/>
      <c r="G797" s="110"/>
      <c r="H797" s="110"/>
      <c r="K797" s="162"/>
    </row>
    <row r="798" spans="4:11" ht="14.25" customHeight="1">
      <c r="D798" s="110"/>
      <c r="G798" s="110"/>
      <c r="H798" s="110"/>
      <c r="K798" s="162"/>
    </row>
    <row r="799" spans="4:11" ht="14.25" customHeight="1">
      <c r="D799" s="110"/>
      <c r="G799" s="110"/>
      <c r="H799" s="110"/>
      <c r="K799" s="162"/>
    </row>
    <row r="800" spans="4:11" ht="14.25" customHeight="1">
      <c r="D800" s="110"/>
      <c r="G800" s="110"/>
      <c r="H800" s="110"/>
      <c r="K800" s="162"/>
    </row>
    <row r="801" spans="4:11" ht="14.25" customHeight="1">
      <c r="D801" s="110"/>
      <c r="G801" s="110"/>
      <c r="H801" s="110"/>
      <c r="K801" s="162"/>
    </row>
    <row r="802" spans="4:11" ht="14.25" customHeight="1">
      <c r="D802" s="110"/>
      <c r="G802" s="110"/>
      <c r="H802" s="110"/>
      <c r="K802" s="162"/>
    </row>
    <row r="803" spans="4:11" ht="14.25" customHeight="1">
      <c r="D803" s="110"/>
      <c r="G803" s="110"/>
      <c r="H803" s="110"/>
      <c r="K803" s="162"/>
    </row>
    <row r="804" spans="4:11" ht="14.25" customHeight="1">
      <c r="D804" s="110"/>
      <c r="G804" s="110"/>
      <c r="H804" s="110"/>
      <c r="K804" s="162"/>
    </row>
    <row r="805" spans="4:11" ht="14.25" customHeight="1">
      <c r="D805" s="110"/>
      <c r="G805" s="110"/>
      <c r="H805" s="110"/>
      <c r="K805" s="162"/>
    </row>
    <row r="806" spans="4:11" ht="14.25" customHeight="1">
      <c r="D806" s="110"/>
      <c r="G806" s="110"/>
      <c r="H806" s="110"/>
      <c r="K806" s="162"/>
    </row>
    <row r="807" spans="4:11" ht="14.25" customHeight="1">
      <c r="D807" s="110"/>
      <c r="G807" s="110"/>
      <c r="H807" s="110"/>
      <c r="K807" s="162"/>
    </row>
    <row r="808" spans="4:11" ht="14.25" customHeight="1">
      <c r="D808" s="110"/>
      <c r="G808" s="110"/>
      <c r="H808" s="110"/>
      <c r="K808" s="162"/>
    </row>
    <row r="809" spans="4:11" ht="14.25" customHeight="1">
      <c r="D809" s="110"/>
      <c r="G809" s="110"/>
      <c r="H809" s="110"/>
      <c r="K809" s="162"/>
    </row>
    <row r="810" spans="4:11" ht="14.25" customHeight="1">
      <c r="D810" s="110"/>
      <c r="G810" s="110"/>
      <c r="H810" s="110"/>
      <c r="K810" s="162"/>
    </row>
    <row r="811" spans="4:11" ht="14.25" customHeight="1">
      <c r="D811" s="110"/>
      <c r="G811" s="110"/>
      <c r="H811" s="110"/>
      <c r="K811" s="162"/>
    </row>
    <row r="812" spans="4:11" ht="14.25" customHeight="1">
      <c r="D812" s="110"/>
      <c r="G812" s="110"/>
      <c r="H812" s="110"/>
      <c r="K812" s="162"/>
    </row>
    <row r="813" spans="4:11" ht="14.25" customHeight="1">
      <c r="D813" s="110"/>
      <c r="G813" s="110"/>
      <c r="H813" s="110"/>
      <c r="K813" s="162"/>
    </row>
    <row r="814" spans="4:11" ht="14.25" customHeight="1">
      <c r="D814" s="110"/>
      <c r="G814" s="110"/>
      <c r="H814" s="110"/>
      <c r="K814" s="162"/>
    </row>
    <row r="815" spans="4:11" ht="14.25" customHeight="1">
      <c r="D815" s="110"/>
      <c r="G815" s="110"/>
      <c r="H815" s="110"/>
      <c r="K815" s="162"/>
    </row>
    <row r="816" spans="4:11" ht="14.25" customHeight="1">
      <c r="D816" s="110"/>
      <c r="G816" s="110"/>
      <c r="H816" s="110"/>
      <c r="K816" s="162"/>
    </row>
    <row r="817" spans="4:11" ht="14.25" customHeight="1">
      <c r="D817" s="110"/>
      <c r="G817" s="110"/>
      <c r="H817" s="110"/>
      <c r="K817" s="162"/>
    </row>
    <row r="818" spans="4:11" ht="14.25" customHeight="1">
      <c r="D818" s="110"/>
      <c r="G818" s="110"/>
      <c r="H818" s="110"/>
      <c r="K818" s="162"/>
    </row>
    <row r="819" spans="4:11" ht="14.25" customHeight="1">
      <c r="D819" s="110"/>
      <c r="G819" s="110"/>
      <c r="H819" s="110"/>
      <c r="K819" s="162"/>
    </row>
    <row r="820" spans="4:11" ht="14.25" customHeight="1">
      <c r="D820" s="110"/>
      <c r="G820" s="110"/>
      <c r="H820" s="110"/>
      <c r="K820" s="162"/>
    </row>
    <row r="821" spans="4:11" ht="14.25" customHeight="1">
      <c r="D821" s="110"/>
      <c r="G821" s="110"/>
      <c r="H821" s="110"/>
      <c r="K821" s="162"/>
    </row>
    <row r="822" spans="4:11" ht="14.25" customHeight="1">
      <c r="D822" s="110"/>
      <c r="G822" s="110"/>
      <c r="H822" s="110"/>
      <c r="K822" s="162"/>
    </row>
    <row r="823" spans="4:11" ht="14.25" customHeight="1">
      <c r="D823" s="110"/>
      <c r="G823" s="110"/>
      <c r="H823" s="110"/>
      <c r="K823" s="162"/>
    </row>
    <row r="824" spans="4:11" ht="14.25" customHeight="1">
      <c r="D824" s="110"/>
      <c r="G824" s="110"/>
      <c r="H824" s="110"/>
      <c r="K824" s="162"/>
    </row>
    <row r="825" spans="4:11" ht="14.25" customHeight="1">
      <c r="D825" s="110"/>
      <c r="G825" s="110"/>
      <c r="H825" s="110"/>
      <c r="K825" s="162"/>
    </row>
    <row r="826" spans="4:11" ht="14.25" customHeight="1">
      <c r="D826" s="110"/>
      <c r="G826" s="110"/>
      <c r="H826" s="110"/>
      <c r="K826" s="162"/>
    </row>
    <row r="827" spans="4:11" ht="14.25" customHeight="1">
      <c r="D827" s="110"/>
      <c r="G827" s="110"/>
      <c r="H827" s="110"/>
      <c r="K827" s="162"/>
    </row>
    <row r="828" spans="4:11" ht="14.25" customHeight="1">
      <c r="D828" s="110"/>
      <c r="G828" s="110"/>
      <c r="H828" s="110"/>
      <c r="K828" s="162"/>
    </row>
    <row r="829" spans="4:11" ht="14.25" customHeight="1">
      <c r="D829" s="110"/>
      <c r="G829" s="110"/>
      <c r="H829" s="110"/>
      <c r="K829" s="162"/>
    </row>
    <row r="830" spans="4:11" ht="14.25" customHeight="1">
      <c r="D830" s="110"/>
      <c r="G830" s="110"/>
      <c r="H830" s="110"/>
      <c r="K830" s="162"/>
    </row>
    <row r="831" spans="4:11" ht="14.25" customHeight="1">
      <c r="D831" s="110"/>
      <c r="G831" s="110"/>
      <c r="H831" s="110"/>
      <c r="K831" s="162"/>
    </row>
    <row r="832" spans="4:11" ht="14.25" customHeight="1">
      <c r="D832" s="110"/>
      <c r="G832" s="110"/>
      <c r="H832" s="110"/>
      <c r="K832" s="162"/>
    </row>
    <row r="833" spans="4:11" ht="14.25" customHeight="1">
      <c r="D833" s="110"/>
      <c r="G833" s="110"/>
      <c r="H833" s="110"/>
      <c r="K833" s="162"/>
    </row>
    <row r="834" spans="4:11" ht="14.25" customHeight="1">
      <c r="D834" s="110"/>
      <c r="G834" s="110"/>
      <c r="H834" s="110"/>
      <c r="K834" s="162"/>
    </row>
    <row r="835" spans="4:11" ht="14.25" customHeight="1">
      <c r="D835" s="110"/>
      <c r="G835" s="110"/>
      <c r="H835" s="110"/>
      <c r="K835" s="162"/>
    </row>
    <row r="836" spans="4:11" ht="14.25" customHeight="1">
      <c r="D836" s="110"/>
      <c r="G836" s="110"/>
      <c r="H836" s="110"/>
      <c r="K836" s="162"/>
    </row>
    <row r="837" spans="4:11" ht="14.25" customHeight="1">
      <c r="D837" s="110"/>
      <c r="G837" s="110"/>
      <c r="H837" s="110"/>
      <c r="K837" s="162"/>
    </row>
    <row r="838" spans="4:11" ht="14.25" customHeight="1">
      <c r="D838" s="110"/>
      <c r="G838" s="110"/>
      <c r="H838" s="110"/>
      <c r="K838" s="162"/>
    </row>
    <row r="839" spans="4:11" ht="14.25" customHeight="1">
      <c r="D839" s="110"/>
      <c r="G839" s="110"/>
      <c r="H839" s="110"/>
      <c r="K839" s="162"/>
    </row>
    <row r="840" spans="4:11" ht="14.25" customHeight="1">
      <c r="D840" s="110"/>
      <c r="G840" s="110"/>
      <c r="H840" s="110"/>
      <c r="K840" s="162"/>
    </row>
    <row r="841" spans="4:11" ht="14.25" customHeight="1">
      <c r="D841" s="110"/>
      <c r="G841" s="110"/>
      <c r="H841" s="110"/>
      <c r="K841" s="162"/>
    </row>
    <row r="842" spans="4:11" ht="14.25" customHeight="1">
      <c r="D842" s="110"/>
      <c r="G842" s="110"/>
      <c r="H842" s="110"/>
      <c r="K842" s="162"/>
    </row>
    <row r="843" spans="4:11" ht="14.25" customHeight="1">
      <c r="D843" s="110"/>
      <c r="G843" s="110"/>
      <c r="H843" s="110"/>
      <c r="K843" s="162"/>
    </row>
    <row r="844" spans="4:11" ht="14.25" customHeight="1">
      <c r="D844" s="110"/>
      <c r="G844" s="110"/>
      <c r="H844" s="110"/>
      <c r="K844" s="162"/>
    </row>
    <row r="845" spans="4:11" ht="14.25" customHeight="1">
      <c r="D845" s="110"/>
      <c r="G845" s="110"/>
      <c r="H845" s="110"/>
      <c r="K845" s="162"/>
    </row>
    <row r="846" spans="4:11" ht="14.25" customHeight="1">
      <c r="D846" s="110"/>
      <c r="G846" s="110"/>
      <c r="H846" s="110"/>
      <c r="K846" s="162"/>
    </row>
    <row r="847" spans="4:11" ht="14.25" customHeight="1">
      <c r="D847" s="110"/>
      <c r="G847" s="110"/>
      <c r="H847" s="110"/>
      <c r="K847" s="162"/>
    </row>
    <row r="848" spans="4:11" ht="14.25" customHeight="1">
      <c r="D848" s="110"/>
      <c r="G848" s="110"/>
      <c r="H848" s="110"/>
      <c r="K848" s="162"/>
    </row>
    <row r="849" spans="4:11" ht="14.25" customHeight="1">
      <c r="D849" s="110"/>
      <c r="G849" s="110"/>
      <c r="H849" s="110"/>
      <c r="K849" s="162"/>
    </row>
    <row r="850" spans="4:11" ht="14.25" customHeight="1">
      <c r="D850" s="110"/>
      <c r="G850" s="110"/>
      <c r="H850" s="110"/>
      <c r="K850" s="162"/>
    </row>
    <row r="851" spans="4:11" ht="14.25" customHeight="1">
      <c r="D851" s="110"/>
      <c r="G851" s="110"/>
      <c r="H851" s="110"/>
      <c r="K851" s="162"/>
    </row>
    <row r="852" spans="4:11" ht="14.25" customHeight="1">
      <c r="D852" s="110"/>
      <c r="G852" s="110"/>
      <c r="H852" s="110"/>
      <c r="K852" s="162"/>
    </row>
    <row r="853" spans="4:11" ht="14.25" customHeight="1">
      <c r="D853" s="110"/>
      <c r="G853" s="110"/>
      <c r="H853" s="110"/>
      <c r="K853" s="162"/>
    </row>
    <row r="854" spans="4:11" ht="14.25" customHeight="1">
      <c r="D854" s="110"/>
      <c r="G854" s="110"/>
      <c r="H854" s="110"/>
      <c r="K854" s="162"/>
    </row>
    <row r="855" spans="4:11" ht="14.25" customHeight="1">
      <c r="D855" s="110"/>
      <c r="G855" s="110"/>
      <c r="H855" s="110"/>
      <c r="K855" s="162"/>
    </row>
    <row r="856" spans="4:11" ht="14.25" customHeight="1">
      <c r="D856" s="110"/>
      <c r="G856" s="110"/>
      <c r="H856" s="110"/>
      <c r="K856" s="162"/>
    </row>
    <row r="857" spans="4:11" ht="14.25" customHeight="1">
      <c r="D857" s="110"/>
      <c r="G857" s="110"/>
      <c r="H857" s="110"/>
      <c r="K857" s="162"/>
    </row>
    <row r="858" spans="4:11" ht="14.25" customHeight="1">
      <c r="D858" s="110"/>
      <c r="G858" s="110"/>
      <c r="H858" s="110"/>
      <c r="K858" s="162"/>
    </row>
    <row r="859" spans="4:11" ht="14.25" customHeight="1">
      <c r="D859" s="110"/>
      <c r="G859" s="110"/>
      <c r="H859" s="110"/>
      <c r="K859" s="162"/>
    </row>
    <row r="860" spans="4:11" ht="14.25" customHeight="1">
      <c r="D860" s="110"/>
      <c r="G860" s="110"/>
      <c r="H860" s="110"/>
      <c r="K860" s="162"/>
    </row>
    <row r="861" spans="4:11" ht="14.25" customHeight="1">
      <c r="D861" s="110"/>
      <c r="G861" s="110"/>
      <c r="H861" s="110"/>
      <c r="K861" s="162"/>
    </row>
    <row r="862" spans="4:11" ht="14.25" customHeight="1">
      <c r="D862" s="110"/>
      <c r="G862" s="110"/>
      <c r="H862" s="110"/>
      <c r="K862" s="162"/>
    </row>
    <row r="863" spans="4:11" ht="14.25" customHeight="1">
      <c r="D863" s="110"/>
      <c r="G863" s="110"/>
      <c r="H863" s="110"/>
      <c r="K863" s="162"/>
    </row>
    <row r="864" spans="4:11" ht="14.25" customHeight="1">
      <c r="D864" s="110"/>
      <c r="G864" s="110"/>
      <c r="H864" s="110"/>
      <c r="K864" s="162"/>
    </row>
    <row r="865" spans="4:11" ht="14.25" customHeight="1">
      <c r="D865" s="110"/>
      <c r="G865" s="110"/>
      <c r="H865" s="110"/>
      <c r="K865" s="162"/>
    </row>
    <row r="866" spans="4:11" ht="14.25" customHeight="1">
      <c r="D866" s="110"/>
      <c r="G866" s="110"/>
      <c r="H866" s="110"/>
      <c r="K866" s="162"/>
    </row>
    <row r="867" spans="4:11" ht="14.25" customHeight="1">
      <c r="D867" s="110"/>
      <c r="G867" s="110"/>
      <c r="H867" s="110"/>
      <c r="K867" s="162"/>
    </row>
    <row r="868" spans="4:11" ht="14.25" customHeight="1">
      <c r="D868" s="110"/>
      <c r="G868" s="110"/>
      <c r="H868" s="110"/>
      <c r="K868" s="162"/>
    </row>
    <row r="869" spans="4:11" ht="14.25" customHeight="1">
      <c r="D869" s="110"/>
      <c r="G869" s="110"/>
      <c r="H869" s="110"/>
      <c r="K869" s="162"/>
    </row>
    <row r="870" spans="4:11" ht="14.25" customHeight="1">
      <c r="D870" s="110"/>
      <c r="G870" s="110"/>
      <c r="H870" s="110"/>
      <c r="K870" s="162"/>
    </row>
    <row r="871" spans="4:11" ht="14.25" customHeight="1">
      <c r="D871" s="110"/>
      <c r="G871" s="110"/>
      <c r="H871" s="110"/>
      <c r="K871" s="162"/>
    </row>
    <row r="872" spans="4:11" ht="14.25" customHeight="1">
      <c r="D872" s="110"/>
      <c r="G872" s="110"/>
      <c r="H872" s="110"/>
      <c r="K872" s="162"/>
    </row>
    <row r="873" spans="4:11" ht="14.25" customHeight="1">
      <c r="D873" s="110"/>
      <c r="G873" s="110"/>
      <c r="H873" s="110"/>
      <c r="K873" s="162"/>
    </row>
    <row r="874" spans="4:11" ht="14.25" customHeight="1">
      <c r="D874" s="110"/>
      <c r="G874" s="110"/>
      <c r="H874" s="110"/>
      <c r="K874" s="162"/>
    </row>
    <row r="875" spans="4:11" ht="14.25" customHeight="1">
      <c r="D875" s="110"/>
      <c r="G875" s="110"/>
      <c r="H875" s="110"/>
      <c r="K875" s="162"/>
    </row>
    <row r="876" spans="4:11" ht="14.25" customHeight="1">
      <c r="D876" s="110"/>
      <c r="G876" s="110"/>
      <c r="H876" s="110"/>
      <c r="K876" s="162"/>
    </row>
    <row r="877" spans="4:11" ht="14.25" customHeight="1">
      <c r="D877" s="110"/>
      <c r="G877" s="110"/>
      <c r="H877" s="110"/>
      <c r="K877" s="162"/>
    </row>
    <row r="878" spans="4:11" ht="14.25" customHeight="1">
      <c r="D878" s="110"/>
      <c r="G878" s="110"/>
      <c r="H878" s="110"/>
      <c r="K878" s="162"/>
    </row>
    <row r="879" spans="4:11" ht="14.25" customHeight="1">
      <c r="D879" s="110"/>
      <c r="G879" s="110"/>
      <c r="H879" s="110"/>
      <c r="K879" s="162"/>
    </row>
    <row r="880" spans="4:11" ht="14.25" customHeight="1">
      <c r="D880" s="110"/>
      <c r="G880" s="110"/>
      <c r="H880" s="110"/>
      <c r="K880" s="162"/>
    </row>
    <row r="881" spans="4:11" ht="14.25" customHeight="1">
      <c r="D881" s="110"/>
      <c r="G881" s="110"/>
      <c r="H881" s="110"/>
      <c r="K881" s="162"/>
    </row>
    <row r="882" spans="4:11" ht="14.25" customHeight="1">
      <c r="D882" s="110"/>
      <c r="G882" s="110"/>
      <c r="H882" s="110"/>
      <c r="K882" s="162"/>
    </row>
    <row r="883" spans="4:11" ht="14.25" customHeight="1">
      <c r="D883" s="110"/>
      <c r="G883" s="110"/>
      <c r="H883" s="110"/>
      <c r="K883" s="162"/>
    </row>
    <row r="884" spans="4:11" ht="14.25" customHeight="1">
      <c r="D884" s="110"/>
      <c r="G884" s="110"/>
      <c r="H884" s="110"/>
      <c r="K884" s="162"/>
    </row>
    <row r="885" spans="4:11" ht="14.25" customHeight="1">
      <c r="D885" s="110"/>
      <c r="G885" s="110"/>
      <c r="H885" s="110"/>
      <c r="K885" s="162"/>
    </row>
    <row r="886" spans="4:11" ht="14.25" customHeight="1">
      <c r="D886" s="110"/>
      <c r="G886" s="110"/>
      <c r="H886" s="110"/>
      <c r="K886" s="162"/>
    </row>
    <row r="887" spans="4:11" ht="14.25" customHeight="1">
      <c r="D887" s="110"/>
      <c r="G887" s="110"/>
      <c r="H887" s="110"/>
      <c r="K887" s="162"/>
    </row>
    <row r="888" spans="4:11" ht="14.25" customHeight="1">
      <c r="D888" s="110"/>
      <c r="G888" s="110"/>
      <c r="H888" s="110"/>
      <c r="K888" s="162"/>
    </row>
    <row r="889" spans="4:11" ht="14.25" customHeight="1">
      <c r="D889" s="110"/>
      <c r="G889" s="110"/>
      <c r="H889" s="110"/>
      <c r="K889" s="162"/>
    </row>
    <row r="890" spans="4:11" ht="14.25" customHeight="1">
      <c r="D890" s="110"/>
      <c r="G890" s="110"/>
      <c r="H890" s="110"/>
      <c r="K890" s="162"/>
    </row>
    <row r="891" spans="4:11" ht="14.25" customHeight="1">
      <c r="D891" s="110"/>
      <c r="G891" s="110"/>
      <c r="H891" s="110"/>
      <c r="K891" s="162"/>
    </row>
    <row r="892" spans="4:11" ht="14.25" customHeight="1">
      <c r="D892" s="110"/>
      <c r="G892" s="110"/>
      <c r="H892" s="110"/>
      <c r="K892" s="162"/>
    </row>
    <row r="893" spans="4:11" ht="14.25" customHeight="1">
      <c r="D893" s="110"/>
      <c r="G893" s="110"/>
      <c r="H893" s="110"/>
      <c r="K893" s="162"/>
    </row>
    <row r="894" spans="4:11" ht="14.25" customHeight="1">
      <c r="D894" s="110"/>
      <c r="G894" s="110"/>
      <c r="H894" s="110"/>
      <c r="K894" s="162"/>
    </row>
    <row r="895" spans="4:11" ht="14.25" customHeight="1">
      <c r="D895" s="110"/>
      <c r="G895" s="110"/>
      <c r="H895" s="110"/>
      <c r="K895" s="162"/>
    </row>
    <row r="896" spans="4:11" ht="14.25" customHeight="1">
      <c r="D896" s="110"/>
      <c r="G896" s="110"/>
      <c r="H896" s="110"/>
      <c r="K896" s="162"/>
    </row>
    <row r="897" spans="4:11" ht="14.25" customHeight="1">
      <c r="D897" s="110"/>
      <c r="G897" s="110"/>
      <c r="H897" s="110"/>
      <c r="K897" s="162"/>
    </row>
    <row r="898" spans="4:11" ht="14.25" customHeight="1">
      <c r="D898" s="110"/>
      <c r="G898" s="110"/>
      <c r="H898" s="110"/>
      <c r="K898" s="162"/>
    </row>
    <row r="899" spans="4:11" ht="14.25" customHeight="1">
      <c r="D899" s="110"/>
      <c r="G899" s="110"/>
      <c r="H899" s="110"/>
      <c r="K899" s="162"/>
    </row>
    <row r="900" spans="4:11" ht="14.25" customHeight="1">
      <c r="D900" s="110"/>
      <c r="G900" s="110"/>
      <c r="H900" s="110"/>
      <c r="K900" s="162"/>
    </row>
    <row r="901" spans="4:11" ht="14.25" customHeight="1">
      <c r="D901" s="110"/>
      <c r="G901" s="110"/>
      <c r="H901" s="110"/>
      <c r="K901" s="162"/>
    </row>
    <row r="902" spans="4:11" ht="14.25" customHeight="1">
      <c r="D902" s="110"/>
      <c r="G902" s="110"/>
      <c r="H902" s="110"/>
      <c r="K902" s="162"/>
    </row>
    <row r="903" spans="4:11" ht="14.25" customHeight="1">
      <c r="D903" s="110"/>
      <c r="G903" s="110"/>
      <c r="H903" s="110"/>
      <c r="K903" s="162"/>
    </row>
    <row r="904" spans="4:11" ht="14.25" customHeight="1">
      <c r="D904" s="110"/>
      <c r="G904" s="110"/>
      <c r="H904" s="110"/>
      <c r="K904" s="162"/>
    </row>
    <row r="905" spans="4:11" ht="14.25" customHeight="1">
      <c r="D905" s="110"/>
      <c r="G905" s="110"/>
      <c r="H905" s="110"/>
      <c r="K905" s="162"/>
    </row>
    <row r="906" spans="4:11" ht="14.25" customHeight="1">
      <c r="D906" s="110"/>
      <c r="G906" s="110"/>
      <c r="H906" s="110"/>
      <c r="K906" s="162"/>
    </row>
    <row r="907" spans="4:11" ht="14.25" customHeight="1">
      <c r="D907" s="110"/>
      <c r="G907" s="110"/>
      <c r="H907" s="110"/>
      <c r="K907" s="162"/>
    </row>
    <row r="908" spans="4:11" ht="14.25" customHeight="1">
      <c r="D908" s="110"/>
      <c r="G908" s="110"/>
      <c r="H908" s="110"/>
      <c r="K908" s="162"/>
    </row>
    <row r="909" spans="4:11" ht="14.25" customHeight="1">
      <c r="D909" s="110"/>
      <c r="G909" s="110"/>
      <c r="H909" s="110"/>
      <c r="K909" s="162"/>
    </row>
    <row r="910" spans="4:11" ht="14.25" customHeight="1">
      <c r="D910" s="110"/>
      <c r="G910" s="110"/>
      <c r="H910" s="110"/>
      <c r="K910" s="162"/>
    </row>
    <row r="911" spans="4:11" ht="14.25" customHeight="1">
      <c r="D911" s="110"/>
      <c r="G911" s="110"/>
      <c r="H911" s="110"/>
      <c r="K911" s="162"/>
    </row>
    <row r="912" spans="4:11" ht="14.25" customHeight="1">
      <c r="D912" s="110"/>
      <c r="G912" s="110"/>
      <c r="H912" s="110"/>
      <c r="K912" s="162"/>
    </row>
    <row r="913" spans="4:11" ht="14.25" customHeight="1">
      <c r="D913" s="110"/>
      <c r="G913" s="110"/>
      <c r="H913" s="110"/>
      <c r="K913" s="162"/>
    </row>
    <row r="914" spans="4:11" ht="14.25" customHeight="1">
      <c r="D914" s="110"/>
      <c r="G914" s="110"/>
      <c r="H914" s="110"/>
      <c r="K914" s="162"/>
    </row>
    <row r="915" spans="4:11" ht="14.25" customHeight="1">
      <c r="D915" s="110"/>
      <c r="G915" s="110"/>
      <c r="H915" s="110"/>
      <c r="K915" s="162"/>
    </row>
    <row r="916" spans="4:11" ht="14.25" customHeight="1">
      <c r="D916" s="110"/>
      <c r="G916" s="110"/>
      <c r="H916" s="110"/>
      <c r="K916" s="162"/>
    </row>
    <row r="917" spans="4:11" ht="14.25" customHeight="1">
      <c r="D917" s="110"/>
      <c r="G917" s="110"/>
      <c r="H917" s="110"/>
      <c r="K917" s="162"/>
    </row>
    <row r="918" spans="4:11" ht="14.25" customHeight="1">
      <c r="D918" s="110"/>
      <c r="G918" s="110"/>
      <c r="H918" s="110"/>
      <c r="K918" s="162"/>
    </row>
    <row r="919" spans="4:11" ht="14.25" customHeight="1">
      <c r="D919" s="110"/>
      <c r="G919" s="110"/>
      <c r="H919" s="110"/>
      <c r="K919" s="162"/>
    </row>
    <row r="920" spans="4:11" ht="14.25" customHeight="1">
      <c r="D920" s="110"/>
      <c r="G920" s="110"/>
      <c r="H920" s="110"/>
      <c r="K920" s="162"/>
    </row>
    <row r="921" spans="4:11" ht="14.25" customHeight="1">
      <c r="D921" s="110"/>
      <c r="G921" s="110"/>
      <c r="H921" s="110"/>
      <c r="K921" s="162"/>
    </row>
    <row r="922" spans="4:11" ht="14.25" customHeight="1">
      <c r="D922" s="110"/>
      <c r="G922" s="110"/>
      <c r="H922" s="110"/>
      <c r="K922" s="162"/>
    </row>
    <row r="923" spans="4:11" ht="14.25" customHeight="1">
      <c r="D923" s="110"/>
      <c r="G923" s="110"/>
      <c r="H923" s="110"/>
      <c r="K923" s="162"/>
    </row>
    <row r="924" spans="4:11" ht="14.25" customHeight="1">
      <c r="D924" s="110"/>
      <c r="G924" s="110"/>
      <c r="H924" s="110"/>
      <c r="K924" s="162"/>
    </row>
    <row r="925" spans="4:11" ht="14.25" customHeight="1">
      <c r="D925" s="110"/>
      <c r="G925" s="110"/>
      <c r="H925" s="110"/>
      <c r="K925" s="162"/>
    </row>
    <row r="926" spans="4:11" ht="14.25" customHeight="1">
      <c r="D926" s="110"/>
      <c r="G926" s="110"/>
      <c r="H926" s="110"/>
      <c r="K926" s="162"/>
    </row>
    <row r="927" spans="4:11" ht="14.25" customHeight="1">
      <c r="D927" s="110"/>
      <c r="G927" s="110"/>
      <c r="H927" s="110"/>
      <c r="K927" s="162"/>
    </row>
    <row r="928" spans="4:11" ht="14.25" customHeight="1">
      <c r="D928" s="110"/>
      <c r="G928" s="110"/>
      <c r="H928" s="110"/>
      <c r="K928" s="162"/>
    </row>
    <row r="929" spans="4:11" ht="14.25" customHeight="1">
      <c r="D929" s="110"/>
      <c r="G929" s="110"/>
      <c r="H929" s="110"/>
      <c r="K929" s="162"/>
    </row>
    <row r="930" spans="4:11" ht="14.25" customHeight="1">
      <c r="D930" s="110"/>
      <c r="G930" s="110"/>
      <c r="H930" s="110"/>
      <c r="K930" s="162"/>
    </row>
    <row r="931" spans="4:11" ht="14.25" customHeight="1">
      <c r="D931" s="110"/>
      <c r="G931" s="110"/>
      <c r="H931" s="110"/>
      <c r="K931" s="162"/>
    </row>
    <row r="932" spans="4:11" ht="14.25" customHeight="1">
      <c r="D932" s="110"/>
      <c r="G932" s="110"/>
      <c r="H932" s="110"/>
      <c r="K932" s="162"/>
    </row>
    <row r="933" spans="4:11" ht="14.25" customHeight="1">
      <c r="D933" s="110"/>
      <c r="G933" s="110"/>
      <c r="H933" s="110"/>
      <c r="K933" s="162"/>
    </row>
    <row r="934" spans="4:11" ht="14.25" customHeight="1">
      <c r="D934" s="110"/>
      <c r="G934" s="110"/>
      <c r="H934" s="110"/>
      <c r="K934" s="162"/>
    </row>
    <row r="935" spans="4:11" ht="14.25" customHeight="1">
      <c r="D935" s="110"/>
      <c r="G935" s="110"/>
      <c r="H935" s="110"/>
      <c r="K935" s="162"/>
    </row>
    <row r="936" spans="4:11" ht="14.25" customHeight="1">
      <c r="D936" s="110"/>
      <c r="G936" s="110"/>
      <c r="H936" s="110"/>
      <c r="K936" s="162"/>
    </row>
    <row r="937" spans="4:11" ht="14.25" customHeight="1">
      <c r="D937" s="110"/>
      <c r="G937" s="110"/>
      <c r="H937" s="110"/>
      <c r="K937" s="162"/>
    </row>
    <row r="938" spans="4:11" ht="14.25" customHeight="1">
      <c r="D938" s="110"/>
      <c r="G938" s="110"/>
      <c r="H938" s="110"/>
      <c r="K938" s="162"/>
    </row>
    <row r="939" spans="4:11" ht="14.25" customHeight="1">
      <c r="D939" s="110"/>
      <c r="G939" s="110"/>
      <c r="H939" s="110"/>
      <c r="K939" s="162"/>
    </row>
    <row r="940" spans="4:11" ht="14.25" customHeight="1">
      <c r="D940" s="110"/>
      <c r="G940" s="110"/>
      <c r="H940" s="110"/>
      <c r="K940" s="162"/>
    </row>
    <row r="941" spans="4:11" ht="14.25" customHeight="1">
      <c r="D941" s="110"/>
      <c r="G941" s="110"/>
      <c r="H941" s="110"/>
      <c r="K941" s="162"/>
    </row>
    <row r="942" spans="4:11" ht="14.25" customHeight="1">
      <c r="D942" s="110"/>
      <c r="G942" s="110"/>
      <c r="H942" s="110"/>
      <c r="K942" s="162"/>
    </row>
    <row r="943" spans="4:11" ht="14.25" customHeight="1">
      <c r="D943" s="110"/>
      <c r="G943" s="110"/>
      <c r="H943" s="110"/>
      <c r="K943" s="162"/>
    </row>
    <row r="944" spans="4:11" ht="14.25" customHeight="1">
      <c r="D944" s="110"/>
      <c r="G944" s="110"/>
      <c r="H944" s="110"/>
      <c r="K944" s="162"/>
    </row>
    <row r="945" spans="4:11" ht="14.25" customHeight="1">
      <c r="D945" s="110"/>
      <c r="G945" s="110"/>
      <c r="H945" s="110"/>
      <c r="K945" s="162"/>
    </row>
    <row r="946" spans="4:11" ht="14.25" customHeight="1">
      <c r="D946" s="110"/>
      <c r="G946" s="110"/>
      <c r="H946" s="110"/>
      <c r="K946" s="162"/>
    </row>
    <row r="947" spans="4:11" ht="14.25" customHeight="1">
      <c r="D947" s="110"/>
      <c r="G947" s="110"/>
      <c r="H947" s="110"/>
      <c r="K947" s="162"/>
    </row>
    <row r="948" spans="4:11" ht="14.25" customHeight="1">
      <c r="D948" s="110"/>
      <c r="G948" s="110"/>
      <c r="H948" s="110"/>
      <c r="K948" s="162"/>
    </row>
    <row r="949" spans="4:11" ht="14.25" customHeight="1">
      <c r="D949" s="110"/>
      <c r="G949" s="110"/>
      <c r="H949" s="110"/>
      <c r="K949" s="162"/>
    </row>
    <row r="950" spans="4:11" ht="14.25" customHeight="1">
      <c r="D950" s="110"/>
      <c r="G950" s="110"/>
      <c r="H950" s="110"/>
      <c r="K950" s="162"/>
    </row>
    <row r="951" spans="4:11" ht="14.25" customHeight="1">
      <c r="D951" s="110"/>
      <c r="G951" s="110"/>
      <c r="H951" s="110"/>
      <c r="K951" s="162"/>
    </row>
    <row r="952" spans="4:11" ht="14.25" customHeight="1">
      <c r="D952" s="110"/>
      <c r="G952" s="110"/>
      <c r="H952" s="110"/>
      <c r="K952" s="162"/>
    </row>
    <row r="953" spans="4:11" ht="14.25" customHeight="1">
      <c r="D953" s="110"/>
      <c r="G953" s="110"/>
      <c r="H953" s="110"/>
      <c r="K953" s="162"/>
    </row>
    <row r="954" spans="4:11" ht="14.25" customHeight="1">
      <c r="D954" s="110"/>
      <c r="G954" s="110"/>
      <c r="H954" s="110"/>
      <c r="K954" s="162"/>
    </row>
    <row r="955" spans="4:11" ht="14.25" customHeight="1">
      <c r="D955" s="110"/>
      <c r="G955" s="110"/>
      <c r="H955" s="110"/>
      <c r="K955" s="162"/>
    </row>
    <row r="956" spans="4:11" ht="14.25" customHeight="1">
      <c r="D956" s="110"/>
      <c r="G956" s="110"/>
      <c r="H956" s="110"/>
      <c r="K956" s="162"/>
    </row>
    <row r="957" spans="4:11" ht="14.25" customHeight="1">
      <c r="D957" s="110"/>
      <c r="G957" s="110"/>
      <c r="H957" s="110"/>
      <c r="K957" s="162"/>
    </row>
    <row r="958" spans="4:11" ht="14.25" customHeight="1">
      <c r="D958" s="110"/>
      <c r="G958" s="110"/>
      <c r="H958" s="110"/>
      <c r="K958" s="162"/>
    </row>
    <row r="959" spans="4:11" ht="14.25" customHeight="1">
      <c r="D959" s="110"/>
      <c r="G959" s="110"/>
      <c r="H959" s="110"/>
      <c r="K959" s="162"/>
    </row>
    <row r="960" spans="4:11" ht="14.25" customHeight="1">
      <c r="D960" s="110"/>
      <c r="G960" s="110"/>
      <c r="H960" s="110"/>
      <c r="K960" s="162"/>
    </row>
    <row r="961" spans="4:11" ht="14.25" customHeight="1">
      <c r="D961" s="110"/>
      <c r="G961" s="110"/>
      <c r="H961" s="110"/>
      <c r="K961" s="162"/>
    </row>
    <row r="962" spans="4:11" ht="14.25" customHeight="1">
      <c r="D962" s="110"/>
      <c r="G962" s="110"/>
      <c r="H962" s="110"/>
      <c r="K962" s="162"/>
    </row>
    <row r="963" spans="4:11" ht="14.25" customHeight="1">
      <c r="D963" s="110"/>
      <c r="G963" s="110"/>
      <c r="H963" s="110"/>
      <c r="K963" s="162"/>
    </row>
    <row r="964" spans="4:11" ht="14.25" customHeight="1">
      <c r="D964" s="110"/>
      <c r="G964" s="110"/>
      <c r="H964" s="110"/>
      <c r="K964" s="162"/>
    </row>
    <row r="965" spans="4:11" ht="14.25" customHeight="1">
      <c r="D965" s="110"/>
      <c r="G965" s="110"/>
      <c r="H965" s="110"/>
      <c r="K965" s="162"/>
    </row>
    <row r="966" spans="4:11" ht="14.25" customHeight="1">
      <c r="D966" s="110"/>
      <c r="G966" s="110"/>
      <c r="H966" s="110"/>
      <c r="K966" s="162"/>
    </row>
    <row r="967" spans="4:11" ht="14.25" customHeight="1">
      <c r="D967" s="110"/>
      <c r="G967" s="110"/>
      <c r="H967" s="110"/>
      <c r="K967" s="162"/>
    </row>
    <row r="968" spans="4:11" ht="14.25" customHeight="1">
      <c r="D968" s="110"/>
      <c r="G968" s="110"/>
      <c r="H968" s="110"/>
      <c r="K968" s="162"/>
    </row>
    <row r="969" spans="4:11" ht="14.25" customHeight="1">
      <c r="D969" s="110"/>
      <c r="G969" s="110"/>
      <c r="H969" s="110"/>
      <c r="K969" s="162"/>
    </row>
    <row r="970" spans="4:11" ht="14.25" customHeight="1">
      <c r="D970" s="110"/>
      <c r="G970" s="110"/>
      <c r="H970" s="110"/>
      <c r="K970" s="162"/>
    </row>
    <row r="971" spans="4:11" ht="14.25" customHeight="1">
      <c r="D971" s="110"/>
      <c r="G971" s="110"/>
      <c r="H971" s="110"/>
      <c r="K971" s="162"/>
    </row>
    <row r="972" spans="4:11" ht="14.25" customHeight="1">
      <c r="D972" s="110"/>
      <c r="G972" s="110"/>
      <c r="H972" s="110"/>
      <c r="K972" s="162"/>
    </row>
    <row r="973" spans="4:11" ht="14.25" customHeight="1">
      <c r="D973" s="110"/>
      <c r="G973" s="110"/>
      <c r="H973" s="110"/>
      <c r="K973" s="162"/>
    </row>
    <row r="974" spans="4:11" ht="14.25" customHeight="1">
      <c r="D974" s="110"/>
      <c r="G974" s="110"/>
      <c r="H974" s="110"/>
      <c r="K974" s="162"/>
    </row>
    <row r="975" spans="4:11" ht="14.25" customHeight="1">
      <c r="D975" s="110"/>
      <c r="G975" s="110"/>
      <c r="H975" s="110"/>
      <c r="K975" s="162"/>
    </row>
    <row r="976" spans="4:11" ht="14.25" customHeight="1">
      <c r="D976" s="110"/>
      <c r="G976" s="110"/>
      <c r="H976" s="110"/>
      <c r="K976" s="162"/>
    </row>
    <row r="977" spans="4:11" ht="14.25" customHeight="1">
      <c r="D977" s="110"/>
      <c r="G977" s="110"/>
      <c r="H977" s="110"/>
      <c r="K977" s="162"/>
    </row>
    <row r="978" spans="4:11" ht="14.25" customHeight="1">
      <c r="D978" s="110"/>
      <c r="G978" s="110"/>
      <c r="H978" s="110"/>
      <c r="K978" s="162"/>
    </row>
    <row r="979" spans="4:11" ht="14.25" customHeight="1">
      <c r="D979" s="110"/>
      <c r="G979" s="110"/>
      <c r="H979" s="110"/>
      <c r="K979" s="162"/>
    </row>
    <row r="980" spans="4:11" ht="14.25" customHeight="1">
      <c r="D980" s="110"/>
      <c r="G980" s="110"/>
      <c r="H980" s="110"/>
      <c r="K980" s="162"/>
    </row>
    <row r="981" spans="4:11" ht="14.25" customHeight="1">
      <c r="D981" s="110"/>
      <c r="G981" s="110"/>
      <c r="H981" s="110"/>
      <c r="K981" s="162"/>
    </row>
    <row r="982" spans="4:11" ht="14.25" customHeight="1">
      <c r="D982" s="110"/>
      <c r="G982" s="110"/>
      <c r="H982" s="110"/>
      <c r="K982" s="162"/>
    </row>
    <row r="983" spans="4:11" ht="14.25" customHeight="1">
      <c r="D983" s="110"/>
      <c r="G983" s="110"/>
      <c r="H983" s="110"/>
      <c r="K983" s="162"/>
    </row>
    <row r="984" spans="4:11" ht="14.25" customHeight="1">
      <c r="D984" s="110"/>
      <c r="G984" s="110"/>
      <c r="H984" s="110"/>
      <c r="K984" s="162"/>
    </row>
    <row r="985" spans="4:11" ht="14.25" customHeight="1">
      <c r="D985" s="110"/>
      <c r="G985" s="110"/>
      <c r="H985" s="110"/>
      <c r="K985" s="162"/>
    </row>
    <row r="986" spans="4:11" ht="14.25" customHeight="1">
      <c r="D986" s="110"/>
      <c r="G986" s="110"/>
      <c r="H986" s="110"/>
      <c r="K986" s="162"/>
    </row>
    <row r="987" spans="4:11" ht="14.25" customHeight="1">
      <c r="D987" s="110"/>
      <c r="G987" s="110"/>
      <c r="H987" s="110"/>
      <c r="K987" s="162"/>
    </row>
    <row r="988" spans="4:11" ht="14.25" customHeight="1">
      <c r="D988" s="110"/>
      <c r="G988" s="110"/>
      <c r="H988" s="110"/>
      <c r="K988" s="162"/>
    </row>
    <row r="989" spans="4:11" ht="14.25" customHeight="1">
      <c r="D989" s="110"/>
      <c r="G989" s="110"/>
      <c r="H989" s="110"/>
      <c r="K989" s="162"/>
    </row>
    <row r="990" spans="4:11" ht="14.25" customHeight="1">
      <c r="D990" s="110"/>
      <c r="G990" s="110"/>
      <c r="H990" s="110"/>
      <c r="K990" s="162"/>
    </row>
    <row r="991" spans="4:11" ht="14.25" customHeight="1">
      <c r="D991" s="110"/>
      <c r="G991" s="110"/>
      <c r="H991" s="110"/>
      <c r="K991" s="162"/>
    </row>
    <row r="992" spans="4:11" ht="14.25" customHeight="1">
      <c r="D992" s="110"/>
      <c r="G992" s="110"/>
      <c r="H992" s="110"/>
      <c r="K992" s="162"/>
    </row>
    <row r="993" spans="4:11" ht="14.25" customHeight="1">
      <c r="D993" s="110"/>
      <c r="G993" s="110"/>
      <c r="H993" s="110"/>
      <c r="K993" s="162"/>
    </row>
    <row r="994" spans="4:11" ht="14.25" customHeight="1">
      <c r="D994" s="110"/>
      <c r="G994" s="110"/>
      <c r="H994" s="110"/>
      <c r="K994" s="162"/>
    </row>
    <row r="995" spans="4:11" ht="14.25" customHeight="1">
      <c r="D995" s="110"/>
      <c r="G995" s="110"/>
      <c r="H995" s="110"/>
      <c r="K995" s="162"/>
    </row>
    <row r="996" spans="4:11" ht="14.25" customHeight="1">
      <c r="D996" s="110"/>
      <c r="G996" s="110"/>
      <c r="H996" s="110"/>
      <c r="K996" s="162"/>
    </row>
    <row r="997" spans="4:11" ht="14.25" customHeight="1">
      <c r="D997" s="110"/>
      <c r="G997" s="110"/>
      <c r="H997" s="110"/>
      <c r="K997" s="162"/>
    </row>
    <row r="998" spans="4:11" ht="14.25" customHeight="1">
      <c r="D998" s="110"/>
      <c r="G998" s="110"/>
      <c r="H998" s="110"/>
      <c r="K998" s="162"/>
    </row>
    <row r="999" spans="4:11" ht="14.25" customHeight="1">
      <c r="D999" s="110"/>
      <c r="G999" s="110"/>
      <c r="H999" s="110"/>
      <c r="K999" s="162"/>
    </row>
    <row r="1000" spans="4:11" ht="14.25" customHeight="1">
      <c r="D1000" s="110"/>
      <c r="G1000" s="110"/>
      <c r="H1000" s="110"/>
      <c r="K1000" s="162"/>
    </row>
    <row r="1001" spans="4:11" ht="14.25" customHeight="1">
      <c r="D1001" s="110"/>
      <c r="G1001" s="110"/>
      <c r="H1001" s="110"/>
      <c r="K1001" s="162"/>
    </row>
    <row r="1002" spans="4:11" ht="14.25" customHeight="1">
      <c r="D1002" s="110"/>
      <c r="G1002" s="110"/>
      <c r="H1002" s="110"/>
      <c r="K1002" s="162"/>
    </row>
    <row r="1003" spans="4:11" ht="14.25" customHeight="1">
      <c r="D1003" s="110"/>
      <c r="G1003" s="110"/>
      <c r="H1003" s="110"/>
      <c r="K1003" s="162"/>
    </row>
    <row r="1004" spans="4:11" ht="14.25" customHeight="1">
      <c r="D1004" s="110"/>
      <c r="G1004" s="110"/>
      <c r="H1004" s="110"/>
      <c r="K1004" s="162"/>
    </row>
    <row r="1005" spans="4:11" ht="14.25" customHeight="1">
      <c r="D1005" s="110"/>
      <c r="G1005" s="110"/>
      <c r="H1005" s="110"/>
      <c r="K1005" s="162"/>
    </row>
    <row r="1006" spans="4:11" ht="14.25" customHeight="1">
      <c r="D1006" s="110"/>
      <c r="G1006" s="110"/>
      <c r="H1006" s="110"/>
      <c r="K1006" s="162"/>
    </row>
    <row r="1007" spans="4:11" ht="14.25" customHeight="1">
      <c r="D1007" s="110"/>
      <c r="G1007" s="110"/>
      <c r="H1007" s="110"/>
      <c r="K1007" s="162"/>
    </row>
    <row r="1008" spans="4:11" ht="14.25" customHeight="1">
      <c r="D1008" s="110"/>
      <c r="G1008" s="110"/>
      <c r="H1008" s="110"/>
      <c r="K1008" s="162"/>
    </row>
    <row r="1009" spans="4:11" ht="14.25" customHeight="1">
      <c r="D1009" s="110"/>
      <c r="G1009" s="110"/>
      <c r="H1009" s="110"/>
      <c r="K1009" s="162"/>
    </row>
    <row r="1010" spans="4:11" ht="14.25" customHeight="1">
      <c r="D1010" s="110"/>
      <c r="G1010" s="110"/>
      <c r="H1010" s="110"/>
      <c r="K1010" s="162"/>
    </row>
    <row r="1011" spans="4:11" ht="14.25" customHeight="1">
      <c r="D1011" s="110"/>
      <c r="G1011" s="110"/>
      <c r="H1011" s="110"/>
      <c r="K1011" s="162"/>
    </row>
    <row r="1012" spans="4:11" ht="14.25" customHeight="1">
      <c r="D1012" s="110"/>
      <c r="G1012" s="110"/>
      <c r="H1012" s="110"/>
      <c r="K1012" s="162"/>
    </row>
    <row r="1013" spans="4:11" ht="14.25" customHeight="1">
      <c r="D1013" s="110"/>
      <c r="G1013" s="110"/>
      <c r="H1013" s="110"/>
      <c r="K1013" s="162"/>
    </row>
    <row r="1014" spans="4:11" ht="14.25" customHeight="1">
      <c r="D1014" s="110"/>
      <c r="G1014" s="110"/>
      <c r="H1014" s="110"/>
      <c r="K1014" s="162"/>
    </row>
    <row r="1015" spans="4:11" ht="14.25" customHeight="1">
      <c r="D1015" s="110"/>
      <c r="G1015" s="110"/>
      <c r="H1015" s="110"/>
      <c r="K1015" s="162"/>
    </row>
    <row r="1016" spans="4:11" ht="14.25" customHeight="1">
      <c r="D1016" s="110"/>
      <c r="G1016" s="110"/>
      <c r="H1016" s="110"/>
      <c r="K1016" s="162"/>
    </row>
    <row r="1017" spans="4:11" ht="14.25" customHeight="1">
      <c r="D1017" s="110"/>
      <c r="G1017" s="110"/>
      <c r="H1017" s="110"/>
      <c r="K1017" s="162"/>
    </row>
    <row r="1018" spans="4:11" ht="14.25" customHeight="1">
      <c r="D1018" s="110"/>
      <c r="G1018" s="110"/>
      <c r="H1018" s="110"/>
      <c r="K1018" s="162"/>
    </row>
    <row r="1019" spans="4:11" ht="14.25" customHeight="1">
      <c r="D1019" s="110"/>
      <c r="G1019" s="110"/>
      <c r="H1019" s="110"/>
      <c r="K1019" s="162"/>
    </row>
    <row r="1020" spans="4:11" ht="14.25" customHeight="1">
      <c r="D1020" s="110"/>
      <c r="G1020" s="110"/>
      <c r="H1020" s="110"/>
      <c r="K1020" s="162"/>
    </row>
    <row r="1021" spans="4:11" ht="14.25" customHeight="1">
      <c r="D1021" s="110"/>
      <c r="G1021" s="110"/>
      <c r="H1021" s="110"/>
      <c r="K1021" s="162"/>
    </row>
    <row r="1022" spans="4:11" ht="14.25" customHeight="1">
      <c r="D1022" s="110"/>
      <c r="G1022" s="110"/>
      <c r="H1022" s="110"/>
      <c r="K1022" s="162"/>
    </row>
    <row r="1023" spans="4:11" ht="14.25" customHeight="1">
      <c r="D1023" s="110"/>
      <c r="G1023" s="110"/>
      <c r="H1023" s="110"/>
      <c r="K1023" s="162"/>
    </row>
    <row r="1024" spans="4:11" ht="14.25" customHeight="1">
      <c r="D1024" s="110"/>
      <c r="G1024" s="110"/>
      <c r="H1024" s="110"/>
      <c r="K1024" s="162"/>
    </row>
    <row r="1025" spans="4:11" ht="14.25" customHeight="1">
      <c r="D1025" s="110"/>
      <c r="G1025" s="110"/>
      <c r="H1025" s="110"/>
      <c r="K1025" s="162"/>
    </row>
    <row r="1026" spans="4:11" ht="14.25" customHeight="1">
      <c r="D1026" s="110"/>
      <c r="G1026" s="110"/>
      <c r="H1026" s="110"/>
      <c r="K1026" s="162"/>
    </row>
    <row r="1027" spans="4:11" ht="14.25" customHeight="1">
      <c r="D1027" s="110"/>
      <c r="G1027" s="110"/>
      <c r="H1027" s="110"/>
      <c r="K1027" s="162"/>
    </row>
    <row r="1028" spans="4:11" ht="14.25" customHeight="1">
      <c r="D1028" s="110"/>
      <c r="G1028" s="110"/>
      <c r="H1028" s="110"/>
      <c r="K1028" s="162"/>
    </row>
    <row r="1029" spans="4:11" ht="14.25" customHeight="1">
      <c r="D1029" s="110"/>
      <c r="G1029" s="110"/>
      <c r="H1029" s="110"/>
      <c r="K1029" s="162"/>
    </row>
    <row r="1030" spans="4:11" ht="14.25" customHeight="1">
      <c r="D1030" s="110"/>
      <c r="G1030" s="110"/>
      <c r="H1030" s="110"/>
      <c r="K1030" s="162"/>
    </row>
    <row r="1031" spans="4:11" ht="14.25" customHeight="1">
      <c r="D1031" s="110"/>
      <c r="G1031" s="110"/>
      <c r="H1031" s="110"/>
      <c r="K1031" s="162"/>
    </row>
    <row r="1032" spans="4:11" ht="14.25" customHeight="1">
      <c r="D1032" s="110"/>
      <c r="G1032" s="110"/>
      <c r="H1032" s="110"/>
      <c r="K1032" s="162"/>
    </row>
    <row r="1033" spans="4:11" ht="14.25" customHeight="1">
      <c r="D1033" s="110"/>
      <c r="G1033" s="110"/>
      <c r="H1033" s="110"/>
      <c r="K1033" s="162"/>
    </row>
    <row r="1034" spans="4:11" ht="14.25" customHeight="1">
      <c r="D1034" s="110"/>
      <c r="G1034" s="110"/>
      <c r="H1034" s="110"/>
      <c r="K1034" s="162"/>
    </row>
    <row r="1035" spans="4:11" ht="14.25" customHeight="1">
      <c r="D1035" s="110"/>
      <c r="G1035" s="110"/>
      <c r="H1035" s="110"/>
      <c r="K1035" s="162"/>
    </row>
    <row r="1036" spans="4:11" ht="14.25" customHeight="1">
      <c r="D1036" s="110"/>
      <c r="G1036" s="110"/>
      <c r="H1036" s="110"/>
      <c r="K1036" s="162"/>
    </row>
    <row r="1037" spans="4:11" ht="14.25" customHeight="1">
      <c r="D1037" s="110"/>
      <c r="G1037" s="110"/>
      <c r="H1037" s="110"/>
      <c r="K1037" s="162"/>
    </row>
    <row r="1038" spans="4:11" ht="14.25" customHeight="1">
      <c r="D1038" s="110"/>
      <c r="G1038" s="110"/>
      <c r="H1038" s="110"/>
      <c r="K1038" s="162"/>
    </row>
    <row r="1039" spans="4:11" ht="14.25" customHeight="1">
      <c r="D1039" s="110"/>
      <c r="G1039" s="110"/>
      <c r="H1039" s="110"/>
      <c r="K1039" s="162"/>
    </row>
    <row r="1040" spans="4:11" ht="14.25" customHeight="1">
      <c r="D1040" s="110"/>
      <c r="G1040" s="110"/>
      <c r="H1040" s="110"/>
      <c r="K1040" s="162"/>
    </row>
    <row r="1041" spans="4:11" ht="14.25" customHeight="1">
      <c r="D1041" s="110"/>
      <c r="G1041" s="110"/>
      <c r="H1041" s="110"/>
      <c r="K1041" s="162"/>
    </row>
    <row r="1042" spans="4:11" ht="14.25" customHeight="1">
      <c r="D1042" s="110"/>
      <c r="G1042" s="110"/>
      <c r="H1042" s="110"/>
      <c r="K1042" s="162"/>
    </row>
    <row r="1043" spans="4:11" ht="14.25" customHeight="1">
      <c r="D1043" s="110"/>
      <c r="G1043" s="110"/>
      <c r="H1043" s="110"/>
      <c r="K1043" s="162"/>
    </row>
    <row r="1044" spans="4:11" ht="14.25" customHeight="1">
      <c r="D1044" s="110"/>
      <c r="G1044" s="110"/>
      <c r="H1044" s="110"/>
      <c r="K1044" s="162"/>
    </row>
    <row r="1045" spans="4:11" ht="14.25" customHeight="1">
      <c r="D1045" s="110"/>
      <c r="G1045" s="110"/>
      <c r="H1045" s="110"/>
      <c r="K1045" s="162"/>
    </row>
    <row r="1046" spans="4:11" ht="14.25" customHeight="1">
      <c r="D1046" s="110"/>
      <c r="G1046" s="110"/>
      <c r="H1046" s="110"/>
      <c r="K1046" s="162"/>
    </row>
    <row r="1047" spans="4:11" ht="14.25" customHeight="1">
      <c r="D1047" s="110"/>
      <c r="G1047" s="110"/>
      <c r="H1047" s="110"/>
      <c r="K1047" s="162"/>
    </row>
    <row r="1048" spans="4:11" ht="14.25" customHeight="1">
      <c r="D1048" s="110"/>
      <c r="G1048" s="110"/>
      <c r="H1048" s="110"/>
      <c r="K1048" s="162"/>
    </row>
    <row r="1049" spans="4:11" ht="14.25" customHeight="1">
      <c r="D1049" s="110"/>
      <c r="G1049" s="110"/>
      <c r="H1049" s="110"/>
      <c r="K1049" s="162"/>
    </row>
    <row r="1050" spans="4:11" ht="14.25" customHeight="1">
      <c r="D1050" s="110"/>
      <c r="G1050" s="110"/>
      <c r="H1050" s="110"/>
      <c r="K1050" s="162"/>
    </row>
    <row r="1051" spans="4:11" ht="14.25" customHeight="1">
      <c r="D1051" s="110"/>
      <c r="G1051" s="110"/>
      <c r="H1051" s="110"/>
      <c r="K1051" s="162"/>
    </row>
    <row r="1052" spans="4:11" ht="14.25" customHeight="1">
      <c r="D1052" s="110"/>
      <c r="G1052" s="110"/>
      <c r="H1052" s="110"/>
      <c r="K1052" s="162"/>
    </row>
    <row r="1053" spans="4:11" ht="14.25" customHeight="1">
      <c r="D1053" s="110"/>
      <c r="G1053" s="110"/>
      <c r="H1053" s="110"/>
      <c r="K1053" s="162"/>
    </row>
    <row r="1054" spans="4:11" ht="14.25" customHeight="1">
      <c r="D1054" s="110"/>
      <c r="G1054" s="110"/>
      <c r="H1054" s="110"/>
      <c r="K1054" s="162"/>
    </row>
    <row r="1055" spans="4:11" ht="14.25" customHeight="1">
      <c r="D1055" s="110"/>
      <c r="G1055" s="110"/>
      <c r="H1055" s="110"/>
      <c r="K1055" s="162"/>
    </row>
    <row r="1056" spans="4:11" ht="14.25" customHeight="1">
      <c r="D1056" s="110"/>
      <c r="G1056" s="110"/>
      <c r="H1056" s="110"/>
      <c r="K1056" s="162"/>
    </row>
    <row r="1057" spans="4:11" ht="14.25" customHeight="1">
      <c r="D1057" s="110"/>
      <c r="G1057" s="110"/>
      <c r="H1057" s="110"/>
      <c r="K1057" s="162"/>
    </row>
    <row r="1058" spans="4:11" ht="14.25" customHeight="1">
      <c r="D1058" s="110"/>
      <c r="G1058" s="110"/>
      <c r="H1058" s="110"/>
      <c r="K1058" s="162"/>
    </row>
    <row r="1059" spans="4:11" ht="14.25" customHeight="1">
      <c r="D1059" s="110"/>
      <c r="G1059" s="110"/>
      <c r="H1059" s="110"/>
      <c r="K1059" s="162"/>
    </row>
    <row r="1060" spans="4:11" ht="14.25" customHeight="1">
      <c r="D1060" s="110"/>
      <c r="G1060" s="110"/>
      <c r="H1060" s="110"/>
      <c r="K1060" s="162"/>
    </row>
    <row r="1061" spans="4:11" ht="14.25" customHeight="1">
      <c r="D1061" s="110"/>
      <c r="G1061" s="110"/>
      <c r="H1061" s="110"/>
      <c r="K1061" s="162"/>
    </row>
    <row r="1062" spans="4:11" ht="14.25" customHeight="1">
      <c r="D1062" s="110"/>
      <c r="G1062" s="110"/>
      <c r="H1062" s="110"/>
      <c r="K1062" s="162"/>
    </row>
    <row r="1063" spans="4:11" ht="14.25" customHeight="1">
      <c r="D1063" s="110"/>
      <c r="G1063" s="110"/>
      <c r="H1063" s="110"/>
      <c r="K1063" s="162"/>
    </row>
    <row r="1064" spans="4:11" ht="14.25" customHeight="1">
      <c r="D1064" s="110"/>
      <c r="G1064" s="110"/>
      <c r="H1064" s="110"/>
      <c r="K1064" s="162"/>
    </row>
    <row r="1065" spans="4:11" ht="14.25" customHeight="1">
      <c r="D1065" s="110"/>
      <c r="G1065" s="110"/>
      <c r="H1065" s="110"/>
      <c r="K1065" s="162"/>
    </row>
    <row r="1066" spans="4:11" ht="14.25" customHeight="1">
      <c r="D1066" s="110"/>
      <c r="G1066" s="110"/>
      <c r="H1066" s="110"/>
      <c r="K1066" s="162"/>
    </row>
    <row r="1067" spans="4:11" ht="14.25" customHeight="1">
      <c r="D1067" s="110"/>
      <c r="G1067" s="110"/>
      <c r="H1067" s="110"/>
      <c r="K1067" s="162"/>
    </row>
    <row r="1068" spans="4:11" ht="14.25" customHeight="1">
      <c r="D1068" s="110"/>
      <c r="G1068" s="110"/>
      <c r="H1068" s="110"/>
      <c r="K1068" s="162"/>
    </row>
    <row r="1069" spans="4:11" ht="14.25" customHeight="1">
      <c r="D1069" s="110"/>
      <c r="G1069" s="110"/>
      <c r="H1069" s="110"/>
      <c r="K1069" s="162"/>
    </row>
    <row r="1070" spans="4:11" ht="14.25" customHeight="1">
      <c r="D1070" s="110"/>
      <c r="G1070" s="110"/>
      <c r="H1070" s="110"/>
      <c r="K1070" s="162"/>
    </row>
    <row r="1071" spans="4:11" ht="14.25" customHeight="1">
      <c r="D1071" s="110"/>
      <c r="G1071" s="110"/>
      <c r="H1071" s="110"/>
      <c r="K1071" s="162"/>
    </row>
    <row r="1072" spans="4:11" ht="14.25" customHeight="1">
      <c r="D1072" s="110"/>
      <c r="G1072" s="110"/>
      <c r="H1072" s="110"/>
      <c r="K1072" s="162"/>
    </row>
    <row r="1073" spans="4:11" ht="14.25" customHeight="1">
      <c r="D1073" s="110"/>
      <c r="G1073" s="110"/>
      <c r="H1073" s="110"/>
      <c r="K1073" s="162"/>
    </row>
    <row r="1074" spans="4:11" ht="14.25" customHeight="1">
      <c r="D1074" s="110"/>
      <c r="G1074" s="110"/>
      <c r="H1074" s="110"/>
      <c r="K1074" s="162"/>
    </row>
    <row r="1075" spans="4:11" ht="14.25" customHeight="1">
      <c r="D1075" s="110"/>
      <c r="G1075" s="110"/>
      <c r="H1075" s="110"/>
      <c r="K1075" s="162"/>
    </row>
    <row r="1076" spans="4:11" ht="14.25" customHeight="1">
      <c r="D1076" s="110"/>
      <c r="G1076" s="110"/>
      <c r="H1076" s="110"/>
      <c r="K1076" s="162"/>
    </row>
    <row r="1077" spans="4:11" ht="14.25" customHeight="1">
      <c r="D1077" s="110"/>
      <c r="G1077" s="110"/>
      <c r="H1077" s="110"/>
      <c r="K1077" s="162"/>
    </row>
    <row r="1078" spans="4:11" ht="14.25" customHeight="1">
      <c r="D1078" s="110"/>
      <c r="G1078" s="110"/>
      <c r="H1078" s="110"/>
      <c r="K1078" s="162"/>
    </row>
    <row r="1079" spans="4:11" ht="14.25" customHeight="1">
      <c r="D1079" s="110"/>
      <c r="G1079" s="110"/>
      <c r="H1079" s="110"/>
      <c r="K1079" s="162"/>
    </row>
    <row r="1080" spans="4:11" ht="14.25" customHeight="1">
      <c r="D1080" s="110"/>
      <c r="G1080" s="110"/>
      <c r="H1080" s="110"/>
      <c r="K1080" s="162"/>
    </row>
    <row r="1081" spans="4:11" ht="14.25" customHeight="1">
      <c r="D1081" s="110"/>
      <c r="G1081" s="110"/>
      <c r="H1081" s="110"/>
      <c r="K1081" s="162"/>
    </row>
    <row r="1082" spans="4:11" ht="14.25" customHeight="1">
      <c r="D1082" s="110"/>
      <c r="G1082" s="110"/>
      <c r="H1082" s="110"/>
      <c r="K1082" s="162"/>
    </row>
    <row r="1083" spans="4:11" ht="14.25" customHeight="1">
      <c r="D1083" s="110"/>
      <c r="G1083" s="110"/>
      <c r="H1083" s="110"/>
      <c r="K1083" s="162"/>
    </row>
    <row r="1084" spans="4:11" ht="14.25" customHeight="1">
      <c r="D1084" s="110"/>
      <c r="G1084" s="110"/>
      <c r="H1084" s="110"/>
      <c r="K1084" s="162"/>
    </row>
    <row r="1085" spans="4:11" ht="14.25" customHeight="1">
      <c r="D1085" s="110"/>
      <c r="G1085" s="110"/>
      <c r="H1085" s="110"/>
      <c r="K1085" s="162"/>
    </row>
    <row r="1086" spans="4:11" ht="14.25" customHeight="1">
      <c r="D1086" s="110"/>
      <c r="G1086" s="110"/>
      <c r="H1086" s="110"/>
      <c r="K1086" s="162"/>
    </row>
    <row r="1087" spans="4:11" ht="14.25" customHeight="1">
      <c r="D1087" s="110"/>
      <c r="G1087" s="110"/>
      <c r="H1087" s="110"/>
      <c r="K1087" s="162"/>
    </row>
    <row r="1088" spans="4:11" ht="14.25" customHeight="1">
      <c r="D1088" s="110"/>
      <c r="G1088" s="110"/>
      <c r="H1088" s="110"/>
      <c r="K1088" s="162"/>
    </row>
    <row r="1089" spans="4:11" ht="14.25" customHeight="1">
      <c r="D1089" s="110"/>
      <c r="G1089" s="110"/>
      <c r="H1089" s="110"/>
      <c r="K1089" s="162"/>
    </row>
    <row r="1090" spans="4:11" ht="14.25" customHeight="1">
      <c r="D1090" s="110"/>
      <c r="G1090" s="110"/>
      <c r="H1090" s="110"/>
      <c r="K1090" s="162"/>
    </row>
    <row r="1091" spans="4:11" ht="14.25" customHeight="1">
      <c r="D1091" s="110"/>
      <c r="G1091" s="110"/>
      <c r="H1091" s="110"/>
      <c r="K1091" s="162"/>
    </row>
    <row r="1092" spans="4:11" ht="14.25" customHeight="1">
      <c r="D1092" s="110"/>
      <c r="G1092" s="110"/>
      <c r="H1092" s="110"/>
      <c r="K1092" s="162"/>
    </row>
    <row r="1093" spans="4:11" ht="14.25" customHeight="1">
      <c r="D1093" s="110"/>
      <c r="G1093" s="110"/>
      <c r="H1093" s="110"/>
      <c r="K1093" s="162"/>
    </row>
    <row r="1094" spans="4:11" ht="14.25" customHeight="1">
      <c r="D1094" s="110"/>
      <c r="G1094" s="110"/>
      <c r="H1094" s="110"/>
      <c r="K1094" s="162"/>
    </row>
    <row r="1095" spans="4:11" ht="14.25" customHeight="1">
      <c r="D1095" s="110"/>
      <c r="G1095" s="110"/>
      <c r="H1095" s="110"/>
      <c r="K1095" s="162"/>
    </row>
    <row r="1096" spans="4:11" ht="14.25" customHeight="1">
      <c r="D1096" s="110"/>
      <c r="G1096" s="110"/>
      <c r="H1096" s="110"/>
      <c r="K1096" s="162"/>
    </row>
    <row r="1097" spans="4:11" ht="14.25" customHeight="1">
      <c r="D1097" s="110"/>
      <c r="G1097" s="110"/>
      <c r="H1097" s="110"/>
      <c r="K1097" s="162"/>
    </row>
    <row r="1098" spans="4:11" ht="14.25" customHeight="1">
      <c r="D1098" s="110"/>
      <c r="G1098" s="110"/>
      <c r="H1098" s="110"/>
      <c r="K1098" s="162"/>
    </row>
    <row r="1099" spans="4:11" ht="14.25" customHeight="1">
      <c r="D1099" s="110"/>
      <c r="G1099" s="110"/>
      <c r="H1099" s="110"/>
      <c r="K1099" s="162"/>
    </row>
    <row r="1100" spans="4:11" ht="14.25" customHeight="1">
      <c r="D1100" s="110"/>
      <c r="G1100" s="110"/>
      <c r="H1100" s="110"/>
      <c r="K1100" s="162"/>
    </row>
    <row r="1101" spans="4:11" ht="14.25" customHeight="1">
      <c r="D1101" s="110"/>
      <c r="G1101" s="110"/>
      <c r="H1101" s="110"/>
      <c r="K1101" s="162"/>
    </row>
    <row r="1102" spans="4:11" ht="14.25" customHeight="1">
      <c r="D1102" s="110"/>
      <c r="G1102" s="110"/>
      <c r="H1102" s="110"/>
      <c r="K1102" s="162"/>
    </row>
    <row r="1103" spans="4:11" ht="14.25" customHeight="1">
      <c r="D1103" s="110"/>
      <c r="G1103" s="110"/>
      <c r="H1103" s="110"/>
      <c r="K1103" s="162"/>
    </row>
    <row r="1104" spans="4:11" ht="14.25" customHeight="1">
      <c r="D1104" s="110"/>
      <c r="G1104" s="110"/>
      <c r="H1104" s="110"/>
      <c r="K1104" s="162"/>
    </row>
    <row r="1105" spans="4:11" ht="14.25" customHeight="1">
      <c r="D1105" s="110"/>
      <c r="G1105" s="110"/>
      <c r="H1105" s="110"/>
      <c r="K1105" s="162"/>
    </row>
    <row r="1106" spans="4:11" ht="14.25" customHeight="1">
      <c r="D1106" s="110"/>
      <c r="G1106" s="110"/>
      <c r="H1106" s="110"/>
      <c r="K1106" s="162"/>
    </row>
    <row r="1107" spans="4:11" ht="14.25" customHeight="1">
      <c r="D1107" s="110"/>
      <c r="G1107" s="110"/>
      <c r="H1107" s="110"/>
      <c r="K1107" s="162"/>
    </row>
    <row r="1108" spans="4:11" ht="14.25" customHeight="1">
      <c r="D1108" s="110"/>
      <c r="G1108" s="110"/>
      <c r="H1108" s="110"/>
      <c r="K1108" s="162"/>
    </row>
    <row r="1109" spans="4:11" ht="14.25" customHeight="1">
      <c r="D1109" s="110"/>
      <c r="G1109" s="110"/>
      <c r="H1109" s="110"/>
      <c r="K1109" s="162"/>
    </row>
    <row r="1110" spans="4:11" ht="14.25" customHeight="1">
      <c r="D1110" s="110"/>
      <c r="G1110" s="110"/>
      <c r="H1110" s="110"/>
      <c r="K1110" s="162"/>
    </row>
    <row r="1111" spans="4:11" ht="14.25" customHeight="1">
      <c r="D1111" s="110"/>
      <c r="G1111" s="110"/>
      <c r="H1111" s="110"/>
      <c r="K1111" s="162"/>
    </row>
    <row r="1112" spans="4:11" ht="14.25" customHeight="1">
      <c r="D1112" s="110"/>
      <c r="G1112" s="110"/>
      <c r="H1112" s="110"/>
      <c r="K1112" s="162"/>
    </row>
    <row r="1113" spans="4:11" ht="14.25" customHeight="1">
      <c r="D1113" s="110"/>
      <c r="G1113" s="110"/>
      <c r="H1113" s="110"/>
      <c r="K1113" s="162"/>
    </row>
    <row r="1114" spans="4:11" ht="14.25" customHeight="1">
      <c r="D1114" s="110"/>
      <c r="G1114" s="110"/>
      <c r="H1114" s="110"/>
      <c r="K1114" s="162"/>
    </row>
    <row r="1115" spans="4:11" ht="14.25" customHeight="1">
      <c r="D1115" s="110"/>
      <c r="G1115" s="110"/>
      <c r="H1115" s="110"/>
      <c r="K1115" s="162"/>
    </row>
    <row r="1116" spans="4:11" ht="14.25" customHeight="1">
      <c r="D1116" s="110"/>
      <c r="G1116" s="110"/>
      <c r="H1116" s="110"/>
      <c r="K1116" s="162"/>
    </row>
    <row r="1117" spans="4:11" ht="14.25" customHeight="1">
      <c r="D1117" s="110"/>
      <c r="G1117" s="110"/>
      <c r="H1117" s="110"/>
      <c r="K1117" s="162"/>
    </row>
    <row r="1118" spans="4:11" ht="14.25" customHeight="1">
      <c r="D1118" s="110"/>
      <c r="G1118" s="110"/>
      <c r="H1118" s="110"/>
      <c r="K1118" s="162"/>
    </row>
    <row r="1119" spans="4:11" ht="14.25" customHeight="1">
      <c r="D1119" s="110"/>
      <c r="G1119" s="110"/>
      <c r="H1119" s="110"/>
      <c r="K1119" s="162"/>
    </row>
    <row r="1120" spans="4:11" ht="14.25" customHeight="1">
      <c r="D1120" s="110"/>
      <c r="G1120" s="110"/>
      <c r="H1120" s="110"/>
      <c r="K1120" s="162"/>
    </row>
    <row r="1121" spans="4:11" ht="14.25" customHeight="1">
      <c r="D1121" s="110"/>
      <c r="G1121" s="110"/>
      <c r="H1121" s="110"/>
      <c r="K1121" s="162"/>
    </row>
    <row r="1122" spans="4:11" ht="14.25" customHeight="1">
      <c r="D1122" s="110"/>
      <c r="G1122" s="110"/>
      <c r="H1122" s="110"/>
      <c r="K1122" s="162"/>
    </row>
    <row r="1123" spans="4:11" ht="14.25" customHeight="1">
      <c r="D1123" s="110"/>
      <c r="G1123" s="110"/>
      <c r="H1123" s="110"/>
      <c r="K1123" s="162"/>
    </row>
    <row r="1124" spans="4:11" ht="14.25" customHeight="1">
      <c r="D1124" s="110"/>
      <c r="G1124" s="110"/>
      <c r="H1124" s="110"/>
      <c r="K1124" s="162"/>
    </row>
    <row r="1125" spans="4:11" ht="14.25" customHeight="1">
      <c r="D1125" s="110"/>
      <c r="G1125" s="110"/>
      <c r="H1125" s="110"/>
      <c r="K1125" s="162"/>
    </row>
    <row r="1126" spans="4:11" ht="14.25" customHeight="1">
      <c r="D1126" s="110"/>
      <c r="G1126" s="110"/>
      <c r="H1126" s="110"/>
      <c r="K1126" s="162"/>
    </row>
    <row r="1127" spans="4:11" ht="14.25" customHeight="1">
      <c r="D1127" s="110"/>
      <c r="G1127" s="110"/>
      <c r="H1127" s="110"/>
      <c r="K1127" s="162"/>
    </row>
    <row r="1128" spans="4:11" ht="14.25" customHeight="1">
      <c r="D1128" s="110"/>
      <c r="G1128" s="110"/>
      <c r="H1128" s="110"/>
      <c r="K1128" s="162"/>
    </row>
    <row r="1129" spans="4:11" ht="14.25" customHeight="1">
      <c r="D1129" s="110"/>
      <c r="G1129" s="110"/>
      <c r="H1129" s="110"/>
      <c r="K1129" s="162"/>
    </row>
    <row r="1130" spans="4:11" ht="14.25" customHeight="1">
      <c r="D1130" s="110"/>
      <c r="G1130" s="110"/>
      <c r="H1130" s="110"/>
      <c r="K1130" s="162"/>
    </row>
    <row r="1131" spans="4:11" ht="14.25" customHeight="1">
      <c r="D1131" s="110"/>
      <c r="G1131" s="110"/>
      <c r="H1131" s="110"/>
      <c r="K1131" s="162"/>
    </row>
    <row r="1132" spans="4:11" ht="14.25" customHeight="1">
      <c r="D1132" s="110"/>
      <c r="G1132" s="110"/>
      <c r="H1132" s="110"/>
      <c r="K1132" s="162"/>
    </row>
    <row r="1133" spans="4:11" ht="14.25" customHeight="1">
      <c r="D1133" s="110"/>
      <c r="G1133" s="110"/>
      <c r="H1133" s="110"/>
      <c r="K1133" s="162"/>
    </row>
    <row r="1134" spans="4:11" ht="14.25" customHeight="1">
      <c r="D1134" s="110"/>
      <c r="G1134" s="110"/>
      <c r="H1134" s="110"/>
      <c r="K1134" s="162"/>
    </row>
    <row r="1135" spans="4:11" ht="14.25" customHeight="1">
      <c r="D1135" s="110"/>
      <c r="G1135" s="110"/>
      <c r="H1135" s="110"/>
      <c r="K1135" s="162"/>
    </row>
    <row r="1136" spans="4:11" ht="14.25" customHeight="1">
      <c r="D1136" s="110"/>
      <c r="G1136" s="110"/>
      <c r="H1136" s="110"/>
      <c r="K1136" s="162"/>
    </row>
    <row r="1137" spans="4:11" ht="14.25" customHeight="1">
      <c r="D1137" s="110"/>
      <c r="G1137" s="110"/>
      <c r="H1137" s="110"/>
      <c r="K1137" s="162"/>
    </row>
    <row r="1138" spans="4:11" ht="14.25" customHeight="1">
      <c r="D1138" s="110"/>
      <c r="G1138" s="110"/>
      <c r="H1138" s="110"/>
      <c r="K1138" s="162"/>
    </row>
    <row r="1139" spans="4:11" ht="14.25" customHeight="1">
      <c r="D1139" s="110"/>
      <c r="G1139" s="110"/>
      <c r="H1139" s="110"/>
      <c r="K1139" s="162"/>
    </row>
    <row r="1140" spans="4:11" ht="14.25" customHeight="1">
      <c r="D1140" s="110"/>
      <c r="G1140" s="110"/>
      <c r="H1140" s="110"/>
      <c r="K1140" s="162"/>
    </row>
    <row r="1141" spans="4:11" ht="14.25" customHeight="1">
      <c r="D1141" s="110"/>
      <c r="G1141" s="110"/>
      <c r="H1141" s="110"/>
      <c r="K1141" s="162"/>
    </row>
    <row r="1142" spans="4:11" ht="14.25" customHeight="1">
      <c r="D1142" s="110"/>
      <c r="G1142" s="110"/>
      <c r="H1142" s="110"/>
      <c r="K1142" s="162"/>
    </row>
    <row r="1143" spans="4:11" ht="14.25" customHeight="1">
      <c r="D1143" s="110"/>
      <c r="G1143" s="110"/>
      <c r="H1143" s="110"/>
      <c r="K1143" s="162"/>
    </row>
    <row r="1144" spans="4:11" ht="14.25" customHeight="1">
      <c r="D1144" s="110"/>
      <c r="G1144" s="110"/>
      <c r="H1144" s="110"/>
      <c r="K1144" s="162"/>
    </row>
    <row r="1145" spans="4:11" ht="14.25" customHeight="1">
      <c r="D1145" s="110"/>
      <c r="G1145" s="110"/>
      <c r="H1145" s="110"/>
      <c r="K1145" s="162"/>
    </row>
    <row r="1146" spans="4:11" ht="14.25" customHeight="1">
      <c r="D1146" s="110"/>
      <c r="G1146" s="110"/>
      <c r="H1146" s="110"/>
      <c r="K1146" s="162"/>
    </row>
    <row r="1147" spans="4:11" ht="14.25" customHeight="1">
      <c r="D1147" s="110"/>
      <c r="G1147" s="110"/>
      <c r="H1147" s="110"/>
      <c r="K1147" s="162"/>
    </row>
    <row r="1148" spans="4:11" ht="14.25" customHeight="1">
      <c r="D1148" s="110"/>
      <c r="G1148" s="110"/>
      <c r="H1148" s="110"/>
      <c r="K1148" s="162"/>
    </row>
    <row r="1149" spans="4:11" ht="14.25" customHeight="1">
      <c r="D1149" s="110"/>
      <c r="G1149" s="110"/>
      <c r="H1149" s="110"/>
      <c r="K1149" s="162"/>
    </row>
    <row r="1150" spans="4:11" ht="14.25" customHeight="1">
      <c r="D1150" s="110"/>
      <c r="G1150" s="110"/>
      <c r="H1150" s="110"/>
      <c r="K1150" s="162"/>
    </row>
    <row r="1151" spans="4:11" ht="14.25" customHeight="1">
      <c r="D1151" s="110"/>
      <c r="G1151" s="110"/>
      <c r="H1151" s="110"/>
      <c r="K1151" s="162"/>
    </row>
    <row r="1152" spans="4:11" ht="14.25" customHeight="1">
      <c r="D1152" s="110"/>
      <c r="G1152" s="110"/>
      <c r="H1152" s="110"/>
      <c r="K1152" s="162"/>
    </row>
    <row r="1153" spans="4:11" ht="14.25" customHeight="1">
      <c r="D1153" s="110"/>
      <c r="G1153" s="110"/>
      <c r="H1153" s="110"/>
      <c r="K1153" s="162"/>
    </row>
    <row r="1154" spans="4:11" ht="14.25" customHeight="1">
      <c r="D1154" s="110"/>
      <c r="G1154" s="110"/>
      <c r="H1154" s="110"/>
      <c r="K1154" s="162"/>
    </row>
    <row r="1155" spans="4:11" ht="14.25" customHeight="1">
      <c r="D1155" s="110"/>
      <c r="G1155" s="110"/>
      <c r="H1155" s="110"/>
      <c r="K1155" s="162"/>
    </row>
    <row r="1156" spans="4:11" ht="14.25" customHeight="1">
      <c r="D1156" s="110"/>
      <c r="G1156" s="110"/>
      <c r="H1156" s="110"/>
      <c r="K1156" s="162"/>
    </row>
    <row r="1157" spans="4:11" ht="14.25" customHeight="1">
      <c r="D1157" s="110"/>
      <c r="G1157" s="110"/>
      <c r="H1157" s="110"/>
      <c r="K1157" s="162"/>
    </row>
    <row r="1158" spans="4:11" ht="14.25" customHeight="1">
      <c r="D1158" s="110"/>
      <c r="G1158" s="110"/>
      <c r="H1158" s="110"/>
      <c r="K1158" s="162"/>
    </row>
    <row r="1159" spans="4:11" ht="14.25" customHeight="1">
      <c r="D1159" s="110"/>
      <c r="G1159" s="110"/>
      <c r="H1159" s="110"/>
      <c r="K1159" s="162"/>
    </row>
    <row r="1160" spans="4:11" ht="14.25" customHeight="1">
      <c r="D1160" s="110"/>
      <c r="G1160" s="110"/>
      <c r="H1160" s="110"/>
      <c r="K1160" s="162"/>
    </row>
    <row r="1161" spans="4:11" ht="14.25" customHeight="1">
      <c r="D1161" s="110"/>
      <c r="G1161" s="110"/>
      <c r="H1161" s="110"/>
      <c r="K1161" s="162"/>
    </row>
    <row r="1162" spans="4:11" ht="14.25" customHeight="1">
      <c r="D1162" s="110"/>
      <c r="G1162" s="110"/>
      <c r="H1162" s="110"/>
      <c r="K1162" s="162"/>
    </row>
    <row r="1163" spans="4:11" ht="14.25" customHeight="1">
      <c r="D1163" s="110"/>
      <c r="G1163" s="110"/>
      <c r="H1163" s="110"/>
      <c r="K1163" s="162"/>
    </row>
    <row r="1164" spans="4:11" ht="14.25" customHeight="1">
      <c r="D1164" s="110"/>
      <c r="G1164" s="110"/>
      <c r="H1164" s="110"/>
      <c r="K1164" s="162"/>
    </row>
    <row r="1165" spans="4:11" ht="14.25" customHeight="1">
      <c r="D1165" s="110"/>
      <c r="G1165" s="110"/>
      <c r="H1165" s="110"/>
      <c r="K1165" s="162"/>
    </row>
    <row r="1166" spans="4:11" ht="14.25" customHeight="1">
      <c r="D1166" s="110"/>
      <c r="G1166" s="110"/>
      <c r="H1166" s="110"/>
      <c r="K1166" s="162"/>
    </row>
    <row r="1167" spans="4:11" ht="14.25" customHeight="1">
      <c r="D1167" s="110"/>
      <c r="G1167" s="110"/>
      <c r="H1167" s="110"/>
      <c r="K1167" s="162"/>
    </row>
    <row r="1168" spans="4:11" ht="14.25" customHeight="1">
      <c r="D1168" s="110"/>
      <c r="G1168" s="110"/>
      <c r="H1168" s="110"/>
      <c r="K1168" s="162"/>
    </row>
    <row r="1169" spans="4:11" ht="14.25" customHeight="1">
      <c r="D1169" s="110"/>
      <c r="G1169" s="110"/>
      <c r="H1169" s="110"/>
      <c r="K1169" s="162"/>
    </row>
    <row r="1170" spans="4:11" ht="14.25" customHeight="1">
      <c r="D1170" s="110"/>
      <c r="G1170" s="110"/>
      <c r="H1170" s="110"/>
      <c r="K1170" s="162"/>
    </row>
    <row r="1171" spans="4:11" ht="14.25" customHeight="1">
      <c r="D1171" s="110"/>
      <c r="G1171" s="110"/>
      <c r="H1171" s="110"/>
      <c r="K1171" s="162"/>
    </row>
    <row r="1172" spans="4:11" ht="14.25" customHeight="1">
      <c r="D1172" s="110"/>
      <c r="G1172" s="110"/>
      <c r="H1172" s="110"/>
      <c r="K1172" s="162"/>
    </row>
    <row r="1173" spans="4:11" ht="14.25" customHeight="1">
      <c r="D1173" s="110"/>
      <c r="G1173" s="110"/>
      <c r="H1173" s="110"/>
      <c r="K1173" s="162"/>
    </row>
    <row r="1174" spans="4:11" ht="14.25" customHeight="1">
      <c r="D1174" s="110"/>
      <c r="G1174" s="110"/>
      <c r="H1174" s="110"/>
      <c r="K1174" s="162"/>
    </row>
    <row r="1175" spans="4:11" ht="14.25" customHeight="1">
      <c r="D1175" s="110"/>
      <c r="G1175" s="110"/>
      <c r="H1175" s="110"/>
      <c r="K1175" s="162"/>
    </row>
    <row r="1176" spans="4:11" ht="14.25" customHeight="1">
      <c r="D1176" s="110"/>
      <c r="G1176" s="110"/>
      <c r="H1176" s="110"/>
      <c r="K1176" s="162"/>
    </row>
    <row r="1177" spans="4:11" ht="14.25" customHeight="1">
      <c r="D1177" s="110"/>
      <c r="G1177" s="110"/>
      <c r="H1177" s="110"/>
      <c r="K1177" s="162"/>
    </row>
    <row r="1178" spans="4:11" ht="14.25" customHeight="1">
      <c r="D1178" s="110"/>
      <c r="G1178" s="110"/>
      <c r="H1178" s="110"/>
      <c r="K1178" s="162"/>
    </row>
    <row r="1179" spans="4:11" ht="14.25" customHeight="1">
      <c r="D1179" s="110"/>
      <c r="G1179" s="110"/>
      <c r="H1179" s="110"/>
      <c r="K1179" s="162"/>
    </row>
    <row r="1180" spans="4:11" ht="14.25" customHeight="1">
      <c r="D1180" s="110"/>
      <c r="G1180" s="110"/>
      <c r="H1180" s="110"/>
      <c r="K1180" s="162"/>
    </row>
    <row r="1181" spans="4:11" ht="14.25" customHeight="1">
      <c r="D1181" s="110"/>
      <c r="G1181" s="110"/>
      <c r="H1181" s="110"/>
      <c r="K1181" s="162"/>
    </row>
    <row r="1182" spans="4:11" ht="14.25" customHeight="1">
      <c r="D1182" s="110"/>
      <c r="G1182" s="110"/>
      <c r="H1182" s="110"/>
      <c r="K1182" s="162"/>
    </row>
    <row r="1183" spans="4:11" ht="14.25" customHeight="1">
      <c r="D1183" s="110"/>
      <c r="G1183" s="110"/>
      <c r="H1183" s="110"/>
      <c r="K1183" s="162"/>
    </row>
    <row r="1184" spans="4:11" ht="14.25" customHeight="1">
      <c r="D1184" s="110"/>
      <c r="G1184" s="110"/>
      <c r="H1184" s="110"/>
      <c r="K1184" s="162"/>
    </row>
    <row r="1185" spans="4:11" ht="14.25" customHeight="1">
      <c r="D1185" s="110"/>
      <c r="G1185" s="110"/>
      <c r="H1185" s="110"/>
      <c r="K1185" s="162"/>
    </row>
    <row r="1186" spans="4:11" ht="14.25" customHeight="1">
      <c r="D1186" s="110"/>
      <c r="G1186" s="110"/>
      <c r="H1186" s="110"/>
      <c r="K1186" s="162"/>
    </row>
    <row r="1187" spans="4:11" ht="14.25" customHeight="1">
      <c r="D1187" s="110"/>
      <c r="G1187" s="110"/>
      <c r="H1187" s="110"/>
      <c r="K1187" s="162"/>
    </row>
    <row r="1188" spans="4:11" ht="14.25" customHeight="1">
      <c r="D1188" s="110"/>
      <c r="G1188" s="110"/>
      <c r="H1188" s="110"/>
      <c r="K1188" s="162"/>
    </row>
    <row r="1189" spans="4:11" ht="14.25" customHeight="1">
      <c r="D1189" s="110"/>
      <c r="G1189" s="110"/>
      <c r="H1189" s="110"/>
      <c r="K1189" s="162"/>
    </row>
    <row r="1190" spans="4:11" ht="14.25" customHeight="1">
      <c r="D1190" s="110"/>
      <c r="G1190" s="110"/>
      <c r="H1190" s="110"/>
      <c r="K1190" s="162"/>
    </row>
    <row r="1191" spans="4:11" ht="14.25" customHeight="1">
      <c r="D1191" s="110"/>
      <c r="G1191" s="110"/>
      <c r="H1191" s="110"/>
      <c r="K1191" s="162"/>
    </row>
    <row r="1192" spans="4:11" ht="14.25" customHeight="1">
      <c r="D1192" s="110"/>
      <c r="G1192" s="110"/>
      <c r="H1192" s="110"/>
      <c r="K1192" s="162"/>
    </row>
    <row r="1193" spans="4:11" ht="14.25" customHeight="1">
      <c r="D1193" s="110"/>
      <c r="G1193" s="110"/>
      <c r="H1193" s="110"/>
      <c r="K1193" s="162"/>
    </row>
    <row r="1194" spans="4:11" ht="14.25" customHeight="1">
      <c r="D1194" s="110"/>
      <c r="G1194" s="110"/>
      <c r="H1194" s="110"/>
      <c r="K1194" s="162"/>
    </row>
    <row r="1195" spans="4:11" ht="14.25" customHeight="1">
      <c r="D1195" s="110"/>
      <c r="G1195" s="110"/>
      <c r="H1195" s="110"/>
      <c r="K1195" s="162"/>
    </row>
    <row r="1196" spans="4:11" ht="14.25" customHeight="1">
      <c r="D1196" s="110"/>
      <c r="G1196" s="110"/>
      <c r="H1196" s="110"/>
      <c r="K1196" s="162"/>
    </row>
    <row r="1197" spans="4:11" ht="14.25" customHeight="1">
      <c r="D1197" s="110"/>
      <c r="G1197" s="110"/>
      <c r="H1197" s="110"/>
      <c r="K1197" s="162"/>
    </row>
    <row r="1198" spans="4:11" ht="14.25" customHeight="1">
      <c r="D1198" s="110"/>
      <c r="G1198" s="110"/>
      <c r="H1198" s="110"/>
      <c r="K1198" s="162"/>
    </row>
    <row r="1199" spans="4:11" ht="14.25" customHeight="1">
      <c r="D1199" s="110"/>
      <c r="G1199" s="110"/>
      <c r="H1199" s="110"/>
      <c r="K1199" s="162"/>
    </row>
    <row r="1200" spans="4:11" ht="14.25" customHeight="1">
      <c r="D1200" s="110"/>
      <c r="G1200" s="110"/>
      <c r="H1200" s="110"/>
      <c r="K1200" s="162"/>
    </row>
    <row r="1201" spans="4:11" ht="14.25" customHeight="1">
      <c r="D1201" s="110"/>
      <c r="G1201" s="110"/>
      <c r="H1201" s="110"/>
      <c r="K1201" s="162"/>
    </row>
    <row r="1202" spans="4:11" ht="14.25" customHeight="1">
      <c r="D1202" s="110"/>
      <c r="G1202" s="110"/>
      <c r="H1202" s="110"/>
      <c r="K1202" s="162"/>
    </row>
    <row r="1203" spans="4:11" ht="14.25" customHeight="1">
      <c r="D1203" s="110"/>
      <c r="G1203" s="110"/>
      <c r="H1203" s="110"/>
      <c r="K1203" s="162"/>
    </row>
    <row r="1204" spans="4:11" ht="14.25" customHeight="1">
      <c r="D1204" s="110"/>
      <c r="G1204" s="110"/>
      <c r="H1204" s="110"/>
      <c r="K1204" s="162"/>
    </row>
    <row r="1205" spans="4:11" ht="14.25" customHeight="1">
      <c r="D1205" s="110"/>
      <c r="G1205" s="110"/>
      <c r="H1205" s="110"/>
      <c r="K1205" s="162"/>
    </row>
    <row r="1206" spans="4:11" ht="14.25" customHeight="1">
      <c r="D1206" s="110"/>
      <c r="G1206" s="110"/>
      <c r="H1206" s="110"/>
      <c r="K1206" s="162"/>
    </row>
    <row r="1207" spans="4:11" ht="14.25" customHeight="1">
      <c r="D1207" s="110"/>
      <c r="G1207" s="110"/>
      <c r="H1207" s="110"/>
      <c r="K1207" s="162"/>
    </row>
    <row r="1208" spans="4:11" ht="14.25" customHeight="1">
      <c r="D1208" s="110"/>
      <c r="G1208" s="110"/>
      <c r="H1208" s="110"/>
      <c r="K1208" s="162"/>
    </row>
    <row r="1209" spans="4:11" ht="14.25" customHeight="1">
      <c r="D1209" s="110"/>
      <c r="G1209" s="110"/>
      <c r="H1209" s="110"/>
      <c r="K1209" s="162"/>
    </row>
    <row r="1210" spans="4:11" ht="14.25" customHeight="1">
      <c r="D1210" s="110"/>
      <c r="G1210" s="110"/>
      <c r="H1210" s="110"/>
      <c r="K1210" s="162"/>
    </row>
    <row r="1211" spans="4:11" ht="14.25" customHeight="1">
      <c r="D1211" s="110"/>
      <c r="G1211" s="110"/>
      <c r="H1211" s="110"/>
      <c r="K1211" s="162"/>
    </row>
    <row r="1212" spans="4:11" ht="14.25" customHeight="1">
      <c r="D1212" s="110"/>
      <c r="G1212" s="110"/>
      <c r="H1212" s="110"/>
      <c r="K1212" s="162"/>
    </row>
    <row r="1213" spans="4:11" ht="14.25" customHeight="1">
      <c r="D1213" s="110"/>
      <c r="G1213" s="110"/>
      <c r="H1213" s="110"/>
      <c r="K1213" s="162"/>
    </row>
    <row r="1214" spans="4:11" ht="14.25" customHeight="1">
      <c r="D1214" s="110"/>
      <c r="G1214" s="110"/>
      <c r="H1214" s="110"/>
      <c r="K1214" s="162"/>
    </row>
    <row r="1215" spans="4:11" ht="14.25" customHeight="1">
      <c r="D1215" s="110"/>
      <c r="G1215" s="110"/>
      <c r="H1215" s="110"/>
      <c r="K1215" s="162"/>
    </row>
    <row r="1216" spans="4:11" ht="14.25" customHeight="1">
      <c r="D1216" s="110"/>
      <c r="G1216" s="110"/>
      <c r="H1216" s="110"/>
      <c r="K1216" s="162"/>
    </row>
    <row r="1217" spans="4:11" ht="14.25" customHeight="1">
      <c r="D1217" s="110"/>
      <c r="G1217" s="110"/>
      <c r="H1217" s="110"/>
      <c r="K1217" s="162"/>
    </row>
    <row r="1218" spans="4:11" ht="14.25" customHeight="1">
      <c r="D1218" s="110"/>
      <c r="G1218" s="110"/>
      <c r="H1218" s="110"/>
      <c r="K1218" s="162"/>
    </row>
    <row r="1219" spans="4:11" ht="14.25" customHeight="1">
      <c r="D1219" s="110"/>
      <c r="G1219" s="110"/>
      <c r="H1219" s="110"/>
      <c r="K1219" s="162"/>
    </row>
    <row r="1220" spans="4:11" ht="14.25" customHeight="1">
      <c r="D1220" s="110"/>
      <c r="G1220" s="110"/>
      <c r="H1220" s="110"/>
      <c r="K1220" s="162"/>
    </row>
    <row r="1221" spans="4:11" ht="14.25" customHeight="1">
      <c r="D1221" s="110"/>
      <c r="G1221" s="110"/>
      <c r="H1221" s="110"/>
      <c r="K1221" s="162"/>
    </row>
    <row r="1222" spans="4:11" ht="14.25" customHeight="1">
      <c r="D1222" s="110"/>
      <c r="G1222" s="110"/>
      <c r="H1222" s="110"/>
      <c r="K1222" s="162"/>
    </row>
    <row r="1223" spans="4:11" ht="14.25" customHeight="1">
      <c r="D1223" s="110"/>
      <c r="G1223" s="110"/>
      <c r="H1223" s="110"/>
      <c r="K1223" s="162"/>
    </row>
    <row r="1224" spans="4:11" ht="14.25" customHeight="1">
      <c r="D1224" s="110"/>
      <c r="G1224" s="110"/>
      <c r="H1224" s="110"/>
      <c r="K1224" s="162"/>
    </row>
    <row r="1225" spans="4:11" ht="14.25" customHeight="1">
      <c r="D1225" s="110"/>
      <c r="G1225" s="110"/>
      <c r="H1225" s="110"/>
      <c r="K1225" s="162"/>
    </row>
    <row r="1226" spans="4:11" ht="14.25" customHeight="1">
      <c r="D1226" s="110"/>
      <c r="G1226" s="110"/>
      <c r="H1226" s="110"/>
      <c r="K1226" s="162"/>
    </row>
    <row r="1227" spans="4:11" ht="14.25" customHeight="1">
      <c r="D1227" s="110"/>
      <c r="G1227" s="110"/>
      <c r="H1227" s="110"/>
      <c r="K1227" s="162"/>
    </row>
    <row r="1228" spans="4:11" ht="14.25" customHeight="1">
      <c r="D1228" s="110"/>
      <c r="G1228" s="110"/>
      <c r="H1228" s="110"/>
      <c r="K1228" s="162"/>
    </row>
    <row r="1229" spans="4:11" ht="14.25" customHeight="1">
      <c r="D1229" s="110"/>
      <c r="G1229" s="110"/>
      <c r="H1229" s="110"/>
      <c r="K1229" s="162"/>
    </row>
    <row r="1230" spans="4:11" ht="14.25" customHeight="1">
      <c r="D1230" s="110"/>
      <c r="G1230" s="110"/>
      <c r="H1230" s="110"/>
      <c r="K1230" s="162"/>
    </row>
    <row r="1231" spans="4:11" ht="14.25" customHeight="1">
      <c r="D1231" s="110"/>
      <c r="G1231" s="110"/>
      <c r="H1231" s="110"/>
      <c r="K1231" s="162"/>
    </row>
    <row r="1232" spans="4:11" ht="14.25" customHeight="1">
      <c r="D1232" s="110"/>
      <c r="G1232" s="110"/>
      <c r="H1232" s="110"/>
      <c r="K1232" s="162"/>
    </row>
    <row r="1233" spans="4:11" ht="14.25" customHeight="1">
      <c r="D1233" s="110"/>
      <c r="G1233" s="110"/>
      <c r="H1233" s="110"/>
      <c r="K1233" s="162"/>
    </row>
    <row r="1234" spans="4:11" ht="14.25" customHeight="1">
      <c r="D1234" s="110"/>
      <c r="G1234" s="110"/>
      <c r="H1234" s="110"/>
      <c r="K1234" s="162"/>
    </row>
    <row r="1235" spans="4:11" ht="14.25" customHeight="1">
      <c r="D1235" s="110"/>
      <c r="G1235" s="110"/>
      <c r="H1235" s="110"/>
      <c r="K1235" s="162"/>
    </row>
    <row r="1236" spans="4:11" ht="14.25" customHeight="1">
      <c r="D1236" s="110"/>
      <c r="G1236" s="110"/>
      <c r="H1236" s="110"/>
      <c r="K1236" s="162"/>
    </row>
    <row r="1237" spans="4:11" ht="14.25" customHeight="1">
      <c r="D1237" s="110"/>
      <c r="G1237" s="110"/>
      <c r="H1237" s="110"/>
      <c r="K1237" s="162"/>
    </row>
    <row r="1238" spans="4:11" ht="14.25" customHeight="1">
      <c r="D1238" s="110"/>
      <c r="G1238" s="110"/>
      <c r="H1238" s="110"/>
      <c r="K1238" s="162"/>
    </row>
    <row r="1239" spans="4:11" ht="14.25" customHeight="1">
      <c r="D1239" s="110"/>
      <c r="G1239" s="110"/>
      <c r="H1239" s="110"/>
      <c r="K1239" s="162"/>
    </row>
    <row r="1240" spans="4:11" ht="14.25" customHeight="1">
      <c r="D1240" s="110"/>
      <c r="G1240" s="110"/>
      <c r="H1240" s="110"/>
      <c r="K1240" s="162"/>
    </row>
    <row r="1241" spans="4:11" ht="14.25" customHeight="1">
      <c r="D1241" s="110"/>
      <c r="G1241" s="110"/>
      <c r="H1241" s="110"/>
      <c r="K1241" s="162"/>
    </row>
    <row r="1242" spans="4:11" ht="14.25" customHeight="1">
      <c r="D1242" s="110"/>
      <c r="G1242" s="110"/>
      <c r="H1242" s="110"/>
      <c r="K1242" s="162"/>
    </row>
    <row r="1243" spans="4:11" ht="14.25" customHeight="1">
      <c r="D1243" s="110"/>
      <c r="G1243" s="110"/>
      <c r="H1243" s="110"/>
      <c r="K1243" s="162"/>
    </row>
    <row r="1244" spans="4:11" ht="14.25" customHeight="1">
      <c r="D1244" s="110"/>
      <c r="G1244" s="110"/>
      <c r="H1244" s="110"/>
      <c r="K1244" s="162"/>
    </row>
    <row r="1245" spans="4:11" ht="14.25" customHeight="1">
      <c r="D1245" s="110"/>
      <c r="G1245" s="110"/>
      <c r="H1245" s="110"/>
      <c r="K1245" s="162"/>
    </row>
    <row r="1246" spans="4:11" ht="14.25" customHeight="1">
      <c r="D1246" s="110"/>
      <c r="G1246" s="110"/>
      <c r="H1246" s="110"/>
      <c r="K1246" s="162"/>
    </row>
    <row r="1247" spans="4:11" ht="14.25" customHeight="1">
      <c r="D1247" s="110"/>
      <c r="G1247" s="110"/>
      <c r="H1247" s="110"/>
      <c r="K1247" s="162"/>
    </row>
    <row r="1248" spans="4:11" ht="14.25" customHeight="1">
      <c r="D1248" s="110"/>
      <c r="G1248" s="110"/>
      <c r="H1248" s="110"/>
      <c r="K1248" s="162"/>
    </row>
    <row r="1249" spans="4:11" ht="14.25" customHeight="1">
      <c r="D1249" s="110"/>
      <c r="G1249" s="110"/>
      <c r="H1249" s="110"/>
      <c r="K1249" s="162"/>
    </row>
    <row r="1250" spans="4:11" ht="14.25" customHeight="1">
      <c r="D1250" s="110"/>
      <c r="G1250" s="110"/>
      <c r="H1250" s="110"/>
      <c r="K1250" s="162"/>
    </row>
    <row r="1251" spans="4:11" ht="14.25" customHeight="1">
      <c r="D1251" s="110"/>
      <c r="G1251" s="110"/>
      <c r="H1251" s="110"/>
      <c r="K1251" s="162"/>
    </row>
    <row r="1252" spans="4:11" ht="14.25" customHeight="1">
      <c r="D1252" s="110"/>
      <c r="G1252" s="110"/>
      <c r="H1252" s="110"/>
      <c r="K1252" s="162"/>
    </row>
    <row r="1253" spans="4:11" ht="14.25" customHeight="1">
      <c r="D1253" s="110"/>
      <c r="G1253" s="110"/>
      <c r="H1253" s="110"/>
      <c r="K1253" s="162"/>
    </row>
    <row r="1254" spans="4:11" ht="14.25" customHeight="1">
      <c r="D1254" s="110"/>
      <c r="G1254" s="110"/>
      <c r="H1254" s="110"/>
      <c r="K1254" s="162"/>
    </row>
    <row r="1255" spans="4:11" ht="14.25" customHeight="1">
      <c r="D1255" s="110"/>
      <c r="G1255" s="110"/>
      <c r="H1255" s="110"/>
      <c r="K1255" s="162"/>
    </row>
    <row r="1256" spans="4:11" ht="14.25" customHeight="1">
      <c r="D1256" s="110"/>
      <c r="G1256" s="110"/>
      <c r="H1256" s="110"/>
      <c r="K1256" s="162"/>
    </row>
    <row r="1257" spans="4:11" ht="14.25" customHeight="1">
      <c r="D1257" s="110"/>
      <c r="G1257" s="110"/>
      <c r="H1257" s="110"/>
      <c r="K1257" s="162"/>
    </row>
    <row r="1258" spans="4:11" ht="14.25" customHeight="1">
      <c r="D1258" s="110"/>
      <c r="G1258" s="110"/>
      <c r="H1258" s="110"/>
      <c r="K1258" s="162"/>
    </row>
    <row r="1259" spans="4:11" ht="14.25" customHeight="1">
      <c r="D1259" s="110"/>
      <c r="G1259" s="110"/>
      <c r="H1259" s="110"/>
      <c r="K1259" s="162"/>
    </row>
    <row r="1260" spans="4:11" ht="14.25" customHeight="1">
      <c r="D1260" s="110"/>
      <c r="G1260" s="110"/>
      <c r="H1260" s="110"/>
      <c r="K1260" s="162"/>
    </row>
    <row r="1261" spans="4:11" ht="14.25" customHeight="1">
      <c r="D1261" s="110"/>
      <c r="G1261" s="110"/>
      <c r="H1261" s="110"/>
      <c r="K1261" s="162"/>
    </row>
    <row r="1262" spans="4:11" ht="14.25" customHeight="1">
      <c r="D1262" s="110"/>
      <c r="G1262" s="110"/>
      <c r="H1262" s="110"/>
      <c r="K1262" s="162"/>
    </row>
    <row r="1263" spans="4:11" ht="14.25" customHeight="1">
      <c r="D1263" s="110"/>
      <c r="G1263" s="110"/>
      <c r="H1263" s="110"/>
      <c r="K1263" s="162"/>
    </row>
    <row r="1264" spans="4:11" ht="14.25" customHeight="1">
      <c r="D1264" s="110"/>
      <c r="G1264" s="110"/>
      <c r="H1264" s="110"/>
      <c r="K1264" s="162"/>
    </row>
    <row r="1265" spans="4:11" ht="14.25" customHeight="1">
      <c r="D1265" s="110"/>
      <c r="G1265" s="110"/>
      <c r="H1265" s="110"/>
      <c r="K1265" s="162"/>
    </row>
    <row r="1266" spans="4:11" ht="14.25" customHeight="1">
      <c r="D1266" s="110"/>
      <c r="G1266" s="110"/>
      <c r="H1266" s="110"/>
      <c r="K1266" s="162"/>
    </row>
    <row r="1267" spans="4:11" ht="14.25" customHeight="1">
      <c r="D1267" s="110"/>
      <c r="G1267" s="110"/>
      <c r="H1267" s="110"/>
      <c r="K1267" s="162"/>
    </row>
    <row r="1268" spans="4:11" ht="14.25" customHeight="1">
      <c r="D1268" s="110"/>
      <c r="G1268" s="110"/>
      <c r="H1268" s="110"/>
      <c r="K1268" s="162"/>
    </row>
    <row r="1269" spans="4:11" ht="14.25" customHeight="1">
      <c r="D1269" s="110"/>
      <c r="G1269" s="110"/>
      <c r="H1269" s="110"/>
      <c r="K1269" s="162"/>
    </row>
    <row r="1270" spans="4:11" ht="14.25" customHeight="1">
      <c r="D1270" s="110"/>
      <c r="G1270" s="110"/>
      <c r="H1270" s="110"/>
      <c r="K1270" s="162"/>
    </row>
    <row r="1271" spans="4:11" ht="14.25" customHeight="1">
      <c r="D1271" s="110"/>
      <c r="G1271" s="110"/>
      <c r="H1271" s="110"/>
      <c r="K1271" s="162"/>
    </row>
    <row r="1272" spans="4:11" ht="14.25" customHeight="1">
      <c r="D1272" s="110"/>
      <c r="G1272" s="110"/>
      <c r="H1272" s="110"/>
      <c r="K1272" s="162"/>
    </row>
    <row r="1273" spans="4:11" ht="14.25" customHeight="1">
      <c r="D1273" s="110"/>
      <c r="G1273" s="110"/>
      <c r="H1273" s="110"/>
      <c r="K1273" s="162"/>
    </row>
    <row r="1274" spans="4:11" ht="14.25" customHeight="1">
      <c r="D1274" s="110"/>
      <c r="G1274" s="110"/>
      <c r="H1274" s="110"/>
      <c r="K1274" s="162"/>
    </row>
    <row r="1275" spans="4:11" ht="14.25" customHeight="1">
      <c r="D1275" s="110"/>
      <c r="G1275" s="110"/>
      <c r="H1275" s="110"/>
      <c r="K1275" s="162"/>
    </row>
    <row r="1276" spans="4:11" ht="14.25" customHeight="1">
      <c r="D1276" s="110"/>
      <c r="G1276" s="110"/>
      <c r="H1276" s="110"/>
      <c r="K1276" s="162"/>
    </row>
    <row r="1277" spans="4:11" ht="14.25" customHeight="1">
      <c r="D1277" s="110"/>
      <c r="G1277" s="110"/>
      <c r="H1277" s="110"/>
      <c r="K1277" s="162"/>
    </row>
    <row r="1278" spans="4:11" ht="14.25" customHeight="1">
      <c r="D1278" s="110"/>
      <c r="G1278" s="110"/>
      <c r="H1278" s="110"/>
      <c r="K1278" s="162"/>
    </row>
    <row r="1279" spans="4:11" ht="14.25" customHeight="1">
      <c r="D1279" s="110"/>
      <c r="G1279" s="110"/>
      <c r="H1279" s="110"/>
      <c r="K1279" s="162"/>
    </row>
    <row r="1280" spans="4:11" ht="14.25" customHeight="1">
      <c r="D1280" s="110"/>
      <c r="G1280" s="110"/>
      <c r="H1280" s="110"/>
      <c r="K1280" s="162"/>
    </row>
    <row r="1281" spans="4:11" ht="14.25" customHeight="1">
      <c r="D1281" s="110"/>
      <c r="G1281" s="110"/>
      <c r="H1281" s="110"/>
      <c r="K1281" s="162"/>
    </row>
    <row r="1282" spans="4:11" ht="14.25" customHeight="1">
      <c r="D1282" s="110"/>
      <c r="G1282" s="110"/>
      <c r="H1282" s="110"/>
      <c r="K1282" s="162"/>
    </row>
    <row r="1283" spans="4:11" ht="14.25" customHeight="1">
      <c r="D1283" s="110"/>
      <c r="G1283" s="110"/>
      <c r="H1283" s="110"/>
      <c r="K1283" s="162"/>
    </row>
    <row r="1284" spans="4:11" ht="14.25" customHeight="1">
      <c r="D1284" s="110"/>
      <c r="G1284" s="110"/>
      <c r="H1284" s="110"/>
      <c r="K1284" s="162"/>
    </row>
    <row r="1285" spans="4:11" ht="14.25" customHeight="1">
      <c r="D1285" s="110"/>
      <c r="G1285" s="110"/>
      <c r="H1285" s="110"/>
      <c r="K1285" s="162"/>
    </row>
    <row r="1286" spans="4:11" ht="14.25" customHeight="1">
      <c r="D1286" s="110"/>
      <c r="G1286" s="110"/>
      <c r="H1286" s="110"/>
      <c r="K1286" s="162"/>
    </row>
    <row r="1287" spans="4:11" ht="14.25" customHeight="1">
      <c r="D1287" s="110"/>
      <c r="G1287" s="110"/>
      <c r="H1287" s="110"/>
      <c r="K1287" s="162"/>
    </row>
    <row r="1288" spans="4:11" ht="14.25" customHeight="1">
      <c r="D1288" s="110"/>
      <c r="G1288" s="110"/>
      <c r="H1288" s="110"/>
      <c r="K1288" s="162"/>
    </row>
    <row r="1289" spans="4:11" ht="14.25" customHeight="1">
      <c r="D1289" s="110"/>
      <c r="G1289" s="110"/>
      <c r="H1289" s="110"/>
      <c r="K1289" s="162"/>
    </row>
    <row r="1290" spans="4:11" ht="14.25" customHeight="1">
      <c r="D1290" s="110"/>
      <c r="G1290" s="110"/>
      <c r="H1290" s="110"/>
      <c r="K1290" s="162"/>
    </row>
    <row r="1291" spans="4:11" ht="14.25" customHeight="1">
      <c r="D1291" s="110"/>
      <c r="G1291" s="110"/>
      <c r="H1291" s="110"/>
      <c r="K1291" s="162"/>
    </row>
    <row r="1292" spans="4:11" ht="14.25" customHeight="1">
      <c r="D1292" s="110"/>
      <c r="G1292" s="110"/>
      <c r="H1292" s="110"/>
      <c r="K1292" s="162"/>
    </row>
    <row r="1293" spans="4:11" ht="14.25" customHeight="1">
      <c r="D1293" s="110"/>
      <c r="G1293" s="110"/>
      <c r="H1293" s="110"/>
      <c r="K1293" s="162"/>
    </row>
    <row r="1294" spans="4:11" ht="14.25" customHeight="1">
      <c r="D1294" s="110"/>
      <c r="G1294" s="110"/>
      <c r="H1294" s="110"/>
      <c r="K1294" s="162"/>
    </row>
    <row r="1295" spans="4:11" ht="14.25" customHeight="1">
      <c r="D1295" s="110"/>
      <c r="G1295" s="110"/>
      <c r="H1295" s="110"/>
      <c r="K1295" s="162"/>
    </row>
    <row r="1296" spans="4:11" ht="14.25" customHeight="1">
      <c r="D1296" s="110"/>
      <c r="G1296" s="110"/>
      <c r="H1296" s="110"/>
      <c r="K1296" s="162"/>
    </row>
    <row r="1297" spans="4:11" ht="14.25" customHeight="1">
      <c r="D1297" s="110"/>
      <c r="G1297" s="110"/>
      <c r="H1297" s="110"/>
      <c r="K1297" s="162"/>
    </row>
    <row r="1298" spans="4:11" ht="14.25" customHeight="1">
      <c r="D1298" s="110"/>
      <c r="G1298" s="110"/>
      <c r="H1298" s="110"/>
      <c r="K1298" s="162"/>
    </row>
    <row r="1299" spans="4:11" ht="14.25" customHeight="1">
      <c r="D1299" s="110"/>
      <c r="G1299" s="110"/>
      <c r="H1299" s="110"/>
      <c r="K1299" s="162"/>
    </row>
    <row r="1300" spans="4:11" ht="14.25" customHeight="1">
      <c r="D1300" s="110"/>
      <c r="G1300" s="110"/>
      <c r="H1300" s="110"/>
      <c r="K1300" s="162"/>
    </row>
    <row r="1301" spans="4:11" ht="14.25" customHeight="1">
      <c r="D1301" s="110"/>
      <c r="G1301" s="110"/>
      <c r="H1301" s="110"/>
      <c r="K1301" s="162"/>
    </row>
    <row r="1302" spans="4:11" ht="14.25" customHeight="1">
      <c r="D1302" s="110"/>
      <c r="G1302" s="110"/>
      <c r="H1302" s="110"/>
      <c r="K1302" s="162"/>
    </row>
    <row r="1303" spans="4:11" ht="14.25" customHeight="1">
      <c r="D1303" s="110"/>
      <c r="G1303" s="110"/>
      <c r="H1303" s="110"/>
      <c r="K1303" s="162"/>
    </row>
    <row r="1304" spans="4:11" ht="14.25" customHeight="1">
      <c r="D1304" s="110"/>
      <c r="G1304" s="110"/>
      <c r="H1304" s="110"/>
      <c r="K1304" s="162"/>
    </row>
    <row r="1305" spans="4:11" ht="14.25" customHeight="1">
      <c r="D1305" s="110"/>
      <c r="G1305" s="110"/>
      <c r="H1305" s="110"/>
      <c r="K1305" s="162"/>
    </row>
    <row r="1306" spans="4:11" ht="14.25" customHeight="1">
      <c r="D1306" s="110"/>
      <c r="G1306" s="110"/>
      <c r="H1306" s="110"/>
      <c r="K1306" s="162"/>
    </row>
    <row r="1307" spans="4:11" ht="14.25" customHeight="1">
      <c r="D1307" s="110"/>
      <c r="G1307" s="110"/>
      <c r="H1307" s="110"/>
      <c r="K1307" s="162"/>
    </row>
    <row r="1308" spans="4:11" ht="14.25" customHeight="1">
      <c r="D1308" s="110"/>
      <c r="G1308" s="110"/>
      <c r="H1308" s="110"/>
      <c r="K1308" s="162"/>
    </row>
    <row r="1309" spans="4:11" ht="14.25" customHeight="1">
      <c r="D1309" s="110"/>
      <c r="G1309" s="110"/>
      <c r="H1309" s="110"/>
      <c r="K1309" s="162"/>
    </row>
    <row r="1310" spans="4:11" ht="14.25" customHeight="1">
      <c r="D1310" s="110"/>
      <c r="G1310" s="110"/>
      <c r="H1310" s="110"/>
      <c r="K1310" s="162"/>
    </row>
    <row r="1311" spans="4:11" ht="14.25" customHeight="1">
      <c r="D1311" s="110"/>
      <c r="G1311" s="110"/>
      <c r="H1311" s="110"/>
      <c r="K1311" s="162"/>
    </row>
    <row r="1312" spans="4:11" ht="14.25" customHeight="1">
      <c r="D1312" s="110"/>
      <c r="G1312" s="110"/>
      <c r="H1312" s="110"/>
      <c r="K1312" s="162"/>
    </row>
    <row r="1313" spans="4:11" ht="14.25" customHeight="1">
      <c r="D1313" s="110"/>
      <c r="G1313" s="110"/>
      <c r="H1313" s="110"/>
      <c r="K1313" s="162"/>
    </row>
    <row r="1314" spans="4:11" ht="14.25" customHeight="1">
      <c r="D1314" s="110"/>
      <c r="G1314" s="110"/>
      <c r="H1314" s="110"/>
      <c r="K1314" s="162"/>
    </row>
    <row r="1315" spans="4:11" ht="14.25" customHeight="1">
      <c r="D1315" s="110"/>
      <c r="G1315" s="110"/>
      <c r="H1315" s="110"/>
      <c r="K1315" s="162"/>
    </row>
    <row r="1316" spans="4:11" ht="14.25" customHeight="1">
      <c r="D1316" s="110"/>
      <c r="G1316" s="110"/>
      <c r="H1316" s="110"/>
      <c r="K1316" s="162"/>
    </row>
    <row r="1317" spans="4:11" ht="14.25" customHeight="1">
      <c r="D1317" s="110"/>
      <c r="G1317" s="110"/>
      <c r="H1317" s="110"/>
      <c r="K1317" s="162"/>
    </row>
    <row r="1318" spans="4:11" ht="14.25" customHeight="1">
      <c r="D1318" s="110"/>
      <c r="G1318" s="110"/>
      <c r="H1318" s="110"/>
      <c r="K1318" s="162"/>
    </row>
    <row r="1319" spans="4:11" ht="14.25" customHeight="1">
      <c r="D1319" s="110"/>
      <c r="G1319" s="110"/>
      <c r="H1319" s="110"/>
      <c r="K1319" s="162"/>
    </row>
    <row r="1320" spans="4:11" ht="14.25" customHeight="1">
      <c r="D1320" s="110"/>
      <c r="G1320" s="110"/>
      <c r="H1320" s="110"/>
      <c r="K1320" s="162"/>
    </row>
    <row r="1321" spans="4:11" ht="14.25" customHeight="1">
      <c r="D1321" s="110"/>
      <c r="G1321" s="110"/>
      <c r="H1321" s="110"/>
      <c r="K1321" s="162"/>
    </row>
    <row r="1322" spans="4:11" ht="14.25" customHeight="1">
      <c r="D1322" s="110"/>
      <c r="G1322" s="110"/>
      <c r="H1322" s="110"/>
      <c r="K1322" s="162"/>
    </row>
    <row r="1323" spans="4:11" ht="14.25" customHeight="1">
      <c r="D1323" s="110"/>
      <c r="G1323" s="110"/>
      <c r="H1323" s="110"/>
      <c r="K1323" s="162"/>
    </row>
    <row r="1324" spans="4:11" ht="14.25" customHeight="1">
      <c r="D1324" s="110"/>
      <c r="G1324" s="110"/>
      <c r="H1324" s="110"/>
      <c r="K1324" s="162"/>
    </row>
    <row r="1325" spans="4:11" ht="14.25" customHeight="1">
      <c r="D1325" s="110"/>
      <c r="G1325" s="110"/>
      <c r="H1325" s="110"/>
      <c r="K1325" s="162"/>
    </row>
    <row r="1326" spans="4:11" ht="14.25" customHeight="1">
      <c r="D1326" s="110"/>
      <c r="G1326" s="110"/>
      <c r="H1326" s="110"/>
      <c r="K1326" s="162"/>
    </row>
    <row r="1327" spans="4:11" ht="14.25" customHeight="1">
      <c r="D1327" s="110"/>
      <c r="G1327" s="110"/>
      <c r="H1327" s="110"/>
      <c r="K1327" s="162"/>
    </row>
    <row r="1328" spans="4:11" ht="14.25" customHeight="1">
      <c r="D1328" s="110"/>
      <c r="G1328" s="110"/>
      <c r="H1328" s="110"/>
      <c r="K1328" s="162"/>
    </row>
    <row r="1329" spans="4:11" ht="14.25" customHeight="1">
      <c r="D1329" s="110"/>
      <c r="G1329" s="110"/>
      <c r="H1329" s="110"/>
      <c r="K1329" s="162"/>
    </row>
    <row r="1330" spans="4:11" ht="14.25" customHeight="1">
      <c r="D1330" s="110"/>
      <c r="G1330" s="110"/>
      <c r="H1330" s="110"/>
      <c r="K1330" s="162"/>
    </row>
    <row r="1331" spans="4:11" ht="14.25" customHeight="1">
      <c r="D1331" s="110"/>
      <c r="G1331" s="110"/>
      <c r="H1331" s="110"/>
      <c r="K1331" s="162"/>
    </row>
    <row r="1332" spans="4:11" ht="14.25" customHeight="1">
      <c r="D1332" s="110"/>
      <c r="G1332" s="110"/>
      <c r="H1332" s="110"/>
      <c r="K1332" s="162"/>
    </row>
    <row r="1333" spans="4:11" ht="14.25" customHeight="1">
      <c r="D1333" s="110"/>
      <c r="G1333" s="110"/>
      <c r="H1333" s="110"/>
      <c r="K1333" s="162"/>
    </row>
    <row r="1334" spans="4:11" ht="14.25" customHeight="1">
      <c r="D1334" s="110"/>
      <c r="G1334" s="110"/>
      <c r="H1334" s="110"/>
      <c r="K1334" s="162"/>
    </row>
    <row r="1335" spans="4:11" ht="14.25" customHeight="1">
      <c r="D1335" s="110"/>
      <c r="G1335" s="110"/>
      <c r="H1335" s="110"/>
      <c r="K1335" s="162"/>
    </row>
    <row r="1336" spans="4:11" ht="14.25" customHeight="1">
      <c r="D1336" s="110"/>
      <c r="G1336" s="110"/>
      <c r="H1336" s="110"/>
      <c r="K1336" s="162"/>
    </row>
    <row r="1337" spans="4:11" ht="14.25" customHeight="1">
      <c r="D1337" s="110"/>
      <c r="G1337" s="110"/>
      <c r="H1337" s="110"/>
      <c r="K1337" s="162"/>
    </row>
    <row r="1338" spans="4:11" ht="14.25" customHeight="1">
      <c r="D1338" s="110"/>
      <c r="G1338" s="110"/>
      <c r="H1338" s="110"/>
      <c r="K1338" s="162"/>
    </row>
    <row r="1339" spans="4:11" ht="14.25" customHeight="1">
      <c r="D1339" s="110"/>
      <c r="G1339" s="110"/>
      <c r="H1339" s="110"/>
      <c r="K1339" s="162"/>
    </row>
    <row r="1340" spans="4:11" ht="14.25" customHeight="1">
      <c r="D1340" s="110"/>
      <c r="G1340" s="110"/>
      <c r="H1340" s="110"/>
      <c r="K1340" s="162"/>
    </row>
    <row r="1341" spans="4:11" ht="14.25" customHeight="1">
      <c r="D1341" s="110"/>
      <c r="G1341" s="110"/>
      <c r="H1341" s="110"/>
      <c r="K1341" s="162"/>
    </row>
    <row r="1342" spans="4:11" ht="14.25" customHeight="1">
      <c r="D1342" s="110"/>
      <c r="G1342" s="110"/>
      <c r="H1342" s="110"/>
      <c r="K1342" s="162"/>
    </row>
    <row r="1343" spans="4:11" ht="14.25" customHeight="1">
      <c r="D1343" s="110"/>
      <c r="G1343" s="110"/>
      <c r="H1343" s="110"/>
      <c r="K1343" s="162"/>
    </row>
    <row r="1344" spans="4:11" ht="14.25" customHeight="1">
      <c r="D1344" s="110"/>
      <c r="G1344" s="110"/>
      <c r="H1344" s="110"/>
      <c r="K1344" s="162"/>
    </row>
    <row r="1345" spans="4:11" ht="14.25" customHeight="1">
      <c r="D1345" s="110"/>
      <c r="G1345" s="110"/>
      <c r="H1345" s="110"/>
      <c r="K1345" s="162"/>
    </row>
    <row r="1346" spans="4:11" ht="14.25" customHeight="1">
      <c r="D1346" s="110"/>
      <c r="G1346" s="110"/>
      <c r="H1346" s="110"/>
      <c r="K1346" s="162"/>
    </row>
    <row r="1347" spans="4:11" ht="14.25" customHeight="1">
      <c r="D1347" s="110"/>
      <c r="G1347" s="110"/>
      <c r="H1347" s="110"/>
      <c r="K1347" s="162"/>
    </row>
    <row r="1348" spans="4:11" ht="14.25" customHeight="1">
      <c r="D1348" s="110"/>
      <c r="G1348" s="110"/>
      <c r="H1348" s="110"/>
      <c r="K1348" s="162"/>
    </row>
    <row r="1349" spans="4:11" ht="14.25" customHeight="1">
      <c r="D1349" s="110"/>
      <c r="G1349" s="110"/>
      <c r="H1349" s="110"/>
      <c r="K1349" s="162"/>
    </row>
    <row r="1350" spans="4:11" ht="14.25" customHeight="1">
      <c r="D1350" s="110"/>
      <c r="G1350" s="110"/>
      <c r="H1350" s="110"/>
      <c r="K1350" s="162"/>
    </row>
    <row r="1351" spans="4:11" ht="14.25" customHeight="1">
      <c r="D1351" s="110"/>
      <c r="G1351" s="110"/>
      <c r="H1351" s="110"/>
      <c r="K1351" s="162"/>
    </row>
    <row r="1352" spans="4:11" ht="14.25" customHeight="1">
      <c r="D1352" s="110"/>
      <c r="G1352" s="110"/>
      <c r="H1352" s="110"/>
      <c r="K1352" s="162"/>
    </row>
    <row r="1353" spans="4:11" ht="14.25" customHeight="1">
      <c r="D1353" s="110"/>
      <c r="G1353" s="110"/>
      <c r="H1353" s="110"/>
      <c r="K1353" s="162"/>
    </row>
    <row r="1354" spans="4:11" ht="14.25" customHeight="1">
      <c r="D1354" s="110"/>
      <c r="G1354" s="110"/>
      <c r="H1354" s="110"/>
      <c r="K1354" s="162"/>
    </row>
    <row r="1355" spans="4:11" ht="14.25" customHeight="1">
      <c r="D1355" s="110"/>
      <c r="G1355" s="110"/>
      <c r="H1355" s="110"/>
      <c r="K1355" s="162"/>
    </row>
    <row r="1356" spans="4:11" ht="14.25" customHeight="1">
      <c r="D1356" s="110"/>
      <c r="G1356" s="110"/>
      <c r="H1356" s="110"/>
      <c r="K1356" s="162"/>
    </row>
    <row r="1357" spans="4:11" ht="14.25" customHeight="1">
      <c r="D1357" s="110"/>
      <c r="G1357" s="110"/>
      <c r="H1357" s="110"/>
      <c r="K1357" s="162"/>
    </row>
    <row r="1358" spans="4:11" ht="14.25" customHeight="1">
      <c r="D1358" s="110"/>
      <c r="G1358" s="110"/>
      <c r="H1358" s="110"/>
      <c r="K1358" s="162"/>
    </row>
    <row r="1359" spans="4:11" ht="14.25" customHeight="1">
      <c r="D1359" s="110"/>
      <c r="G1359" s="110"/>
      <c r="H1359" s="110"/>
      <c r="K1359" s="162"/>
    </row>
    <row r="1360" spans="4:11" ht="14.25" customHeight="1">
      <c r="D1360" s="110"/>
      <c r="G1360" s="110"/>
      <c r="H1360" s="110"/>
      <c r="K1360" s="162"/>
    </row>
    <row r="1361" spans="4:11" ht="14.25" customHeight="1">
      <c r="D1361" s="110"/>
      <c r="G1361" s="110"/>
      <c r="H1361" s="110"/>
      <c r="K1361" s="162"/>
    </row>
    <row r="1362" spans="4:11" ht="14.25" customHeight="1">
      <c r="D1362" s="110"/>
      <c r="G1362" s="110"/>
      <c r="H1362" s="110"/>
      <c r="K1362" s="162"/>
    </row>
    <row r="1363" spans="4:11" ht="14.25" customHeight="1">
      <c r="D1363" s="110"/>
      <c r="G1363" s="110"/>
      <c r="H1363" s="110"/>
      <c r="K1363" s="162"/>
    </row>
    <row r="1364" spans="4:11" ht="14.25" customHeight="1">
      <c r="D1364" s="110"/>
      <c r="G1364" s="110"/>
      <c r="H1364" s="110"/>
      <c r="K1364" s="162"/>
    </row>
    <row r="1365" spans="4:11" ht="14.25" customHeight="1">
      <c r="D1365" s="110"/>
      <c r="G1365" s="110"/>
      <c r="H1365" s="110"/>
      <c r="K1365" s="162"/>
    </row>
    <row r="1366" spans="4:11" ht="14.25" customHeight="1">
      <c r="D1366" s="110"/>
      <c r="G1366" s="110"/>
      <c r="H1366" s="110"/>
      <c r="K1366" s="162"/>
    </row>
    <row r="1367" spans="4:11" ht="14.25" customHeight="1">
      <c r="D1367" s="110"/>
      <c r="G1367" s="110"/>
      <c r="H1367" s="110"/>
      <c r="K1367" s="162"/>
    </row>
    <row r="1368" spans="4:11" ht="14.25" customHeight="1">
      <c r="D1368" s="110"/>
      <c r="G1368" s="110"/>
      <c r="H1368" s="110"/>
      <c r="K1368" s="162"/>
    </row>
    <row r="1369" spans="4:11" ht="14.25" customHeight="1">
      <c r="D1369" s="110"/>
      <c r="G1369" s="110"/>
      <c r="H1369" s="110"/>
      <c r="K1369" s="162"/>
    </row>
    <row r="1370" spans="4:11" ht="14.25" customHeight="1">
      <c r="D1370" s="110"/>
      <c r="G1370" s="110"/>
      <c r="H1370" s="110"/>
      <c r="K1370" s="162"/>
    </row>
    <row r="1371" spans="4:11" ht="14.25" customHeight="1">
      <c r="D1371" s="110"/>
      <c r="G1371" s="110"/>
      <c r="H1371" s="110"/>
      <c r="K1371" s="162"/>
    </row>
    <row r="1372" spans="4:11" ht="14.25" customHeight="1">
      <c r="D1372" s="110"/>
      <c r="G1372" s="110"/>
      <c r="H1372" s="110"/>
      <c r="K1372" s="162"/>
    </row>
    <row r="1373" spans="4:11" ht="14.25" customHeight="1">
      <c r="D1373" s="110"/>
      <c r="G1373" s="110"/>
      <c r="H1373" s="110"/>
      <c r="K1373" s="162"/>
    </row>
    <row r="1374" spans="4:11" ht="14.25" customHeight="1">
      <c r="D1374" s="110"/>
      <c r="G1374" s="110"/>
      <c r="H1374" s="110"/>
      <c r="K1374" s="162"/>
    </row>
    <row r="1375" spans="4:11" ht="14.25" customHeight="1">
      <c r="D1375" s="110"/>
      <c r="G1375" s="110"/>
      <c r="H1375" s="110"/>
      <c r="K1375" s="162"/>
    </row>
    <row r="1376" spans="4:11" ht="14.25" customHeight="1">
      <c r="D1376" s="110"/>
      <c r="G1376" s="110"/>
      <c r="H1376" s="110"/>
      <c r="K1376" s="162"/>
    </row>
    <row r="1377" spans="4:11" ht="14.25" customHeight="1">
      <c r="D1377" s="110"/>
      <c r="G1377" s="110"/>
      <c r="H1377" s="110"/>
      <c r="K1377" s="162"/>
    </row>
    <row r="1378" spans="4:11" ht="14.25" customHeight="1">
      <c r="D1378" s="110"/>
      <c r="G1378" s="110"/>
      <c r="H1378" s="110"/>
      <c r="K1378" s="162"/>
    </row>
    <row r="1379" spans="4:11" ht="14.25" customHeight="1">
      <c r="D1379" s="110"/>
      <c r="G1379" s="110"/>
      <c r="H1379" s="110"/>
      <c r="K1379" s="162"/>
    </row>
    <row r="1380" spans="4:11" ht="14.25" customHeight="1">
      <c r="D1380" s="110"/>
      <c r="G1380" s="110"/>
      <c r="H1380" s="110"/>
      <c r="K1380" s="162"/>
    </row>
    <row r="1381" spans="4:11" ht="14.25" customHeight="1">
      <c r="D1381" s="110"/>
      <c r="G1381" s="110"/>
      <c r="H1381" s="110"/>
      <c r="K1381" s="162"/>
    </row>
    <row r="1382" spans="4:11" ht="14.25" customHeight="1">
      <c r="D1382" s="110"/>
      <c r="G1382" s="110"/>
      <c r="H1382" s="110"/>
      <c r="K1382" s="162"/>
    </row>
    <row r="1383" spans="4:11" ht="14.25" customHeight="1">
      <c r="D1383" s="110"/>
      <c r="G1383" s="110"/>
      <c r="H1383" s="110"/>
      <c r="K1383" s="162"/>
    </row>
    <row r="1384" spans="4:11" ht="14.25" customHeight="1">
      <c r="D1384" s="110"/>
      <c r="G1384" s="110"/>
      <c r="H1384" s="110"/>
      <c r="K1384" s="162"/>
    </row>
    <row r="1385" spans="4:11" ht="14.25" customHeight="1">
      <c r="D1385" s="110"/>
      <c r="G1385" s="110"/>
      <c r="H1385" s="110"/>
      <c r="K1385" s="162"/>
    </row>
    <row r="1386" spans="4:11" ht="14.25" customHeight="1">
      <c r="D1386" s="110"/>
      <c r="G1386" s="110"/>
      <c r="H1386" s="110"/>
      <c r="K1386" s="162"/>
    </row>
    <row r="1387" spans="4:11" ht="14.25" customHeight="1">
      <c r="D1387" s="110"/>
      <c r="G1387" s="110"/>
      <c r="H1387" s="110"/>
      <c r="K1387" s="162"/>
    </row>
    <row r="1388" spans="4:11" ht="14.25" customHeight="1">
      <c r="D1388" s="110"/>
      <c r="G1388" s="110"/>
      <c r="H1388" s="110"/>
      <c r="K1388" s="162"/>
    </row>
    <row r="1389" spans="4:11" ht="14.25" customHeight="1">
      <c r="D1389" s="110"/>
      <c r="G1389" s="110"/>
      <c r="H1389" s="110"/>
      <c r="K1389" s="162"/>
    </row>
    <row r="1390" spans="4:11" ht="14.25" customHeight="1">
      <c r="D1390" s="110"/>
      <c r="G1390" s="110"/>
      <c r="H1390" s="110"/>
      <c r="K1390" s="162"/>
    </row>
    <row r="1391" spans="4:11" ht="14.25" customHeight="1">
      <c r="D1391" s="110"/>
      <c r="G1391" s="110"/>
      <c r="H1391" s="110"/>
      <c r="K1391" s="162"/>
    </row>
    <row r="1392" spans="4:11" ht="14.25" customHeight="1">
      <c r="D1392" s="110"/>
      <c r="G1392" s="110"/>
      <c r="H1392" s="110"/>
      <c r="K1392" s="162"/>
    </row>
    <row r="1393" spans="4:11" ht="14.25" customHeight="1">
      <c r="D1393" s="110"/>
      <c r="G1393" s="110"/>
      <c r="H1393" s="110"/>
      <c r="K1393" s="162"/>
    </row>
    <row r="1394" spans="4:11" ht="14.25" customHeight="1">
      <c r="D1394" s="110"/>
      <c r="G1394" s="110"/>
      <c r="H1394" s="110"/>
      <c r="K1394" s="162"/>
    </row>
    <row r="1395" spans="4:11" ht="14.25" customHeight="1">
      <c r="D1395" s="110"/>
      <c r="G1395" s="110"/>
      <c r="H1395" s="110"/>
      <c r="K1395" s="162"/>
    </row>
    <row r="1396" spans="4:11" ht="14.25" customHeight="1">
      <c r="D1396" s="110"/>
      <c r="G1396" s="110"/>
      <c r="H1396" s="110"/>
      <c r="K1396" s="162"/>
    </row>
    <row r="1397" spans="4:11" ht="14.25" customHeight="1">
      <c r="D1397" s="110"/>
      <c r="G1397" s="110"/>
      <c r="H1397" s="110"/>
      <c r="K1397" s="162"/>
    </row>
    <row r="1398" spans="4:11" ht="14.25" customHeight="1">
      <c r="D1398" s="110"/>
      <c r="G1398" s="110"/>
      <c r="H1398" s="110"/>
      <c r="K1398" s="162"/>
    </row>
    <row r="1399" spans="4:11" ht="14.25" customHeight="1">
      <c r="D1399" s="110"/>
      <c r="G1399" s="110"/>
      <c r="H1399" s="110"/>
      <c r="K1399" s="162"/>
    </row>
    <row r="1400" spans="4:11" ht="14.25" customHeight="1">
      <c r="D1400" s="110"/>
      <c r="G1400" s="110"/>
      <c r="H1400" s="110"/>
      <c r="K1400" s="162"/>
    </row>
    <row r="1401" spans="4:11" ht="14.25" customHeight="1">
      <c r="D1401" s="110"/>
      <c r="G1401" s="110"/>
      <c r="H1401" s="110"/>
      <c r="K1401" s="162"/>
    </row>
    <row r="1402" spans="4:11" ht="14.25" customHeight="1">
      <c r="D1402" s="110"/>
      <c r="G1402" s="110"/>
      <c r="H1402" s="110"/>
      <c r="K1402" s="162"/>
    </row>
    <row r="1403" spans="4:11" ht="14.25" customHeight="1">
      <c r="D1403" s="110"/>
      <c r="G1403" s="110"/>
      <c r="H1403" s="110"/>
      <c r="K1403" s="162"/>
    </row>
    <row r="1404" spans="4:11" ht="14.25" customHeight="1">
      <c r="D1404" s="110"/>
      <c r="G1404" s="110"/>
      <c r="H1404" s="110"/>
      <c r="K1404" s="162"/>
    </row>
    <row r="1405" spans="4:11" ht="14.25" customHeight="1">
      <c r="D1405" s="110"/>
      <c r="G1405" s="110"/>
      <c r="H1405" s="110"/>
      <c r="K1405" s="162"/>
    </row>
    <row r="1406" spans="4:11" ht="14.25" customHeight="1">
      <c r="D1406" s="110"/>
      <c r="G1406" s="110"/>
      <c r="H1406" s="110"/>
      <c r="K1406" s="162"/>
    </row>
    <row r="1407" spans="4:11" ht="14.25" customHeight="1">
      <c r="D1407" s="110"/>
      <c r="G1407" s="110"/>
      <c r="H1407" s="110"/>
      <c r="K1407" s="162"/>
    </row>
    <row r="1408" spans="4:11" ht="14.25" customHeight="1">
      <c r="D1408" s="110"/>
      <c r="G1408" s="110"/>
      <c r="H1408" s="110"/>
      <c r="K1408" s="162"/>
    </row>
    <row r="1409" spans="4:11" ht="14.25" customHeight="1">
      <c r="D1409" s="110"/>
      <c r="G1409" s="110"/>
      <c r="H1409" s="110"/>
      <c r="K1409" s="162"/>
    </row>
    <row r="1410" spans="4:11" ht="14.25" customHeight="1">
      <c r="D1410" s="110"/>
      <c r="G1410" s="110"/>
      <c r="H1410" s="110"/>
      <c r="K1410" s="162"/>
    </row>
    <row r="1411" spans="4:11" ht="14.25" customHeight="1">
      <c r="D1411" s="110"/>
      <c r="G1411" s="110"/>
      <c r="H1411" s="110"/>
      <c r="K1411" s="162"/>
    </row>
    <row r="1412" spans="4:11" ht="14.25" customHeight="1">
      <c r="D1412" s="110"/>
      <c r="G1412" s="110"/>
      <c r="H1412" s="110"/>
      <c r="K1412" s="162"/>
    </row>
    <row r="1413" spans="4:11" ht="14.25" customHeight="1">
      <c r="D1413" s="110"/>
      <c r="G1413" s="110"/>
      <c r="H1413" s="110"/>
      <c r="K1413" s="162"/>
    </row>
    <row r="1414" spans="4:11" ht="14.25" customHeight="1">
      <c r="D1414" s="110"/>
      <c r="G1414" s="110"/>
      <c r="H1414" s="110"/>
      <c r="K1414" s="162"/>
    </row>
    <row r="1415" spans="4:11" ht="14.25" customHeight="1">
      <c r="D1415" s="110"/>
      <c r="G1415" s="110"/>
      <c r="H1415" s="110"/>
      <c r="K1415" s="162"/>
    </row>
    <row r="1416" spans="4:11" ht="14.25" customHeight="1">
      <c r="D1416" s="110"/>
      <c r="G1416" s="110"/>
      <c r="H1416" s="110"/>
      <c r="K1416" s="162"/>
    </row>
    <row r="1417" spans="4:11" ht="14.25" customHeight="1">
      <c r="D1417" s="110"/>
      <c r="G1417" s="110"/>
      <c r="H1417" s="110"/>
      <c r="K1417" s="162"/>
    </row>
    <row r="1418" spans="4:11" ht="14.25" customHeight="1">
      <c r="D1418" s="110"/>
      <c r="G1418" s="110"/>
      <c r="H1418" s="110"/>
      <c r="K1418" s="162"/>
    </row>
    <row r="1419" spans="4:11" ht="14.25" customHeight="1">
      <c r="D1419" s="110"/>
      <c r="G1419" s="110"/>
      <c r="H1419" s="110"/>
      <c r="K1419" s="162"/>
    </row>
    <row r="1420" spans="4:11" ht="14.25" customHeight="1">
      <c r="D1420" s="110"/>
      <c r="G1420" s="110"/>
      <c r="H1420" s="110"/>
      <c r="K1420" s="162"/>
    </row>
    <row r="1421" spans="4:11" ht="14.25" customHeight="1">
      <c r="D1421" s="110"/>
      <c r="G1421" s="110"/>
      <c r="H1421" s="110"/>
      <c r="K1421" s="162"/>
    </row>
    <row r="1422" spans="4:11" ht="14.25" customHeight="1">
      <c r="D1422" s="110"/>
      <c r="G1422" s="110"/>
      <c r="H1422" s="110"/>
      <c r="K1422" s="162"/>
    </row>
    <row r="1423" spans="4:11" ht="14.25" customHeight="1">
      <c r="D1423" s="110"/>
      <c r="G1423" s="110"/>
      <c r="H1423" s="110"/>
      <c r="K1423" s="162"/>
    </row>
    <row r="1424" spans="4:11" ht="14.25" customHeight="1">
      <c r="D1424" s="110"/>
      <c r="G1424" s="110"/>
      <c r="H1424" s="110"/>
      <c r="K1424" s="162"/>
    </row>
    <row r="1425" spans="4:11" ht="14.25" customHeight="1">
      <c r="D1425" s="110"/>
      <c r="G1425" s="110"/>
      <c r="H1425" s="110"/>
      <c r="K1425" s="162"/>
    </row>
    <row r="1426" spans="4:11" ht="14.25" customHeight="1">
      <c r="D1426" s="110"/>
      <c r="G1426" s="110"/>
      <c r="H1426" s="110"/>
      <c r="K1426" s="162"/>
    </row>
    <row r="1427" spans="4:11" ht="14.25" customHeight="1">
      <c r="D1427" s="110"/>
      <c r="G1427" s="110"/>
      <c r="H1427" s="110"/>
      <c r="K1427" s="162"/>
    </row>
    <row r="1428" spans="4:11" ht="14.25" customHeight="1">
      <c r="D1428" s="110"/>
      <c r="G1428" s="110"/>
      <c r="H1428" s="110"/>
      <c r="K1428" s="162"/>
    </row>
    <row r="1429" spans="4:11" ht="14.25" customHeight="1">
      <c r="D1429" s="110"/>
      <c r="G1429" s="110"/>
      <c r="H1429" s="110"/>
      <c r="K1429" s="162"/>
    </row>
    <row r="1430" spans="4:11" ht="14.25" customHeight="1">
      <c r="D1430" s="110"/>
      <c r="G1430" s="110"/>
      <c r="H1430" s="110"/>
      <c r="K1430" s="162"/>
    </row>
    <row r="1431" spans="4:11" ht="14.25" customHeight="1">
      <c r="D1431" s="110"/>
      <c r="G1431" s="110"/>
      <c r="H1431" s="110"/>
      <c r="K1431" s="162"/>
    </row>
    <row r="1432" spans="4:11" ht="14.25" customHeight="1">
      <c r="D1432" s="110"/>
      <c r="G1432" s="110"/>
      <c r="H1432" s="110"/>
      <c r="K1432" s="162"/>
    </row>
    <row r="1433" spans="4:11" ht="14.25" customHeight="1">
      <c r="D1433" s="110"/>
      <c r="G1433" s="110"/>
      <c r="H1433" s="110"/>
      <c r="K1433" s="162"/>
    </row>
    <row r="1434" spans="4:11" ht="14.25" customHeight="1">
      <c r="D1434" s="110"/>
      <c r="G1434" s="110"/>
      <c r="H1434" s="110"/>
      <c r="K1434" s="162"/>
    </row>
    <row r="1435" spans="4:11" ht="14.25" customHeight="1">
      <c r="D1435" s="110"/>
      <c r="G1435" s="110"/>
      <c r="H1435" s="110"/>
      <c r="K1435" s="162"/>
    </row>
    <row r="1436" spans="4:11" ht="14.25" customHeight="1">
      <c r="D1436" s="110"/>
      <c r="G1436" s="110"/>
      <c r="H1436" s="110"/>
      <c r="K1436" s="162"/>
    </row>
    <row r="1437" spans="4:11" ht="14.25" customHeight="1">
      <c r="D1437" s="110"/>
      <c r="G1437" s="110"/>
      <c r="H1437" s="110"/>
      <c r="K1437" s="162"/>
    </row>
    <row r="1438" spans="4:11" ht="14.25" customHeight="1">
      <c r="D1438" s="110"/>
      <c r="G1438" s="110"/>
      <c r="H1438" s="110"/>
      <c r="K1438" s="162"/>
    </row>
    <row r="1439" spans="4:11" ht="14.25" customHeight="1">
      <c r="D1439" s="110"/>
      <c r="G1439" s="110"/>
      <c r="H1439" s="110"/>
      <c r="K1439" s="162"/>
    </row>
    <row r="1440" spans="4:11" ht="14.25" customHeight="1">
      <c r="D1440" s="110"/>
      <c r="G1440" s="110"/>
      <c r="H1440" s="110"/>
      <c r="K1440" s="162"/>
    </row>
    <row r="1441" spans="4:11" ht="14.25" customHeight="1">
      <c r="D1441" s="110"/>
      <c r="G1441" s="110"/>
      <c r="H1441" s="110"/>
      <c r="K1441" s="162"/>
    </row>
    <row r="1442" spans="4:11" ht="14.25" customHeight="1">
      <c r="D1442" s="110"/>
      <c r="G1442" s="110"/>
      <c r="H1442" s="110"/>
      <c r="K1442" s="162"/>
    </row>
    <row r="1443" spans="4:11" ht="14.25" customHeight="1">
      <c r="D1443" s="110"/>
      <c r="G1443" s="110"/>
      <c r="H1443" s="110"/>
      <c r="K1443" s="162"/>
    </row>
    <row r="1444" spans="4:11" ht="14.25" customHeight="1">
      <c r="D1444" s="110"/>
      <c r="G1444" s="110"/>
      <c r="H1444" s="110"/>
      <c r="K1444" s="162"/>
    </row>
    <row r="1445" spans="4:11" ht="14.25" customHeight="1">
      <c r="D1445" s="110"/>
      <c r="G1445" s="110"/>
      <c r="H1445" s="110"/>
      <c r="K1445" s="162"/>
    </row>
    <row r="1446" spans="4:11" ht="14.25" customHeight="1">
      <c r="D1446" s="110"/>
      <c r="G1446" s="110"/>
      <c r="H1446" s="110"/>
      <c r="K1446" s="162"/>
    </row>
    <row r="1447" spans="4:11" ht="14.25" customHeight="1">
      <c r="D1447" s="110"/>
      <c r="G1447" s="110"/>
      <c r="H1447" s="110"/>
      <c r="K1447" s="162"/>
    </row>
    <row r="1448" spans="4:11" ht="14.25" customHeight="1">
      <c r="D1448" s="110"/>
      <c r="G1448" s="110"/>
      <c r="H1448" s="110"/>
      <c r="K1448" s="162"/>
    </row>
    <row r="1449" spans="4:11" ht="14.25" customHeight="1">
      <c r="D1449" s="110"/>
      <c r="G1449" s="110"/>
      <c r="H1449" s="110"/>
      <c r="K1449" s="162"/>
    </row>
    <row r="1450" spans="4:11" ht="14.25" customHeight="1">
      <c r="D1450" s="110"/>
      <c r="G1450" s="110"/>
      <c r="H1450" s="110"/>
      <c r="K1450" s="162"/>
    </row>
    <row r="1451" spans="4:11" ht="14.25" customHeight="1">
      <c r="D1451" s="110"/>
      <c r="G1451" s="110"/>
      <c r="H1451" s="110"/>
      <c r="K1451" s="162"/>
    </row>
    <row r="1452" spans="4:11" ht="14.25" customHeight="1">
      <c r="D1452" s="110"/>
      <c r="G1452" s="110"/>
      <c r="H1452" s="110"/>
      <c r="K1452" s="162"/>
    </row>
    <row r="1453" spans="4:11" ht="14.25" customHeight="1">
      <c r="D1453" s="110"/>
      <c r="G1453" s="110"/>
      <c r="H1453" s="110"/>
      <c r="K1453" s="162"/>
    </row>
    <row r="1454" spans="4:11" ht="14.25" customHeight="1">
      <c r="D1454" s="110"/>
      <c r="G1454" s="110"/>
      <c r="H1454" s="110"/>
      <c r="K1454" s="162"/>
    </row>
    <row r="1455" spans="4:11" ht="14.25" customHeight="1">
      <c r="D1455" s="110"/>
      <c r="G1455" s="110"/>
      <c r="H1455" s="110"/>
      <c r="K1455" s="162"/>
    </row>
    <row r="1456" spans="4:11" ht="14.25" customHeight="1">
      <c r="D1456" s="110"/>
      <c r="G1456" s="110"/>
      <c r="H1456" s="110"/>
      <c r="K1456" s="162"/>
    </row>
    <row r="1457" spans="4:11" ht="14.25" customHeight="1">
      <c r="D1457" s="110"/>
      <c r="G1457" s="110"/>
      <c r="H1457" s="110"/>
      <c r="K1457" s="162"/>
    </row>
    <row r="1458" spans="4:11" ht="14.25" customHeight="1">
      <c r="D1458" s="110"/>
      <c r="G1458" s="110"/>
      <c r="H1458" s="110"/>
      <c r="K1458" s="162"/>
    </row>
    <row r="1459" spans="4:11" ht="14.25" customHeight="1">
      <c r="D1459" s="110"/>
      <c r="G1459" s="110"/>
      <c r="H1459" s="110"/>
      <c r="K1459" s="162"/>
    </row>
    <row r="1460" spans="4:11" ht="14.25" customHeight="1">
      <c r="D1460" s="110"/>
      <c r="G1460" s="110"/>
      <c r="H1460" s="110"/>
      <c r="K1460" s="162"/>
    </row>
    <row r="1461" spans="4:11" ht="14.25" customHeight="1">
      <c r="D1461" s="110"/>
      <c r="G1461" s="110"/>
      <c r="H1461" s="110"/>
      <c r="K1461" s="162"/>
    </row>
    <row r="1462" spans="4:11" ht="14.25" customHeight="1">
      <c r="D1462" s="110"/>
      <c r="G1462" s="110"/>
      <c r="H1462" s="110"/>
      <c r="K1462" s="162"/>
    </row>
    <row r="1463" spans="4:11" ht="14.25" customHeight="1">
      <c r="D1463" s="110"/>
      <c r="G1463" s="110"/>
      <c r="H1463" s="110"/>
      <c r="K1463" s="162"/>
    </row>
    <row r="1464" spans="4:11" ht="14.25" customHeight="1">
      <c r="D1464" s="110"/>
      <c r="G1464" s="110"/>
      <c r="H1464" s="110"/>
      <c r="K1464" s="162"/>
    </row>
    <row r="1465" spans="4:11" ht="14.25" customHeight="1">
      <c r="D1465" s="110"/>
      <c r="G1465" s="110"/>
      <c r="H1465" s="110"/>
      <c r="K1465" s="162"/>
    </row>
    <row r="1466" spans="4:11" ht="14.25" customHeight="1">
      <c r="D1466" s="110"/>
      <c r="G1466" s="110"/>
      <c r="H1466" s="110"/>
      <c r="K1466" s="162"/>
    </row>
    <row r="1467" spans="4:11" ht="14.25" customHeight="1">
      <c r="D1467" s="110"/>
      <c r="G1467" s="110"/>
      <c r="H1467" s="110"/>
      <c r="K1467" s="162"/>
    </row>
    <row r="1468" spans="4:11" ht="14.25" customHeight="1">
      <c r="D1468" s="110"/>
      <c r="G1468" s="110"/>
      <c r="H1468" s="110"/>
      <c r="K1468" s="162"/>
    </row>
    <row r="1469" spans="4:11" ht="14.25" customHeight="1">
      <c r="D1469" s="110"/>
      <c r="G1469" s="110"/>
      <c r="H1469" s="110"/>
      <c r="K1469" s="162"/>
    </row>
    <row r="1470" spans="4:11" ht="14.25" customHeight="1">
      <c r="D1470" s="110"/>
      <c r="G1470" s="110"/>
      <c r="H1470" s="110"/>
      <c r="K1470" s="162"/>
    </row>
    <row r="1471" spans="4:11" ht="14.25" customHeight="1">
      <c r="D1471" s="110"/>
      <c r="G1471" s="110"/>
      <c r="H1471" s="110"/>
      <c r="K1471" s="162"/>
    </row>
    <row r="1472" spans="4:11" ht="14.25" customHeight="1">
      <c r="D1472" s="110"/>
      <c r="G1472" s="110"/>
      <c r="H1472" s="110"/>
      <c r="K1472" s="162"/>
    </row>
    <row r="1473" spans="4:11" ht="14.25" customHeight="1">
      <c r="D1473" s="110"/>
      <c r="G1473" s="110"/>
      <c r="H1473" s="110"/>
      <c r="K1473" s="162"/>
    </row>
    <row r="1474" spans="4:11" ht="14.25" customHeight="1">
      <c r="D1474" s="110"/>
      <c r="G1474" s="110"/>
      <c r="H1474" s="110"/>
      <c r="K1474" s="162"/>
    </row>
    <row r="1475" spans="4:11" ht="14.25" customHeight="1">
      <c r="D1475" s="110"/>
      <c r="G1475" s="110"/>
      <c r="H1475" s="110"/>
      <c r="K1475" s="162"/>
    </row>
    <row r="1476" spans="4:11" ht="14.25" customHeight="1">
      <c r="D1476" s="110"/>
      <c r="G1476" s="110"/>
      <c r="H1476" s="110"/>
      <c r="K1476" s="162"/>
    </row>
    <row r="1477" spans="4:11" ht="14.25" customHeight="1">
      <c r="D1477" s="110"/>
      <c r="G1477" s="110"/>
      <c r="H1477" s="110"/>
      <c r="K1477" s="162"/>
    </row>
    <row r="1478" spans="4:11" ht="14.25" customHeight="1">
      <c r="D1478" s="110"/>
      <c r="G1478" s="110"/>
      <c r="H1478" s="110"/>
      <c r="K1478" s="162"/>
    </row>
    <row r="1479" spans="4:11" ht="14.25" customHeight="1">
      <c r="D1479" s="110"/>
      <c r="G1479" s="110"/>
      <c r="H1479" s="110"/>
      <c r="K1479" s="162"/>
    </row>
    <row r="1480" spans="4:11" ht="14.25" customHeight="1">
      <c r="D1480" s="110"/>
      <c r="G1480" s="110"/>
      <c r="H1480" s="110"/>
      <c r="K1480" s="162"/>
    </row>
    <row r="1481" spans="4:11" ht="14.25" customHeight="1">
      <c r="D1481" s="110"/>
      <c r="G1481" s="110"/>
      <c r="H1481" s="110"/>
      <c r="K1481" s="162"/>
    </row>
    <row r="1482" spans="4:11" ht="14.25" customHeight="1">
      <c r="D1482" s="110"/>
      <c r="G1482" s="110"/>
      <c r="H1482" s="110"/>
      <c r="K1482" s="162"/>
    </row>
    <row r="1483" spans="4:11" ht="14.25" customHeight="1">
      <c r="D1483" s="110"/>
      <c r="G1483" s="110"/>
      <c r="H1483" s="110"/>
      <c r="K1483" s="162"/>
    </row>
    <row r="1484" spans="4:11" ht="14.25" customHeight="1">
      <c r="D1484" s="110"/>
      <c r="G1484" s="110"/>
      <c r="H1484" s="110"/>
      <c r="K1484" s="162"/>
    </row>
    <row r="1485" spans="4:11" ht="14.25" customHeight="1">
      <c r="D1485" s="110"/>
      <c r="G1485" s="110"/>
      <c r="H1485" s="110"/>
      <c r="K1485" s="162"/>
    </row>
    <row r="1486" spans="4:11" ht="14.25" customHeight="1">
      <c r="D1486" s="110"/>
      <c r="G1486" s="110"/>
      <c r="H1486" s="110"/>
      <c r="K1486" s="162"/>
    </row>
    <row r="1487" spans="4:11" ht="14.25" customHeight="1">
      <c r="D1487" s="110"/>
      <c r="G1487" s="110"/>
      <c r="H1487" s="110"/>
      <c r="K1487" s="162"/>
    </row>
    <row r="1488" spans="4:11" ht="14.25" customHeight="1">
      <c r="D1488" s="110"/>
      <c r="G1488" s="110"/>
      <c r="H1488" s="110"/>
      <c r="K1488" s="162"/>
    </row>
    <row r="1489" spans="4:11" ht="14.25" customHeight="1">
      <c r="D1489" s="110"/>
      <c r="G1489" s="110"/>
      <c r="H1489" s="110"/>
      <c r="K1489" s="162"/>
    </row>
    <row r="1490" spans="4:11" ht="14.25" customHeight="1">
      <c r="D1490" s="110"/>
      <c r="G1490" s="110"/>
      <c r="H1490" s="110"/>
      <c r="K1490" s="162"/>
    </row>
    <row r="1491" spans="4:11" ht="14.25" customHeight="1">
      <c r="D1491" s="110"/>
      <c r="G1491" s="110"/>
      <c r="H1491" s="110"/>
      <c r="K1491" s="162"/>
    </row>
    <row r="1492" spans="4:11" ht="14.25" customHeight="1">
      <c r="D1492" s="110"/>
      <c r="G1492" s="110"/>
      <c r="H1492" s="110"/>
      <c r="K1492" s="162"/>
    </row>
    <row r="1493" spans="4:11" ht="14.25" customHeight="1">
      <c r="D1493" s="110"/>
      <c r="G1493" s="110"/>
      <c r="H1493" s="110"/>
      <c r="K1493" s="162"/>
    </row>
    <row r="1494" spans="4:11" ht="14.25" customHeight="1">
      <c r="D1494" s="110"/>
      <c r="G1494" s="110"/>
      <c r="H1494" s="110"/>
      <c r="K1494" s="162"/>
    </row>
    <row r="1495" spans="4:11" ht="14.25" customHeight="1">
      <c r="D1495" s="110"/>
      <c r="G1495" s="110"/>
      <c r="H1495" s="110"/>
      <c r="K1495" s="162"/>
    </row>
    <row r="1496" spans="4:11" ht="14.25" customHeight="1">
      <c r="D1496" s="110"/>
      <c r="G1496" s="110"/>
      <c r="H1496" s="110"/>
      <c r="K1496" s="162"/>
    </row>
    <row r="1497" spans="4:11" ht="14.25" customHeight="1">
      <c r="D1497" s="110"/>
      <c r="G1497" s="110"/>
      <c r="H1497" s="110"/>
      <c r="K1497" s="162"/>
    </row>
    <row r="1498" spans="4:11" ht="14.25" customHeight="1">
      <c r="D1498" s="110"/>
      <c r="G1498" s="110"/>
      <c r="H1498" s="110"/>
      <c r="K1498" s="162"/>
    </row>
    <row r="1499" spans="4:11" ht="14.25" customHeight="1">
      <c r="D1499" s="110"/>
      <c r="G1499" s="110"/>
      <c r="H1499" s="110"/>
      <c r="K1499" s="162"/>
    </row>
    <row r="1500" spans="4:11" ht="14.25" customHeight="1">
      <c r="D1500" s="110"/>
      <c r="G1500" s="110"/>
      <c r="H1500" s="110"/>
      <c r="K1500" s="162"/>
    </row>
    <row r="1501" spans="4:11" ht="14.25" customHeight="1">
      <c r="D1501" s="110"/>
      <c r="G1501" s="110"/>
      <c r="H1501" s="110"/>
      <c r="K1501" s="162"/>
    </row>
    <row r="1502" spans="4:11" ht="14.25" customHeight="1">
      <c r="D1502" s="110"/>
      <c r="G1502" s="110"/>
      <c r="H1502" s="110"/>
      <c r="K1502" s="162"/>
    </row>
    <row r="1503" spans="4:11" ht="14.25" customHeight="1">
      <c r="D1503" s="110"/>
      <c r="G1503" s="110"/>
      <c r="H1503" s="110"/>
      <c r="K1503" s="162"/>
    </row>
    <row r="1504" spans="4:11" ht="14.25" customHeight="1">
      <c r="D1504" s="110"/>
      <c r="G1504" s="110"/>
      <c r="H1504" s="110"/>
      <c r="K1504" s="162"/>
    </row>
    <row r="1505" spans="4:11" ht="14.25" customHeight="1">
      <c r="D1505" s="110"/>
      <c r="G1505" s="110"/>
      <c r="H1505" s="110"/>
      <c r="K1505" s="162"/>
    </row>
    <row r="1506" spans="4:11" ht="14.25" customHeight="1">
      <c r="D1506" s="110"/>
      <c r="G1506" s="110"/>
      <c r="H1506" s="110"/>
      <c r="K1506" s="162"/>
    </row>
    <row r="1507" spans="4:11" ht="14.25" customHeight="1">
      <c r="D1507" s="110"/>
      <c r="G1507" s="110"/>
      <c r="H1507" s="110"/>
      <c r="K1507" s="162"/>
    </row>
    <row r="1508" spans="4:11" ht="14.25" customHeight="1">
      <c r="D1508" s="110"/>
      <c r="G1508" s="110"/>
      <c r="H1508" s="110"/>
      <c r="K1508" s="162"/>
    </row>
    <row r="1509" spans="4:11" ht="14.25" customHeight="1">
      <c r="D1509" s="110"/>
      <c r="G1509" s="110"/>
      <c r="H1509" s="110"/>
      <c r="K1509" s="162"/>
    </row>
    <row r="1510" spans="4:11" ht="14.25" customHeight="1">
      <c r="D1510" s="110"/>
      <c r="G1510" s="110"/>
      <c r="H1510" s="110"/>
      <c r="K1510" s="162"/>
    </row>
    <row r="1511" spans="4:11" ht="14.25" customHeight="1">
      <c r="D1511" s="110"/>
      <c r="G1511" s="110"/>
      <c r="H1511" s="110"/>
      <c r="K1511" s="162"/>
    </row>
    <row r="1512" spans="4:11" ht="14.25" customHeight="1">
      <c r="D1512" s="110"/>
      <c r="G1512" s="110"/>
      <c r="H1512" s="110"/>
      <c r="K1512" s="162"/>
    </row>
    <row r="1513" spans="4:11" ht="14.25" customHeight="1">
      <c r="D1513" s="110"/>
      <c r="G1513" s="110"/>
      <c r="H1513" s="110"/>
      <c r="K1513" s="162"/>
    </row>
    <row r="1514" spans="4:11" ht="14.25" customHeight="1">
      <c r="D1514" s="110"/>
      <c r="G1514" s="110"/>
      <c r="H1514" s="110"/>
      <c r="K1514" s="162"/>
    </row>
    <row r="1515" spans="4:11" ht="14.25" customHeight="1">
      <c r="D1515" s="110"/>
      <c r="G1515" s="110"/>
      <c r="H1515" s="110"/>
      <c r="K1515" s="162"/>
    </row>
    <row r="1516" spans="4:11" ht="14.25" customHeight="1">
      <c r="D1516" s="110"/>
      <c r="G1516" s="110"/>
      <c r="H1516" s="110"/>
      <c r="K1516" s="162"/>
    </row>
    <row r="1517" spans="4:11" ht="14.25" customHeight="1">
      <c r="D1517" s="110"/>
      <c r="G1517" s="110"/>
      <c r="H1517" s="110"/>
      <c r="K1517" s="162"/>
    </row>
    <row r="1518" spans="4:11" ht="14.25" customHeight="1">
      <c r="D1518" s="110"/>
      <c r="G1518" s="110"/>
      <c r="H1518" s="110"/>
      <c r="K1518" s="162"/>
    </row>
    <row r="1519" spans="4:11" ht="14.25" customHeight="1">
      <c r="D1519" s="110"/>
      <c r="G1519" s="110"/>
      <c r="H1519" s="110"/>
      <c r="K1519" s="162"/>
    </row>
    <row r="1520" spans="4:11" ht="14.25" customHeight="1">
      <c r="D1520" s="110"/>
      <c r="G1520" s="110"/>
      <c r="H1520" s="110"/>
      <c r="K1520" s="162"/>
    </row>
    <row r="1521" spans="4:11" ht="14.25" customHeight="1">
      <c r="D1521" s="110"/>
      <c r="G1521" s="110"/>
      <c r="H1521" s="110"/>
      <c r="K1521" s="162"/>
    </row>
    <row r="1522" spans="4:11" ht="14.25" customHeight="1">
      <c r="D1522" s="110"/>
      <c r="G1522" s="110"/>
      <c r="H1522" s="110"/>
      <c r="K1522" s="162"/>
    </row>
    <row r="1523" spans="4:11" ht="14.25" customHeight="1">
      <c r="D1523" s="110"/>
      <c r="G1523" s="110"/>
      <c r="H1523" s="110"/>
      <c r="K1523" s="162"/>
    </row>
    <row r="1524" spans="4:11" ht="14.25" customHeight="1">
      <c r="D1524" s="110"/>
      <c r="G1524" s="110"/>
      <c r="H1524" s="110"/>
      <c r="K1524" s="162"/>
    </row>
    <row r="1525" spans="4:11" ht="14.25" customHeight="1">
      <c r="D1525" s="110"/>
      <c r="G1525" s="110"/>
      <c r="H1525" s="110"/>
      <c r="K1525" s="162"/>
    </row>
    <row r="1526" spans="4:11" ht="14.25" customHeight="1">
      <c r="D1526" s="110"/>
      <c r="G1526" s="110"/>
      <c r="H1526" s="110"/>
      <c r="K1526" s="162"/>
    </row>
    <row r="1527" spans="4:11" ht="14.25" customHeight="1">
      <c r="D1527" s="110"/>
      <c r="G1527" s="110"/>
      <c r="H1527" s="110"/>
      <c r="K1527" s="162"/>
    </row>
    <row r="1528" spans="4:11" ht="14.25" customHeight="1">
      <c r="D1528" s="110"/>
      <c r="G1528" s="110"/>
      <c r="H1528" s="110"/>
      <c r="K1528" s="162"/>
    </row>
    <row r="1529" spans="4:11" ht="14.25" customHeight="1">
      <c r="D1529" s="110"/>
      <c r="G1529" s="110"/>
      <c r="H1529" s="110"/>
      <c r="K1529" s="162"/>
    </row>
    <row r="1530" spans="4:11" ht="14.25" customHeight="1">
      <c r="D1530" s="110"/>
      <c r="G1530" s="110"/>
      <c r="H1530" s="110"/>
      <c r="K1530" s="162"/>
    </row>
    <row r="1531" spans="4:11" ht="14.25" customHeight="1">
      <c r="D1531" s="110"/>
      <c r="G1531" s="110"/>
      <c r="H1531" s="110"/>
      <c r="K1531" s="162"/>
    </row>
    <row r="1532" spans="4:11" ht="14.25" customHeight="1">
      <c r="D1532" s="110"/>
      <c r="G1532" s="110"/>
      <c r="H1532" s="110"/>
      <c r="K1532" s="162"/>
    </row>
    <row r="1533" spans="4:11" ht="14.25" customHeight="1">
      <c r="D1533" s="110"/>
      <c r="G1533" s="110"/>
      <c r="H1533" s="110"/>
      <c r="K1533" s="162"/>
    </row>
    <row r="1534" spans="4:11" ht="14.25" customHeight="1">
      <c r="D1534" s="110"/>
      <c r="G1534" s="110"/>
      <c r="H1534" s="110"/>
      <c r="K1534" s="162"/>
    </row>
    <row r="1535" spans="4:11" ht="14.25" customHeight="1">
      <c r="D1535" s="110"/>
      <c r="G1535" s="110"/>
      <c r="H1535" s="110"/>
      <c r="K1535" s="162"/>
    </row>
    <row r="1536" spans="4:11" ht="14.25" customHeight="1">
      <c r="D1536" s="110"/>
      <c r="G1536" s="110"/>
      <c r="H1536" s="110"/>
      <c r="K1536" s="162"/>
    </row>
    <row r="1537" spans="4:11" ht="14.25" customHeight="1">
      <c r="D1537" s="110"/>
      <c r="G1537" s="110"/>
      <c r="H1537" s="110"/>
      <c r="K1537" s="162"/>
    </row>
    <row r="1538" spans="4:11" ht="14.25" customHeight="1">
      <c r="D1538" s="110"/>
      <c r="G1538" s="110"/>
      <c r="H1538" s="110"/>
      <c r="K1538" s="162"/>
    </row>
    <row r="1539" spans="4:11" ht="14.25" customHeight="1">
      <c r="D1539" s="110"/>
      <c r="G1539" s="110"/>
      <c r="H1539" s="110"/>
      <c r="K1539" s="162"/>
    </row>
    <row r="1540" spans="4:11" ht="14.25" customHeight="1">
      <c r="D1540" s="110"/>
      <c r="G1540" s="110"/>
      <c r="H1540" s="110"/>
      <c r="K1540" s="162"/>
    </row>
    <row r="1541" spans="4:11" ht="14.25" customHeight="1">
      <c r="D1541" s="110"/>
      <c r="G1541" s="110"/>
      <c r="H1541" s="110"/>
      <c r="K1541" s="162"/>
    </row>
    <row r="1542" spans="4:11" ht="14.25" customHeight="1">
      <c r="D1542" s="110"/>
      <c r="G1542" s="110"/>
      <c r="H1542" s="110"/>
      <c r="K1542" s="162"/>
    </row>
    <row r="1543" spans="4:11" ht="14.25" customHeight="1">
      <c r="D1543" s="110"/>
      <c r="G1543" s="110"/>
      <c r="H1543" s="110"/>
      <c r="K1543" s="162"/>
    </row>
    <row r="1544" spans="4:11" ht="14.25" customHeight="1">
      <c r="D1544" s="110"/>
      <c r="G1544" s="110"/>
      <c r="H1544" s="110"/>
      <c r="K1544" s="162"/>
    </row>
    <row r="1545" spans="4:11" ht="14.25" customHeight="1">
      <c r="D1545" s="110"/>
      <c r="G1545" s="110"/>
      <c r="H1545" s="110"/>
      <c r="K1545" s="162"/>
    </row>
    <row r="1546" spans="4:11" ht="14.25" customHeight="1">
      <c r="D1546" s="110"/>
      <c r="G1546" s="110"/>
      <c r="H1546" s="110"/>
      <c r="K1546" s="162"/>
    </row>
    <row r="1547" spans="4:11" ht="14.25" customHeight="1">
      <c r="D1547" s="110"/>
      <c r="G1547" s="110"/>
      <c r="H1547" s="110"/>
      <c r="K1547" s="162"/>
    </row>
    <row r="1548" spans="4:11" ht="14.25" customHeight="1">
      <c r="D1548" s="110"/>
      <c r="G1548" s="110"/>
      <c r="H1548" s="110"/>
      <c r="K1548" s="162"/>
    </row>
    <row r="1549" spans="4:11" ht="14.25" customHeight="1">
      <c r="D1549" s="110"/>
      <c r="G1549" s="110"/>
      <c r="H1549" s="110"/>
      <c r="K1549" s="162"/>
    </row>
    <row r="1550" spans="4:11" ht="14.25" customHeight="1">
      <c r="D1550" s="110"/>
      <c r="G1550" s="110"/>
      <c r="H1550" s="110"/>
      <c r="K1550" s="162"/>
    </row>
    <row r="1551" spans="4:11" ht="14.25" customHeight="1">
      <c r="D1551" s="110"/>
      <c r="G1551" s="110"/>
      <c r="H1551" s="110"/>
      <c r="K1551" s="162"/>
    </row>
    <row r="1552" spans="4:11" ht="14.25" customHeight="1">
      <c r="D1552" s="110"/>
      <c r="G1552" s="110"/>
      <c r="H1552" s="110"/>
      <c r="K1552" s="162"/>
    </row>
    <row r="1553" spans="4:11" ht="14.25" customHeight="1">
      <c r="D1553" s="110"/>
      <c r="G1553" s="110"/>
      <c r="H1553" s="110"/>
      <c r="K1553" s="162"/>
    </row>
    <row r="1554" spans="4:11" ht="14.25" customHeight="1">
      <c r="D1554" s="110"/>
      <c r="G1554" s="110"/>
      <c r="H1554" s="110"/>
      <c r="K1554" s="162"/>
    </row>
    <row r="1555" spans="4:11" ht="14.25" customHeight="1">
      <c r="D1555" s="110"/>
      <c r="G1555" s="110"/>
      <c r="H1555" s="110"/>
      <c r="K1555" s="162"/>
    </row>
    <row r="1556" spans="4:11" ht="14.25" customHeight="1">
      <c r="D1556" s="110"/>
      <c r="G1556" s="110"/>
      <c r="H1556" s="110"/>
      <c r="K1556" s="162"/>
    </row>
    <row r="1557" spans="4:11" ht="14.25" customHeight="1">
      <c r="D1557" s="110"/>
      <c r="G1557" s="110"/>
      <c r="H1557" s="110"/>
      <c r="K1557" s="162"/>
    </row>
    <row r="1558" spans="4:11" ht="14.25" customHeight="1">
      <c r="D1558" s="110"/>
      <c r="G1558" s="110"/>
      <c r="H1558" s="110"/>
      <c r="K1558" s="162"/>
    </row>
    <row r="1559" spans="4:11" ht="14.25" customHeight="1">
      <c r="D1559" s="110"/>
      <c r="G1559" s="110"/>
      <c r="H1559" s="110"/>
      <c r="K1559" s="162"/>
    </row>
    <row r="1560" spans="4:11" ht="14.25" customHeight="1">
      <c r="D1560" s="110"/>
      <c r="G1560" s="110"/>
      <c r="H1560" s="110"/>
      <c r="K1560" s="162"/>
    </row>
    <row r="1561" spans="4:11" ht="14.25" customHeight="1">
      <c r="D1561" s="110"/>
      <c r="G1561" s="110"/>
      <c r="H1561" s="110"/>
      <c r="K1561" s="162"/>
    </row>
    <row r="1562" spans="4:11" ht="14.25" customHeight="1">
      <c r="D1562" s="110"/>
      <c r="G1562" s="110"/>
      <c r="H1562" s="110"/>
      <c r="K1562" s="162"/>
    </row>
    <row r="1563" spans="4:11" ht="14.25" customHeight="1">
      <c r="D1563" s="110"/>
      <c r="G1563" s="110"/>
      <c r="H1563" s="110"/>
      <c r="K1563" s="162"/>
    </row>
    <row r="1564" spans="4:11" ht="14.25" customHeight="1">
      <c r="D1564" s="110"/>
      <c r="G1564" s="110"/>
      <c r="H1564" s="110"/>
      <c r="K1564" s="162"/>
    </row>
    <row r="1565" spans="4:11" ht="14.25" customHeight="1">
      <c r="D1565" s="110"/>
      <c r="G1565" s="110"/>
      <c r="H1565" s="110"/>
      <c r="K1565" s="162"/>
    </row>
    <row r="1566" spans="4:11" ht="14.25" customHeight="1">
      <c r="D1566" s="110"/>
      <c r="G1566" s="110"/>
      <c r="H1566" s="110"/>
      <c r="K1566" s="162"/>
    </row>
    <row r="1567" spans="4:11" ht="14.25" customHeight="1">
      <c r="D1567" s="110"/>
      <c r="G1567" s="110"/>
      <c r="H1567" s="110"/>
      <c r="K1567" s="162"/>
    </row>
    <row r="1568" spans="4:11" ht="14.25" customHeight="1">
      <c r="D1568" s="110"/>
      <c r="G1568" s="110"/>
      <c r="H1568" s="110"/>
      <c r="K1568" s="162"/>
    </row>
    <row r="1569" spans="4:11" ht="14.25" customHeight="1">
      <c r="D1569" s="110"/>
      <c r="G1569" s="110"/>
      <c r="H1569" s="110"/>
      <c r="K1569" s="162"/>
    </row>
    <row r="1570" spans="4:11" ht="14.25" customHeight="1">
      <c r="D1570" s="110"/>
      <c r="G1570" s="110"/>
      <c r="H1570" s="110"/>
      <c r="K1570" s="162"/>
    </row>
    <row r="1571" spans="4:11" ht="14.25" customHeight="1">
      <c r="D1571" s="110"/>
      <c r="G1571" s="110"/>
      <c r="H1571" s="110"/>
      <c r="K1571" s="162"/>
    </row>
    <row r="1572" spans="4:11" ht="14.25" customHeight="1">
      <c r="D1572" s="110"/>
      <c r="G1572" s="110"/>
      <c r="H1572" s="110"/>
      <c r="K1572" s="162"/>
    </row>
    <row r="1573" spans="4:11" ht="14.25" customHeight="1">
      <c r="D1573" s="110"/>
      <c r="G1573" s="110"/>
      <c r="H1573" s="110"/>
      <c r="K1573" s="162"/>
    </row>
    <row r="1574" spans="4:11" ht="14.25" customHeight="1">
      <c r="D1574" s="110"/>
      <c r="G1574" s="110"/>
      <c r="H1574" s="110"/>
      <c r="K1574" s="162"/>
    </row>
    <row r="1575" spans="4:11" ht="14.25" customHeight="1">
      <c r="D1575" s="110"/>
      <c r="G1575" s="110"/>
      <c r="H1575" s="110"/>
      <c r="K1575" s="162"/>
    </row>
    <row r="1576" spans="4:11" ht="14.25" customHeight="1">
      <c r="D1576" s="110"/>
      <c r="G1576" s="110"/>
      <c r="H1576" s="110"/>
      <c r="K1576" s="162"/>
    </row>
    <row r="1577" spans="4:11" ht="14.25" customHeight="1">
      <c r="D1577" s="110"/>
      <c r="G1577" s="110"/>
      <c r="H1577" s="110"/>
      <c r="K1577" s="162"/>
    </row>
    <row r="1578" spans="4:11" ht="14.25" customHeight="1">
      <c r="D1578" s="110"/>
      <c r="G1578" s="110"/>
      <c r="H1578" s="110"/>
      <c r="K1578" s="162"/>
    </row>
    <row r="1579" spans="4:11" ht="14.25" customHeight="1">
      <c r="D1579" s="110"/>
      <c r="G1579" s="110"/>
      <c r="H1579" s="110"/>
      <c r="K1579" s="162"/>
    </row>
    <row r="1580" spans="4:11" ht="14.25" customHeight="1">
      <c r="D1580" s="110"/>
      <c r="G1580" s="110"/>
      <c r="H1580" s="110"/>
      <c r="K1580" s="162"/>
    </row>
    <row r="1581" spans="4:11" ht="14.25" customHeight="1">
      <c r="D1581" s="110"/>
      <c r="G1581" s="110"/>
      <c r="H1581" s="110"/>
      <c r="K1581" s="162"/>
    </row>
    <row r="1582" spans="4:11" ht="14.25" customHeight="1">
      <c r="D1582" s="110"/>
      <c r="G1582" s="110"/>
      <c r="H1582" s="110"/>
      <c r="K1582" s="162"/>
    </row>
    <row r="1583" spans="4:11" ht="14.25" customHeight="1">
      <c r="D1583" s="110"/>
      <c r="G1583" s="110"/>
      <c r="H1583" s="110"/>
      <c r="K1583" s="162"/>
    </row>
    <row r="1584" spans="4:11" ht="14.25" customHeight="1">
      <c r="D1584" s="110"/>
      <c r="G1584" s="110"/>
      <c r="H1584" s="110"/>
      <c r="K1584" s="162"/>
    </row>
    <row r="1585" spans="4:11" ht="14.25" customHeight="1">
      <c r="D1585" s="110"/>
      <c r="G1585" s="110"/>
      <c r="H1585" s="110"/>
      <c r="K1585" s="162"/>
    </row>
    <row r="1586" spans="4:11" ht="14.25" customHeight="1">
      <c r="D1586" s="110"/>
      <c r="G1586" s="110"/>
      <c r="H1586" s="110"/>
      <c r="K1586" s="162"/>
    </row>
    <row r="1587" spans="4:11" ht="14.25" customHeight="1">
      <c r="D1587" s="110"/>
      <c r="G1587" s="110"/>
      <c r="H1587" s="110"/>
      <c r="K1587" s="162"/>
    </row>
    <row r="1588" spans="4:11" ht="14.25" customHeight="1">
      <c r="D1588" s="110"/>
      <c r="G1588" s="110"/>
      <c r="H1588" s="110"/>
      <c r="K1588" s="162"/>
    </row>
    <row r="1589" spans="4:11" ht="14.25" customHeight="1">
      <c r="D1589" s="110"/>
      <c r="G1589" s="110"/>
      <c r="H1589" s="110"/>
      <c r="K1589" s="162"/>
    </row>
    <row r="1590" spans="4:11" ht="14.25" customHeight="1">
      <c r="D1590" s="110"/>
      <c r="G1590" s="110"/>
      <c r="H1590" s="110"/>
      <c r="K1590" s="162"/>
    </row>
    <row r="1591" spans="4:11" ht="14.25" customHeight="1">
      <c r="D1591" s="110"/>
      <c r="G1591" s="110"/>
      <c r="H1591" s="110"/>
      <c r="K1591" s="162"/>
    </row>
    <row r="1592" spans="4:11" ht="14.25" customHeight="1">
      <c r="D1592" s="110"/>
      <c r="G1592" s="110"/>
      <c r="H1592" s="110"/>
      <c r="K1592" s="162"/>
    </row>
    <row r="1593" spans="4:11" ht="14.25" customHeight="1">
      <c r="D1593" s="110"/>
      <c r="G1593" s="110"/>
      <c r="H1593" s="110"/>
      <c r="K1593" s="162"/>
    </row>
    <row r="1594" spans="4:11" ht="14.25" customHeight="1">
      <c r="D1594" s="110"/>
      <c r="G1594" s="110"/>
      <c r="H1594" s="110"/>
      <c r="K1594" s="162"/>
    </row>
    <row r="1595" spans="4:11" ht="14.25" customHeight="1">
      <c r="D1595" s="110"/>
      <c r="G1595" s="110"/>
      <c r="H1595" s="110"/>
      <c r="K1595" s="162"/>
    </row>
    <row r="1596" spans="4:11" ht="14.25" customHeight="1">
      <c r="D1596" s="110"/>
      <c r="G1596" s="110"/>
      <c r="H1596" s="110"/>
      <c r="K1596" s="162"/>
    </row>
    <row r="1597" spans="4:11" ht="14.25" customHeight="1">
      <c r="D1597" s="110"/>
      <c r="G1597" s="110"/>
      <c r="H1597" s="110"/>
      <c r="K1597" s="162"/>
    </row>
    <row r="1598" spans="4:11" ht="14.25" customHeight="1">
      <c r="D1598" s="110"/>
      <c r="G1598" s="110"/>
      <c r="H1598" s="110"/>
      <c r="K1598" s="162"/>
    </row>
    <row r="1599" spans="4:11" ht="14.25" customHeight="1">
      <c r="D1599" s="110"/>
      <c r="G1599" s="110"/>
      <c r="H1599" s="110"/>
      <c r="K1599" s="162"/>
    </row>
    <row r="1600" spans="4:11" ht="14.25" customHeight="1">
      <c r="D1600" s="110"/>
      <c r="G1600" s="110"/>
      <c r="H1600" s="110"/>
      <c r="K1600" s="162"/>
    </row>
    <row r="1601" spans="4:11" ht="14.25" customHeight="1">
      <c r="D1601" s="110"/>
      <c r="G1601" s="110"/>
      <c r="H1601" s="110"/>
      <c r="K1601" s="162"/>
    </row>
    <row r="1602" spans="4:11" ht="14.25" customHeight="1">
      <c r="D1602" s="110"/>
      <c r="G1602" s="110"/>
      <c r="H1602" s="110"/>
      <c r="K1602" s="162"/>
    </row>
    <row r="1603" spans="4:11" ht="14.25" customHeight="1">
      <c r="D1603" s="110"/>
      <c r="G1603" s="110"/>
      <c r="H1603" s="110"/>
      <c r="K1603" s="162"/>
    </row>
    <row r="1604" spans="4:11" ht="14.25" customHeight="1">
      <c r="D1604" s="110"/>
      <c r="G1604" s="110"/>
      <c r="H1604" s="110"/>
      <c r="K1604" s="162"/>
    </row>
    <row r="1605" spans="4:11" ht="14.25" customHeight="1">
      <c r="D1605" s="110"/>
      <c r="G1605" s="110"/>
      <c r="H1605" s="110"/>
      <c r="K1605" s="162"/>
    </row>
    <row r="1606" spans="4:11" ht="14.25" customHeight="1">
      <c r="D1606" s="110"/>
      <c r="G1606" s="110"/>
      <c r="H1606" s="110"/>
      <c r="K1606" s="162"/>
    </row>
    <row r="1607" spans="4:11" ht="14.25" customHeight="1">
      <c r="D1607" s="110"/>
      <c r="G1607" s="110"/>
      <c r="H1607" s="110"/>
      <c r="K1607" s="162"/>
    </row>
    <row r="1608" spans="4:11" ht="14.25" customHeight="1">
      <c r="D1608" s="110"/>
      <c r="G1608" s="110"/>
      <c r="H1608" s="110"/>
      <c r="K1608" s="162"/>
    </row>
    <row r="1609" spans="4:11" ht="14.25" customHeight="1">
      <c r="D1609" s="110"/>
      <c r="G1609" s="110"/>
      <c r="H1609" s="110"/>
      <c r="K1609" s="162"/>
    </row>
    <row r="1610" spans="4:11" ht="14.25" customHeight="1">
      <c r="D1610" s="110"/>
      <c r="G1610" s="110"/>
      <c r="H1610" s="110"/>
      <c r="K1610" s="162"/>
    </row>
    <row r="1611" spans="4:11" ht="14.25" customHeight="1">
      <c r="D1611" s="110"/>
      <c r="G1611" s="110"/>
      <c r="H1611" s="110"/>
      <c r="K1611" s="162"/>
    </row>
    <row r="1612" spans="4:11" ht="14.25" customHeight="1">
      <c r="D1612" s="110"/>
      <c r="G1612" s="110"/>
      <c r="H1612" s="110"/>
      <c r="K1612" s="162"/>
    </row>
    <row r="1613" spans="4:11" ht="14.25" customHeight="1">
      <c r="D1613" s="110"/>
      <c r="G1613" s="110"/>
      <c r="H1613" s="110"/>
      <c r="K1613" s="162"/>
    </row>
    <row r="1614" spans="4:11" ht="14.25" customHeight="1">
      <c r="D1614" s="110"/>
      <c r="G1614" s="110"/>
      <c r="H1614" s="110"/>
      <c r="K1614" s="162"/>
    </row>
    <row r="1615" spans="4:11" ht="14.25" customHeight="1">
      <c r="D1615" s="110"/>
      <c r="G1615" s="110"/>
      <c r="H1615" s="110"/>
      <c r="K1615" s="162"/>
    </row>
    <row r="1616" spans="4:11" ht="14.25" customHeight="1">
      <c r="D1616" s="110"/>
      <c r="G1616" s="110"/>
      <c r="H1616" s="110"/>
      <c r="K1616" s="162"/>
    </row>
    <row r="1617" spans="4:11" ht="14.25" customHeight="1">
      <c r="D1617" s="110"/>
      <c r="G1617" s="110"/>
      <c r="H1617" s="110"/>
      <c r="K1617" s="162"/>
    </row>
    <row r="1618" spans="4:11" ht="14.25" customHeight="1">
      <c r="D1618" s="110"/>
      <c r="G1618" s="110"/>
      <c r="H1618" s="110"/>
      <c r="K1618" s="162"/>
    </row>
    <row r="1619" spans="4:11" ht="14.25" customHeight="1">
      <c r="D1619" s="110"/>
      <c r="G1619" s="110"/>
      <c r="H1619" s="110"/>
      <c r="K1619" s="162"/>
    </row>
    <row r="1620" spans="4:11" ht="14.25" customHeight="1">
      <c r="D1620" s="110"/>
      <c r="G1620" s="110"/>
      <c r="H1620" s="110"/>
      <c r="K1620" s="162"/>
    </row>
    <row r="1621" spans="4:11" ht="14.25" customHeight="1">
      <c r="D1621" s="110"/>
      <c r="G1621" s="110"/>
      <c r="H1621" s="110"/>
      <c r="K1621" s="162"/>
    </row>
    <row r="1622" spans="4:11" ht="14.25" customHeight="1">
      <c r="D1622" s="110"/>
      <c r="G1622" s="110"/>
      <c r="H1622" s="110"/>
      <c r="K1622" s="162"/>
    </row>
    <row r="1623" spans="4:11" ht="14.25" customHeight="1">
      <c r="D1623" s="110"/>
      <c r="G1623" s="110"/>
      <c r="H1623" s="110"/>
      <c r="K1623" s="162"/>
    </row>
    <row r="1624" spans="4:11" ht="14.25" customHeight="1">
      <c r="D1624" s="110"/>
      <c r="G1624" s="110"/>
      <c r="H1624" s="110"/>
      <c r="K1624" s="162"/>
    </row>
    <row r="1625" spans="4:11" ht="14.25" customHeight="1">
      <c r="D1625" s="110"/>
      <c r="G1625" s="110"/>
      <c r="H1625" s="110"/>
      <c r="K1625" s="162"/>
    </row>
    <row r="1626" spans="4:11" ht="14.25" customHeight="1">
      <c r="D1626" s="110"/>
      <c r="G1626" s="110"/>
      <c r="H1626" s="110"/>
      <c r="K1626" s="162"/>
    </row>
    <row r="1627" spans="4:11" ht="14.25" customHeight="1">
      <c r="D1627" s="110"/>
      <c r="G1627" s="110"/>
      <c r="H1627" s="110"/>
      <c r="K1627" s="162"/>
    </row>
    <row r="1628" spans="4:11" ht="14.25" customHeight="1">
      <c r="D1628" s="110"/>
      <c r="G1628" s="110"/>
      <c r="H1628" s="110"/>
      <c r="K1628" s="162"/>
    </row>
    <row r="1629" spans="4:11" ht="14.25" customHeight="1">
      <c r="D1629" s="110"/>
      <c r="G1629" s="110"/>
      <c r="H1629" s="110"/>
      <c r="K1629" s="162"/>
    </row>
    <row r="1630" spans="4:11" ht="14.25" customHeight="1">
      <c r="D1630" s="110"/>
      <c r="G1630" s="110"/>
      <c r="H1630" s="110"/>
      <c r="K1630" s="162"/>
    </row>
    <row r="1631" spans="4:11" ht="14.25" customHeight="1">
      <c r="D1631" s="110"/>
      <c r="G1631" s="110"/>
      <c r="H1631" s="110"/>
      <c r="K1631" s="162"/>
    </row>
    <row r="1632" spans="4:11" ht="14.25" customHeight="1">
      <c r="D1632" s="110"/>
      <c r="G1632" s="110"/>
      <c r="H1632" s="110"/>
      <c r="K1632" s="162"/>
    </row>
    <row r="1633" spans="4:11" ht="14.25" customHeight="1">
      <c r="D1633" s="110"/>
      <c r="G1633" s="110"/>
      <c r="H1633" s="110"/>
      <c r="K1633" s="162"/>
    </row>
    <row r="1634" spans="4:11" ht="14.25" customHeight="1">
      <c r="D1634" s="110"/>
      <c r="G1634" s="110"/>
      <c r="H1634" s="110"/>
      <c r="K1634" s="162"/>
    </row>
    <row r="1635" spans="4:11" ht="14.25" customHeight="1">
      <c r="D1635" s="110"/>
      <c r="G1635" s="110"/>
      <c r="H1635" s="110"/>
      <c r="K1635" s="162"/>
    </row>
    <row r="1636" spans="4:11" ht="14.25" customHeight="1">
      <c r="D1636" s="110"/>
      <c r="G1636" s="110"/>
      <c r="H1636" s="110"/>
      <c r="K1636" s="162"/>
    </row>
    <row r="1637" spans="4:11" ht="14.25" customHeight="1">
      <c r="D1637" s="110"/>
      <c r="G1637" s="110"/>
      <c r="H1637" s="110"/>
      <c r="K1637" s="162"/>
    </row>
    <row r="1638" spans="4:11" ht="14.25" customHeight="1">
      <c r="D1638" s="110"/>
      <c r="G1638" s="110"/>
      <c r="H1638" s="110"/>
      <c r="K1638" s="162"/>
    </row>
    <row r="1639" spans="4:11" ht="14.25" customHeight="1">
      <c r="D1639" s="110"/>
      <c r="G1639" s="110"/>
      <c r="H1639" s="110"/>
      <c r="K1639" s="162"/>
    </row>
    <row r="1640" spans="4:11" ht="14.25" customHeight="1">
      <c r="D1640" s="110"/>
      <c r="G1640" s="110"/>
      <c r="H1640" s="110"/>
      <c r="K1640" s="162"/>
    </row>
    <row r="1641" spans="4:11" ht="14.25" customHeight="1">
      <c r="D1641" s="110"/>
      <c r="G1641" s="110"/>
      <c r="H1641" s="110"/>
      <c r="K1641" s="162"/>
    </row>
    <row r="1642" spans="4:11" ht="14.25" customHeight="1">
      <c r="D1642" s="110"/>
      <c r="G1642" s="110"/>
      <c r="H1642" s="110"/>
      <c r="K1642" s="162"/>
    </row>
    <row r="1643" spans="4:11" ht="14.25" customHeight="1">
      <c r="D1643" s="110"/>
      <c r="G1643" s="110"/>
      <c r="H1643" s="110"/>
      <c r="K1643" s="162"/>
    </row>
    <row r="1644" spans="4:11" ht="14.25" customHeight="1">
      <c r="D1644" s="110"/>
      <c r="G1644" s="110"/>
      <c r="H1644" s="110"/>
      <c r="K1644" s="162"/>
    </row>
    <row r="1645" spans="4:11" ht="14.25" customHeight="1">
      <c r="D1645" s="110"/>
      <c r="G1645" s="110"/>
      <c r="H1645" s="110"/>
      <c r="K1645" s="162"/>
    </row>
    <row r="1646" spans="4:11" ht="14.25" customHeight="1">
      <c r="D1646" s="110"/>
      <c r="G1646" s="110"/>
      <c r="H1646" s="110"/>
      <c r="K1646" s="162"/>
    </row>
    <row r="1647" spans="4:11" ht="14.25" customHeight="1">
      <c r="D1647" s="110"/>
      <c r="G1647" s="110"/>
      <c r="H1647" s="110"/>
      <c r="K1647" s="162"/>
    </row>
    <row r="1648" spans="4:11" ht="14.25" customHeight="1">
      <c r="D1648" s="110"/>
      <c r="G1648" s="110"/>
      <c r="H1648" s="110"/>
      <c r="K1648" s="162"/>
    </row>
    <row r="1649" spans="4:11" ht="14.25" customHeight="1">
      <c r="D1649" s="110"/>
      <c r="G1649" s="110"/>
      <c r="H1649" s="110"/>
      <c r="K1649" s="162"/>
    </row>
    <row r="1650" spans="4:11" ht="14.25" customHeight="1">
      <c r="D1650" s="110"/>
      <c r="G1650" s="110"/>
      <c r="H1650" s="110"/>
      <c r="K1650" s="162"/>
    </row>
    <row r="1651" spans="4:11" ht="14.25" customHeight="1">
      <c r="D1651" s="110"/>
      <c r="G1651" s="110"/>
      <c r="H1651" s="110"/>
      <c r="K1651" s="162"/>
    </row>
    <row r="1652" spans="4:11" ht="14.25" customHeight="1">
      <c r="D1652" s="110"/>
      <c r="G1652" s="110"/>
      <c r="H1652" s="110"/>
      <c r="K1652" s="162"/>
    </row>
    <row r="1653" spans="4:11" ht="14.25" customHeight="1">
      <c r="D1653" s="110"/>
      <c r="G1653" s="110"/>
      <c r="H1653" s="110"/>
      <c r="K1653" s="162"/>
    </row>
    <row r="1654" spans="4:11" ht="14.25" customHeight="1">
      <c r="D1654" s="110"/>
      <c r="G1654" s="110"/>
      <c r="H1654" s="110"/>
      <c r="K1654" s="162"/>
    </row>
    <row r="1655" spans="4:11" ht="14.25" customHeight="1">
      <c r="D1655" s="110"/>
      <c r="G1655" s="110"/>
      <c r="H1655" s="110"/>
      <c r="K1655" s="162"/>
    </row>
    <row r="1656" spans="4:11" ht="14.25" customHeight="1">
      <c r="D1656" s="110"/>
      <c r="G1656" s="110"/>
      <c r="H1656" s="110"/>
      <c r="K1656" s="162"/>
    </row>
    <row r="1657" spans="4:11" ht="14.25" customHeight="1">
      <c r="D1657" s="110"/>
      <c r="G1657" s="110"/>
      <c r="H1657" s="110"/>
      <c r="K1657" s="162"/>
    </row>
    <row r="1658" spans="4:11" ht="14.25" customHeight="1">
      <c r="D1658" s="110"/>
      <c r="G1658" s="110"/>
      <c r="H1658" s="110"/>
      <c r="K1658" s="162"/>
    </row>
    <row r="1659" spans="4:11" ht="14.25" customHeight="1">
      <c r="D1659" s="110"/>
      <c r="G1659" s="110"/>
      <c r="H1659" s="110"/>
      <c r="K1659" s="162"/>
    </row>
    <row r="1660" spans="4:11" ht="14.25" customHeight="1">
      <c r="D1660" s="110"/>
      <c r="G1660" s="110"/>
      <c r="H1660" s="110"/>
      <c r="K1660" s="162"/>
    </row>
    <row r="1661" spans="4:11" ht="14.25" customHeight="1">
      <c r="D1661" s="110"/>
      <c r="G1661" s="110"/>
      <c r="H1661" s="110"/>
      <c r="K1661" s="162"/>
    </row>
    <row r="1662" spans="4:11" ht="14.25" customHeight="1">
      <c r="D1662" s="110"/>
      <c r="G1662" s="110"/>
      <c r="H1662" s="110"/>
      <c r="K1662" s="162"/>
    </row>
    <row r="1663" spans="4:11" ht="14.25" customHeight="1">
      <c r="D1663" s="110"/>
      <c r="G1663" s="110"/>
      <c r="H1663" s="110"/>
      <c r="K1663" s="162"/>
    </row>
    <row r="1664" spans="4:11" ht="14.25" customHeight="1">
      <c r="D1664" s="110"/>
      <c r="G1664" s="110"/>
      <c r="H1664" s="110"/>
      <c r="K1664" s="162"/>
    </row>
    <row r="1665" spans="4:11" ht="14.25" customHeight="1">
      <c r="D1665" s="110"/>
      <c r="G1665" s="110"/>
      <c r="H1665" s="110"/>
      <c r="K1665" s="162"/>
    </row>
    <row r="1666" spans="4:11" ht="14.25" customHeight="1">
      <c r="D1666" s="110"/>
      <c r="G1666" s="110"/>
      <c r="H1666" s="110"/>
      <c r="K1666" s="162"/>
    </row>
    <row r="1667" spans="4:11" ht="14.25" customHeight="1">
      <c r="D1667" s="110"/>
      <c r="G1667" s="110"/>
      <c r="H1667" s="110"/>
      <c r="K1667" s="162"/>
    </row>
    <row r="1668" spans="4:11" ht="14.25" customHeight="1">
      <c r="D1668" s="110"/>
      <c r="G1668" s="110"/>
      <c r="H1668" s="110"/>
      <c r="K1668" s="162"/>
    </row>
    <row r="1669" spans="4:11" ht="14.25" customHeight="1">
      <c r="D1669" s="110"/>
      <c r="G1669" s="110"/>
      <c r="H1669" s="110"/>
      <c r="K1669" s="162"/>
    </row>
    <row r="1670" spans="4:11" ht="14.25" customHeight="1">
      <c r="D1670" s="110"/>
      <c r="G1670" s="110"/>
      <c r="H1670" s="110"/>
      <c r="K1670" s="162"/>
    </row>
    <row r="1671" spans="4:11" ht="14.25" customHeight="1">
      <c r="D1671" s="110"/>
      <c r="G1671" s="110"/>
      <c r="H1671" s="110"/>
      <c r="K1671" s="162"/>
    </row>
    <row r="1672" spans="4:11" ht="14.25" customHeight="1">
      <c r="D1672" s="110"/>
      <c r="G1672" s="110"/>
      <c r="H1672" s="110"/>
      <c r="K1672" s="162"/>
    </row>
    <row r="1673" spans="4:11" ht="14.25" customHeight="1">
      <c r="D1673" s="110"/>
      <c r="G1673" s="110"/>
      <c r="H1673" s="110"/>
      <c r="K1673" s="162"/>
    </row>
    <row r="1674" spans="4:11" ht="14.25" customHeight="1">
      <c r="D1674" s="110"/>
      <c r="G1674" s="110"/>
      <c r="H1674" s="110"/>
      <c r="K1674" s="162"/>
    </row>
    <row r="1675" spans="4:11" ht="14.25" customHeight="1">
      <c r="D1675" s="110"/>
      <c r="G1675" s="110"/>
      <c r="H1675" s="110"/>
      <c r="K1675" s="162"/>
    </row>
    <row r="1676" spans="4:11" ht="14.25" customHeight="1">
      <c r="D1676" s="110"/>
      <c r="G1676" s="110"/>
      <c r="H1676" s="110"/>
      <c r="K1676" s="162"/>
    </row>
    <row r="1677" spans="4:11" ht="14.25" customHeight="1">
      <c r="D1677" s="110"/>
      <c r="G1677" s="110"/>
      <c r="H1677" s="110"/>
      <c r="K1677" s="162"/>
    </row>
    <row r="1678" spans="4:11" ht="14.25" customHeight="1">
      <c r="D1678" s="110"/>
      <c r="G1678" s="110"/>
      <c r="H1678" s="110"/>
      <c r="K1678" s="162"/>
    </row>
    <row r="1679" spans="4:11" ht="14.25" customHeight="1">
      <c r="D1679" s="110"/>
      <c r="G1679" s="110"/>
      <c r="H1679" s="110"/>
      <c r="K1679" s="162"/>
    </row>
    <row r="1680" spans="4:11" ht="14.25" customHeight="1">
      <c r="D1680" s="110"/>
      <c r="G1680" s="110"/>
      <c r="H1680" s="110"/>
      <c r="K1680" s="162"/>
    </row>
    <row r="1681" spans="4:11" ht="14.25" customHeight="1">
      <c r="D1681" s="110"/>
      <c r="G1681" s="110"/>
      <c r="H1681" s="110"/>
      <c r="K1681" s="162"/>
    </row>
    <row r="1682" spans="4:11" ht="14.25" customHeight="1">
      <c r="D1682" s="110"/>
      <c r="G1682" s="110"/>
      <c r="H1682" s="110"/>
      <c r="K1682" s="162"/>
    </row>
    <row r="1683" spans="4:11" ht="14.25" customHeight="1">
      <c r="D1683" s="110"/>
      <c r="G1683" s="110"/>
      <c r="H1683" s="110"/>
      <c r="K1683" s="162"/>
    </row>
    <row r="1684" spans="4:11" ht="14.25" customHeight="1">
      <c r="D1684" s="110"/>
      <c r="G1684" s="110"/>
      <c r="H1684" s="110"/>
      <c r="K1684" s="162"/>
    </row>
    <row r="1685" spans="4:11" ht="14.25" customHeight="1">
      <c r="D1685" s="110"/>
      <c r="G1685" s="110"/>
      <c r="H1685" s="110"/>
      <c r="K1685" s="162"/>
    </row>
    <row r="1686" spans="4:11" ht="14.25" customHeight="1">
      <c r="D1686" s="110"/>
      <c r="G1686" s="110"/>
      <c r="H1686" s="110"/>
      <c r="K1686" s="162"/>
    </row>
    <row r="1687" spans="4:11" ht="14.25" customHeight="1">
      <c r="D1687" s="110"/>
      <c r="G1687" s="110"/>
      <c r="H1687" s="110"/>
      <c r="K1687" s="162"/>
    </row>
    <row r="1688" spans="4:11" ht="14.25" customHeight="1">
      <c r="D1688" s="110"/>
      <c r="G1688" s="110"/>
      <c r="H1688" s="110"/>
      <c r="K1688" s="162"/>
    </row>
    <row r="1689" spans="4:11" ht="14.25" customHeight="1">
      <c r="D1689" s="110"/>
      <c r="G1689" s="110"/>
      <c r="H1689" s="110"/>
      <c r="K1689" s="162"/>
    </row>
    <row r="1690" spans="4:11" ht="14.25" customHeight="1">
      <c r="D1690" s="110"/>
      <c r="G1690" s="110"/>
      <c r="H1690" s="110"/>
      <c r="K1690" s="162"/>
    </row>
    <row r="1691" spans="4:11" ht="14.25" customHeight="1">
      <c r="D1691" s="110"/>
      <c r="G1691" s="110"/>
      <c r="H1691" s="110"/>
      <c r="K1691" s="162"/>
    </row>
    <row r="1692" spans="4:11" ht="14.25" customHeight="1">
      <c r="D1692" s="110"/>
      <c r="G1692" s="110"/>
      <c r="H1692" s="110"/>
      <c r="K1692" s="162"/>
    </row>
    <row r="1693" spans="4:11" ht="14.25" customHeight="1">
      <c r="D1693" s="110"/>
      <c r="G1693" s="110"/>
      <c r="H1693" s="110"/>
      <c r="K1693" s="162"/>
    </row>
    <row r="1694" spans="4:11" ht="14.25" customHeight="1">
      <c r="D1694" s="110"/>
      <c r="G1694" s="110"/>
      <c r="H1694" s="110"/>
      <c r="K1694" s="162"/>
    </row>
    <row r="1695" spans="4:11" ht="14.25" customHeight="1">
      <c r="D1695" s="110"/>
      <c r="G1695" s="110"/>
      <c r="H1695" s="110"/>
      <c r="K1695" s="162"/>
    </row>
    <row r="1696" spans="4:11" ht="14.25" customHeight="1">
      <c r="D1696" s="110"/>
      <c r="G1696" s="110"/>
      <c r="H1696" s="110"/>
      <c r="K1696" s="162"/>
    </row>
    <row r="1697" spans="4:11" ht="14.25" customHeight="1">
      <c r="D1697" s="110"/>
      <c r="G1697" s="110"/>
      <c r="H1697" s="110"/>
      <c r="K1697" s="162"/>
    </row>
    <row r="1698" spans="4:11" ht="14.25" customHeight="1">
      <c r="D1698" s="110"/>
      <c r="G1698" s="110"/>
      <c r="H1698" s="110"/>
      <c r="K1698" s="162"/>
    </row>
    <row r="1699" spans="4:11" ht="14.25" customHeight="1">
      <c r="D1699" s="110"/>
      <c r="G1699" s="110"/>
      <c r="H1699" s="110"/>
      <c r="K1699" s="162"/>
    </row>
    <row r="1700" spans="4:11" ht="14.25" customHeight="1">
      <c r="D1700" s="110"/>
      <c r="G1700" s="110"/>
      <c r="H1700" s="110"/>
      <c r="K1700" s="162"/>
    </row>
    <row r="1701" spans="4:11" ht="14.25" customHeight="1">
      <c r="D1701" s="110"/>
      <c r="G1701" s="110"/>
      <c r="H1701" s="110"/>
      <c r="K1701" s="162"/>
    </row>
    <row r="1702" spans="4:11" ht="14.25" customHeight="1">
      <c r="D1702" s="110"/>
      <c r="G1702" s="110"/>
      <c r="H1702" s="110"/>
      <c r="K1702" s="162"/>
    </row>
    <row r="1703" spans="4:11" ht="14.25" customHeight="1">
      <c r="D1703" s="110"/>
      <c r="G1703" s="110"/>
      <c r="H1703" s="110"/>
      <c r="K1703" s="162"/>
    </row>
    <row r="1704" spans="4:11" ht="14.25" customHeight="1">
      <c r="D1704" s="110"/>
      <c r="G1704" s="110"/>
      <c r="H1704" s="110"/>
      <c r="K1704" s="162"/>
    </row>
    <row r="1705" spans="4:11" ht="14.25" customHeight="1">
      <c r="D1705" s="110"/>
      <c r="G1705" s="110"/>
      <c r="H1705" s="110"/>
      <c r="K1705" s="162"/>
    </row>
    <row r="1706" spans="4:11" ht="14.25" customHeight="1">
      <c r="D1706" s="110"/>
      <c r="G1706" s="110"/>
      <c r="H1706" s="110"/>
      <c r="K1706" s="162"/>
    </row>
    <row r="1707" spans="4:11" ht="14.25" customHeight="1">
      <c r="D1707" s="110"/>
      <c r="G1707" s="110"/>
      <c r="H1707" s="110"/>
      <c r="K1707" s="162"/>
    </row>
    <row r="1708" spans="4:11" ht="14.25" customHeight="1">
      <c r="D1708" s="110"/>
      <c r="G1708" s="110"/>
      <c r="H1708" s="110"/>
      <c r="K1708" s="162"/>
    </row>
    <row r="1709" spans="4:11" ht="14.25" customHeight="1">
      <c r="D1709" s="110"/>
      <c r="G1709" s="110"/>
      <c r="H1709" s="110"/>
      <c r="K1709" s="162"/>
    </row>
    <row r="1710" spans="4:11" ht="14.25" customHeight="1">
      <c r="D1710" s="110"/>
      <c r="G1710" s="110"/>
      <c r="H1710" s="110"/>
      <c r="K1710" s="162"/>
    </row>
    <row r="1711" spans="4:11" ht="14.25" customHeight="1">
      <c r="D1711" s="110"/>
      <c r="G1711" s="110"/>
      <c r="H1711" s="110"/>
      <c r="K1711" s="162"/>
    </row>
    <row r="1712" spans="4:11" ht="14.25" customHeight="1">
      <c r="D1712" s="110"/>
      <c r="G1712" s="110"/>
      <c r="H1712" s="110"/>
      <c r="K1712" s="162"/>
    </row>
    <row r="1713" spans="4:11" ht="14.25" customHeight="1">
      <c r="D1713" s="110"/>
      <c r="G1713" s="110"/>
      <c r="H1713" s="110"/>
      <c r="K1713" s="162"/>
    </row>
    <row r="1714" spans="4:11" ht="14.25" customHeight="1">
      <c r="D1714" s="110"/>
      <c r="G1714" s="110"/>
      <c r="H1714" s="110"/>
      <c r="K1714" s="162"/>
    </row>
    <row r="1715" spans="4:11" ht="14.25" customHeight="1">
      <c r="D1715" s="110"/>
      <c r="G1715" s="110"/>
      <c r="H1715" s="110"/>
      <c r="K1715" s="162"/>
    </row>
    <row r="1716" spans="4:11" ht="14.25" customHeight="1">
      <c r="D1716" s="110"/>
      <c r="G1716" s="110"/>
      <c r="H1716" s="110"/>
      <c r="K1716" s="162"/>
    </row>
    <row r="1717" spans="4:11" ht="14.25" customHeight="1">
      <c r="D1717" s="110"/>
      <c r="G1717" s="110"/>
      <c r="H1717" s="110"/>
      <c r="K1717" s="162"/>
    </row>
    <row r="1718" spans="4:11" ht="14.25" customHeight="1">
      <c r="D1718" s="110"/>
      <c r="G1718" s="110"/>
      <c r="H1718" s="110"/>
      <c r="K1718" s="162"/>
    </row>
    <row r="1719" spans="4:11" ht="14.25" customHeight="1">
      <c r="D1719" s="110"/>
      <c r="G1719" s="110"/>
      <c r="H1719" s="110"/>
      <c r="K1719" s="162"/>
    </row>
    <row r="1720" spans="4:11" ht="14.25" customHeight="1">
      <c r="D1720" s="110"/>
      <c r="G1720" s="110"/>
      <c r="H1720" s="110"/>
      <c r="K1720" s="162"/>
    </row>
    <row r="1721" spans="4:11" ht="14.25" customHeight="1">
      <c r="D1721" s="110"/>
      <c r="G1721" s="110"/>
      <c r="H1721" s="110"/>
      <c r="K1721" s="162"/>
    </row>
    <row r="1722" spans="4:11" ht="14.25" customHeight="1">
      <c r="D1722" s="110"/>
      <c r="G1722" s="110"/>
      <c r="H1722" s="110"/>
      <c r="K1722" s="162"/>
    </row>
    <row r="1723" spans="4:11" ht="14.25" customHeight="1">
      <c r="D1723" s="110"/>
      <c r="G1723" s="110"/>
      <c r="H1723" s="110"/>
      <c r="K1723" s="162"/>
    </row>
    <row r="1724" spans="4:11" ht="14.25" customHeight="1">
      <c r="D1724" s="110"/>
      <c r="G1724" s="110"/>
      <c r="H1724" s="110"/>
      <c r="K1724" s="162"/>
    </row>
    <row r="1725" spans="4:11" ht="14.25" customHeight="1">
      <c r="D1725" s="110"/>
      <c r="G1725" s="110"/>
      <c r="H1725" s="110"/>
      <c r="K1725" s="162"/>
    </row>
    <row r="1726" spans="4:11" ht="14.25" customHeight="1">
      <c r="D1726" s="110"/>
      <c r="G1726" s="110"/>
      <c r="H1726" s="110"/>
      <c r="K1726" s="162"/>
    </row>
    <row r="1727" spans="4:11" ht="14.25" customHeight="1">
      <c r="D1727" s="110"/>
      <c r="G1727" s="110"/>
      <c r="H1727" s="110"/>
      <c r="K1727" s="162"/>
    </row>
    <row r="1728" spans="4:11" ht="14.25" customHeight="1">
      <c r="D1728" s="110"/>
      <c r="G1728" s="110"/>
      <c r="H1728" s="110"/>
      <c r="K1728" s="162"/>
    </row>
    <row r="1729" spans="4:11" ht="14.25" customHeight="1">
      <c r="D1729" s="110"/>
      <c r="G1729" s="110"/>
      <c r="H1729" s="110"/>
      <c r="K1729" s="162"/>
    </row>
    <row r="1730" spans="4:11" ht="14.25" customHeight="1">
      <c r="D1730" s="110"/>
      <c r="G1730" s="110"/>
      <c r="H1730" s="110"/>
      <c r="K1730" s="162"/>
    </row>
    <row r="1731" spans="4:11" ht="14.25" customHeight="1">
      <c r="D1731" s="110"/>
      <c r="G1731" s="110"/>
      <c r="H1731" s="110"/>
      <c r="K1731" s="162"/>
    </row>
    <row r="1732" spans="4:11" ht="14.25" customHeight="1">
      <c r="D1732" s="110"/>
      <c r="G1732" s="110"/>
      <c r="H1732" s="110"/>
      <c r="K1732" s="162"/>
    </row>
    <row r="1733" spans="4:11" ht="14.25" customHeight="1">
      <c r="D1733" s="110"/>
      <c r="G1733" s="110"/>
      <c r="H1733" s="110"/>
      <c r="K1733" s="162"/>
    </row>
    <row r="1734" spans="4:11" ht="14.25" customHeight="1">
      <c r="D1734" s="110"/>
      <c r="G1734" s="110"/>
      <c r="H1734" s="110"/>
      <c r="K1734" s="162"/>
    </row>
    <row r="1735" spans="4:11" ht="14.25" customHeight="1">
      <c r="D1735" s="110"/>
      <c r="G1735" s="110"/>
      <c r="H1735" s="110"/>
      <c r="K1735" s="162"/>
    </row>
    <row r="1736" spans="4:11" ht="14.25" customHeight="1">
      <c r="D1736" s="110"/>
      <c r="G1736" s="110"/>
      <c r="H1736" s="110"/>
      <c r="K1736" s="162"/>
    </row>
    <row r="1737" spans="4:11" ht="14.25" customHeight="1">
      <c r="D1737" s="110"/>
      <c r="G1737" s="110"/>
      <c r="H1737" s="110"/>
      <c r="K1737" s="162"/>
    </row>
    <row r="1738" spans="4:11" ht="14.25" customHeight="1">
      <c r="D1738" s="110"/>
      <c r="G1738" s="110"/>
      <c r="H1738" s="110"/>
      <c r="K1738" s="162"/>
    </row>
    <row r="1739" spans="4:11" ht="14.25" customHeight="1">
      <c r="D1739" s="110"/>
      <c r="G1739" s="110"/>
      <c r="H1739" s="110"/>
      <c r="K1739" s="162"/>
    </row>
    <row r="1740" spans="4:11" ht="14.25" customHeight="1">
      <c r="D1740" s="110"/>
      <c r="G1740" s="110"/>
      <c r="H1740" s="110"/>
      <c r="K1740" s="162"/>
    </row>
    <row r="1741" spans="4:11" ht="14.25" customHeight="1">
      <c r="D1741" s="110"/>
      <c r="G1741" s="110"/>
      <c r="H1741" s="110"/>
      <c r="K1741" s="162"/>
    </row>
    <row r="1742" spans="4:11" ht="14.25" customHeight="1">
      <c r="D1742" s="110"/>
      <c r="G1742" s="110"/>
      <c r="H1742" s="110"/>
      <c r="K1742" s="162"/>
    </row>
    <row r="1743" spans="4:11" ht="14.25" customHeight="1">
      <c r="D1743" s="110"/>
      <c r="G1743" s="110"/>
      <c r="H1743" s="110"/>
      <c r="K1743" s="162"/>
    </row>
    <row r="1744" spans="4:11" ht="14.25" customHeight="1">
      <c r="D1744" s="110"/>
      <c r="G1744" s="110"/>
      <c r="H1744" s="110"/>
      <c r="K1744" s="162"/>
    </row>
    <row r="1745" spans="4:11" ht="14.25" customHeight="1">
      <c r="D1745" s="110"/>
      <c r="G1745" s="110"/>
      <c r="H1745" s="110"/>
      <c r="K1745" s="162"/>
    </row>
    <row r="1746" spans="4:11" ht="14.25" customHeight="1">
      <c r="D1746" s="110"/>
      <c r="G1746" s="110"/>
      <c r="H1746" s="110"/>
      <c r="K1746" s="162"/>
    </row>
    <row r="1747" spans="4:11" ht="14.25" customHeight="1">
      <c r="D1747" s="110"/>
      <c r="G1747" s="110"/>
      <c r="H1747" s="110"/>
      <c r="K1747" s="162"/>
    </row>
    <row r="1748" spans="4:11" ht="14.25" customHeight="1">
      <c r="D1748" s="110"/>
      <c r="G1748" s="110"/>
      <c r="H1748" s="110"/>
      <c r="K1748" s="162"/>
    </row>
    <row r="1749" spans="4:11" ht="14.25" customHeight="1">
      <c r="D1749" s="110"/>
      <c r="G1749" s="110"/>
      <c r="H1749" s="110"/>
      <c r="K1749" s="162"/>
    </row>
    <row r="1750" spans="4:11" ht="14.25" customHeight="1">
      <c r="D1750" s="110"/>
      <c r="G1750" s="110"/>
      <c r="H1750" s="110"/>
      <c r="K1750" s="162"/>
    </row>
    <row r="1751" spans="4:11" ht="14.25" customHeight="1">
      <c r="D1751" s="110"/>
      <c r="G1751" s="110"/>
      <c r="H1751" s="110"/>
      <c r="K1751" s="162"/>
    </row>
    <row r="1752" spans="4:11" ht="14.25" customHeight="1">
      <c r="D1752" s="110"/>
      <c r="G1752" s="110"/>
      <c r="H1752" s="110"/>
      <c r="K1752" s="162"/>
    </row>
    <row r="1753" spans="4:11" ht="14.25" customHeight="1">
      <c r="D1753" s="110"/>
      <c r="G1753" s="110"/>
      <c r="H1753" s="110"/>
      <c r="K1753" s="162"/>
    </row>
    <row r="1754" spans="4:11" ht="14.25" customHeight="1">
      <c r="D1754" s="110"/>
      <c r="G1754" s="110"/>
      <c r="H1754" s="110"/>
      <c r="K1754" s="162"/>
    </row>
    <row r="1755" spans="4:11" ht="14.25" customHeight="1">
      <c r="D1755" s="110"/>
      <c r="G1755" s="110"/>
      <c r="H1755" s="110"/>
      <c r="K1755" s="162"/>
    </row>
    <row r="1756" spans="4:11" ht="14.25" customHeight="1">
      <c r="D1756" s="110"/>
      <c r="G1756" s="110"/>
      <c r="H1756" s="110"/>
      <c r="K1756" s="162"/>
    </row>
    <row r="1757" spans="4:11" ht="14.25" customHeight="1">
      <c r="D1757" s="110"/>
      <c r="G1757" s="110"/>
      <c r="H1757" s="110"/>
      <c r="K1757" s="162"/>
    </row>
    <row r="1758" spans="4:11" ht="14.25" customHeight="1">
      <c r="D1758" s="110"/>
      <c r="G1758" s="110"/>
      <c r="H1758" s="110"/>
      <c r="K1758" s="162"/>
    </row>
    <row r="1759" spans="4:11" ht="14.25" customHeight="1">
      <c r="D1759" s="110"/>
      <c r="G1759" s="110"/>
      <c r="H1759" s="110"/>
      <c r="K1759" s="162"/>
    </row>
    <row r="1760" spans="4:11" ht="14.25" customHeight="1">
      <c r="D1760" s="110"/>
      <c r="G1760" s="110"/>
      <c r="H1760" s="110"/>
      <c r="K1760" s="162"/>
    </row>
    <row r="1761" spans="4:11" ht="14.25" customHeight="1">
      <c r="D1761" s="110"/>
      <c r="G1761" s="110"/>
      <c r="H1761" s="110"/>
      <c r="K1761" s="162"/>
    </row>
    <row r="1762" spans="4:11" ht="14.25" customHeight="1">
      <c r="D1762" s="110"/>
      <c r="G1762" s="110"/>
      <c r="H1762" s="110"/>
      <c r="K1762" s="162"/>
    </row>
    <row r="1763" spans="4:11" ht="14.25" customHeight="1">
      <c r="D1763" s="110"/>
      <c r="G1763" s="110"/>
      <c r="H1763" s="110"/>
      <c r="K1763" s="162"/>
    </row>
    <row r="1764" spans="4:11" ht="14.25" customHeight="1">
      <c r="D1764" s="110"/>
      <c r="G1764" s="110"/>
      <c r="H1764" s="110"/>
      <c r="K1764" s="162"/>
    </row>
    <row r="1765" spans="4:11" ht="14.25" customHeight="1">
      <c r="D1765" s="110"/>
      <c r="G1765" s="110"/>
      <c r="H1765" s="110"/>
      <c r="K1765" s="162"/>
    </row>
    <row r="1766" spans="4:11" ht="14.25" customHeight="1">
      <c r="D1766" s="110"/>
      <c r="G1766" s="110"/>
      <c r="H1766" s="110"/>
      <c r="K1766" s="162"/>
    </row>
    <row r="1767" spans="4:11" ht="14.25" customHeight="1">
      <c r="D1767" s="110"/>
      <c r="G1767" s="110"/>
      <c r="H1767" s="110"/>
      <c r="K1767" s="162"/>
    </row>
    <row r="1768" spans="4:11" ht="14.25" customHeight="1">
      <c r="D1768" s="110"/>
      <c r="G1768" s="110"/>
      <c r="H1768" s="110"/>
      <c r="K1768" s="162"/>
    </row>
    <row r="1769" spans="4:11" ht="14.25" customHeight="1">
      <c r="D1769" s="110"/>
      <c r="G1769" s="110"/>
      <c r="H1769" s="110"/>
      <c r="K1769" s="162"/>
    </row>
    <row r="1770" spans="4:11" ht="14.25" customHeight="1">
      <c r="D1770" s="110"/>
      <c r="G1770" s="110"/>
      <c r="H1770" s="110"/>
      <c r="K1770" s="162"/>
    </row>
    <row r="1771" spans="4:11" ht="14.25" customHeight="1">
      <c r="D1771" s="110"/>
      <c r="G1771" s="110"/>
      <c r="H1771" s="110"/>
      <c r="K1771" s="162"/>
    </row>
    <row r="1772" spans="4:11" ht="14.25" customHeight="1">
      <c r="D1772" s="110"/>
      <c r="G1772" s="110"/>
      <c r="H1772" s="110"/>
      <c r="K1772" s="162"/>
    </row>
    <row r="1773" spans="4:11" ht="14.25" customHeight="1">
      <c r="D1773" s="110"/>
      <c r="G1773" s="110"/>
      <c r="H1773" s="110"/>
      <c r="K1773" s="162"/>
    </row>
    <row r="1774" spans="4:11" ht="14.25" customHeight="1">
      <c r="D1774" s="110"/>
      <c r="G1774" s="110"/>
      <c r="H1774" s="110"/>
      <c r="K1774" s="162"/>
    </row>
    <row r="1775" spans="4:11" ht="14.25" customHeight="1">
      <c r="D1775" s="110"/>
      <c r="G1775" s="110"/>
      <c r="H1775" s="110"/>
      <c r="K1775" s="162"/>
    </row>
    <row r="1776" spans="4:11" ht="14.25" customHeight="1">
      <c r="D1776" s="110"/>
      <c r="G1776" s="110"/>
      <c r="H1776" s="110"/>
      <c r="K1776" s="162"/>
    </row>
    <row r="1777" spans="4:11" ht="14.25" customHeight="1">
      <c r="D1777" s="110"/>
      <c r="G1777" s="110"/>
      <c r="H1777" s="110"/>
      <c r="K1777" s="162"/>
    </row>
    <row r="1778" spans="4:11" ht="14.25" customHeight="1">
      <c r="D1778" s="110"/>
      <c r="G1778" s="110"/>
      <c r="H1778" s="110"/>
      <c r="K1778" s="162"/>
    </row>
    <row r="1779" spans="4:11" ht="14.25" customHeight="1">
      <c r="D1779" s="110"/>
      <c r="G1779" s="110"/>
      <c r="H1779" s="110"/>
      <c r="K1779" s="162"/>
    </row>
    <row r="1780" spans="4:11" ht="14.25" customHeight="1">
      <c r="D1780" s="110"/>
      <c r="G1780" s="110"/>
      <c r="H1780" s="110"/>
      <c r="K1780" s="162"/>
    </row>
    <row r="1781" spans="4:11" ht="14.25" customHeight="1">
      <c r="D1781" s="110"/>
      <c r="G1781" s="110"/>
      <c r="H1781" s="110"/>
      <c r="K1781" s="162"/>
    </row>
    <row r="1782" spans="4:11" ht="14.25" customHeight="1">
      <c r="D1782" s="110"/>
      <c r="G1782" s="110"/>
      <c r="H1782" s="110"/>
      <c r="K1782" s="162"/>
    </row>
    <row r="1783" spans="4:11" ht="14.25" customHeight="1">
      <c r="D1783" s="110"/>
      <c r="G1783" s="110"/>
      <c r="H1783" s="110"/>
      <c r="K1783" s="162"/>
    </row>
    <row r="1784" spans="4:11" ht="14.25" customHeight="1">
      <c r="D1784" s="110"/>
      <c r="G1784" s="110"/>
      <c r="H1784" s="110"/>
      <c r="K1784" s="162"/>
    </row>
    <row r="1785" spans="4:11" ht="14.25" customHeight="1">
      <c r="D1785" s="110"/>
      <c r="G1785" s="110"/>
      <c r="H1785" s="110"/>
      <c r="K1785" s="162"/>
    </row>
    <row r="1786" spans="4:11" ht="14.25" customHeight="1">
      <c r="D1786" s="110"/>
      <c r="G1786" s="110"/>
      <c r="H1786" s="110"/>
      <c r="K1786" s="162"/>
    </row>
    <row r="1787" spans="4:11" ht="14.25" customHeight="1">
      <c r="D1787" s="110"/>
      <c r="G1787" s="110"/>
      <c r="H1787" s="110"/>
      <c r="K1787" s="162"/>
    </row>
    <row r="1788" spans="4:11" ht="14.25" customHeight="1">
      <c r="D1788" s="110"/>
      <c r="G1788" s="110"/>
      <c r="H1788" s="110"/>
      <c r="K1788" s="162"/>
    </row>
    <row r="1789" spans="4:11" ht="14.25" customHeight="1">
      <c r="D1789" s="110"/>
      <c r="G1789" s="110"/>
      <c r="H1789" s="110"/>
      <c r="K1789" s="162"/>
    </row>
    <row r="1790" spans="4:11" ht="14.25" customHeight="1">
      <c r="D1790" s="110"/>
      <c r="G1790" s="110"/>
      <c r="H1790" s="110"/>
      <c r="K1790" s="162"/>
    </row>
    <row r="1791" spans="4:11" ht="14.25" customHeight="1">
      <c r="D1791" s="110"/>
      <c r="G1791" s="110"/>
      <c r="H1791" s="110"/>
      <c r="K1791" s="162"/>
    </row>
    <row r="1792" spans="4:11" ht="14.25" customHeight="1">
      <c r="D1792" s="110"/>
      <c r="G1792" s="110"/>
      <c r="H1792" s="110"/>
      <c r="K1792" s="162"/>
    </row>
    <row r="1793" spans="4:11" ht="14.25" customHeight="1">
      <c r="D1793" s="110"/>
      <c r="G1793" s="110"/>
      <c r="H1793" s="110"/>
      <c r="K1793" s="162"/>
    </row>
    <row r="1794" spans="4:11" ht="14.25" customHeight="1">
      <c r="D1794" s="110"/>
      <c r="G1794" s="110"/>
      <c r="H1794" s="110"/>
      <c r="K1794" s="162"/>
    </row>
    <row r="1795" spans="4:11" ht="14.25" customHeight="1">
      <c r="D1795" s="110"/>
      <c r="G1795" s="110"/>
      <c r="H1795" s="110"/>
      <c r="K1795" s="162"/>
    </row>
    <row r="1796" spans="4:11" ht="14.25" customHeight="1">
      <c r="D1796" s="110"/>
      <c r="G1796" s="110"/>
      <c r="H1796" s="110"/>
      <c r="K1796" s="162"/>
    </row>
    <row r="1797" spans="4:11" ht="14.25" customHeight="1">
      <c r="D1797" s="110"/>
      <c r="G1797" s="110"/>
      <c r="H1797" s="110"/>
      <c r="K1797" s="162"/>
    </row>
    <row r="1798" spans="4:11" ht="14.25" customHeight="1">
      <c r="D1798" s="110"/>
      <c r="G1798" s="110"/>
      <c r="H1798" s="110"/>
      <c r="K1798" s="162"/>
    </row>
    <row r="1799" spans="4:11" ht="14.25" customHeight="1">
      <c r="D1799" s="110"/>
      <c r="G1799" s="110"/>
      <c r="H1799" s="110"/>
      <c r="K1799" s="162"/>
    </row>
    <row r="1800" spans="4:11" ht="14.25" customHeight="1">
      <c r="D1800" s="110"/>
      <c r="G1800" s="110"/>
      <c r="H1800" s="110"/>
      <c r="K1800" s="162"/>
    </row>
    <row r="1801" spans="4:11" ht="14.25" customHeight="1">
      <c r="D1801" s="110"/>
      <c r="G1801" s="110"/>
      <c r="H1801" s="110"/>
      <c r="K1801" s="162"/>
    </row>
    <row r="1802" spans="4:11" ht="14.25" customHeight="1">
      <c r="D1802" s="110"/>
      <c r="G1802" s="110"/>
      <c r="H1802" s="110"/>
      <c r="K1802" s="162"/>
    </row>
    <row r="1803" spans="4:11" ht="14.25" customHeight="1">
      <c r="D1803" s="110"/>
      <c r="G1803" s="110"/>
      <c r="H1803" s="110"/>
      <c r="K1803" s="162"/>
    </row>
    <row r="1804" spans="4:11" ht="14.25" customHeight="1">
      <c r="D1804" s="110"/>
      <c r="G1804" s="110"/>
      <c r="H1804" s="110"/>
      <c r="K1804" s="162"/>
    </row>
    <row r="1805" spans="4:11" ht="14.25" customHeight="1">
      <c r="D1805" s="110"/>
      <c r="G1805" s="110"/>
      <c r="H1805" s="110"/>
      <c r="K1805" s="162"/>
    </row>
    <row r="1806" spans="4:11" ht="14.25" customHeight="1">
      <c r="D1806" s="110"/>
      <c r="G1806" s="110"/>
      <c r="H1806" s="110"/>
      <c r="K1806" s="162"/>
    </row>
    <row r="1807" spans="4:11" ht="14.25" customHeight="1">
      <c r="D1807" s="110"/>
      <c r="G1807" s="110"/>
      <c r="H1807" s="110"/>
      <c r="K1807" s="162"/>
    </row>
    <row r="1808" spans="4:11" ht="14.25" customHeight="1">
      <c r="D1808" s="110"/>
      <c r="G1808" s="110"/>
      <c r="H1808" s="110"/>
      <c r="K1808" s="162"/>
    </row>
    <row r="1809" spans="4:11" ht="14.25" customHeight="1">
      <c r="D1809" s="110"/>
      <c r="G1809" s="110"/>
      <c r="H1809" s="110"/>
      <c r="K1809" s="162"/>
    </row>
    <row r="1810" spans="4:11" ht="14.25" customHeight="1">
      <c r="D1810" s="110"/>
      <c r="G1810" s="110"/>
      <c r="H1810" s="110"/>
      <c r="K1810" s="162"/>
    </row>
    <row r="1811" spans="4:11" ht="14.25" customHeight="1">
      <c r="D1811" s="110"/>
      <c r="G1811" s="110"/>
      <c r="H1811" s="110"/>
      <c r="K1811" s="162"/>
    </row>
    <row r="1812" spans="4:11" ht="14.25" customHeight="1">
      <c r="D1812" s="110"/>
      <c r="G1812" s="110"/>
      <c r="H1812" s="110"/>
      <c r="K1812" s="162"/>
    </row>
    <row r="1813" spans="4:11" ht="14.25" customHeight="1">
      <c r="D1813" s="110"/>
      <c r="G1813" s="110"/>
      <c r="H1813" s="110"/>
      <c r="K1813" s="162"/>
    </row>
    <row r="1814" spans="4:11" ht="14.25" customHeight="1">
      <c r="D1814" s="110"/>
      <c r="G1814" s="110"/>
      <c r="H1814" s="110"/>
      <c r="K1814" s="162"/>
    </row>
    <row r="1815" spans="4:11" ht="14.25" customHeight="1">
      <c r="D1815" s="110"/>
      <c r="G1815" s="110"/>
      <c r="H1815" s="110"/>
      <c r="K1815" s="162"/>
    </row>
    <row r="1816" spans="4:11" ht="14.25" customHeight="1">
      <c r="D1816" s="110"/>
      <c r="G1816" s="110"/>
      <c r="H1816" s="110"/>
      <c r="K1816" s="162"/>
    </row>
    <row r="1817" spans="4:11" ht="14.25" customHeight="1">
      <c r="D1817" s="110"/>
      <c r="G1817" s="110"/>
      <c r="H1817" s="110"/>
      <c r="K1817" s="162"/>
    </row>
    <row r="1818" spans="4:11" ht="14.25" customHeight="1">
      <c r="D1818" s="110"/>
      <c r="G1818" s="110"/>
      <c r="H1818" s="110"/>
      <c r="K1818" s="162"/>
    </row>
    <row r="1819" spans="4:11" ht="14.25" customHeight="1">
      <c r="D1819" s="110"/>
      <c r="G1819" s="110"/>
      <c r="H1819" s="110"/>
      <c r="K1819" s="162"/>
    </row>
    <row r="1820" spans="4:11" ht="14.25" customHeight="1">
      <c r="D1820" s="110"/>
      <c r="G1820" s="110"/>
      <c r="H1820" s="110"/>
      <c r="K1820" s="162"/>
    </row>
    <row r="1821" spans="4:11" ht="14.25" customHeight="1">
      <c r="D1821" s="110"/>
      <c r="G1821" s="110"/>
      <c r="H1821" s="110"/>
      <c r="K1821" s="162"/>
    </row>
    <row r="1822" spans="4:11" ht="14.25" customHeight="1">
      <c r="D1822" s="110"/>
      <c r="G1822" s="110"/>
      <c r="H1822" s="110"/>
      <c r="K1822" s="162"/>
    </row>
    <row r="1823" spans="4:11" ht="14.25" customHeight="1">
      <c r="D1823" s="110"/>
      <c r="G1823" s="110"/>
      <c r="H1823" s="110"/>
      <c r="K1823" s="162"/>
    </row>
    <row r="1824" spans="4:11" ht="14.25" customHeight="1">
      <c r="D1824" s="110"/>
      <c r="G1824" s="110"/>
      <c r="H1824" s="110"/>
      <c r="K1824" s="162"/>
    </row>
    <row r="1825" spans="4:11" ht="14.25" customHeight="1">
      <c r="D1825" s="110"/>
      <c r="G1825" s="110"/>
      <c r="H1825" s="110"/>
      <c r="K1825" s="162"/>
    </row>
    <row r="1826" spans="4:11" ht="14.25" customHeight="1">
      <c r="D1826" s="110"/>
      <c r="G1826" s="110"/>
      <c r="H1826" s="110"/>
      <c r="K1826" s="162"/>
    </row>
    <row r="1827" spans="4:11" ht="14.25" customHeight="1">
      <c r="D1827" s="110"/>
      <c r="G1827" s="110"/>
      <c r="H1827" s="110"/>
      <c r="K1827" s="162"/>
    </row>
    <row r="1828" spans="4:11" ht="14.25" customHeight="1">
      <c r="D1828" s="110"/>
      <c r="G1828" s="110"/>
      <c r="H1828" s="110"/>
      <c r="K1828" s="162"/>
    </row>
    <row r="1829" spans="4:11" ht="14.25" customHeight="1">
      <c r="D1829" s="110"/>
      <c r="G1829" s="110"/>
      <c r="H1829" s="110"/>
      <c r="K1829" s="162"/>
    </row>
    <row r="1830" spans="4:11" ht="14.25" customHeight="1">
      <c r="D1830" s="110"/>
      <c r="G1830" s="110"/>
      <c r="H1830" s="110"/>
      <c r="K1830" s="162"/>
    </row>
    <row r="1831" spans="4:11" ht="14.25" customHeight="1">
      <c r="D1831" s="110"/>
      <c r="G1831" s="110"/>
      <c r="H1831" s="110"/>
      <c r="K1831" s="162"/>
    </row>
    <row r="1832" spans="4:11" ht="14.25" customHeight="1">
      <c r="D1832" s="110"/>
      <c r="G1832" s="110"/>
      <c r="H1832" s="110"/>
      <c r="K1832" s="162"/>
    </row>
    <row r="1833" spans="4:11" ht="14.25" customHeight="1">
      <c r="D1833" s="110"/>
      <c r="G1833" s="110"/>
      <c r="H1833" s="110"/>
      <c r="K1833" s="162"/>
    </row>
    <row r="1834" spans="4:11" ht="14.25" customHeight="1">
      <c r="D1834" s="110"/>
      <c r="G1834" s="110"/>
      <c r="H1834" s="110"/>
      <c r="K1834" s="162"/>
    </row>
    <row r="1835" spans="4:11" ht="14.25" customHeight="1">
      <c r="D1835" s="110"/>
      <c r="G1835" s="110"/>
      <c r="H1835" s="110"/>
      <c r="K1835" s="162"/>
    </row>
    <row r="1836" spans="4:11" ht="14.25" customHeight="1">
      <c r="D1836" s="110"/>
      <c r="G1836" s="110"/>
      <c r="H1836" s="110"/>
      <c r="K1836" s="162"/>
    </row>
    <row r="1837" spans="4:11" ht="14.25" customHeight="1">
      <c r="D1837" s="110"/>
      <c r="G1837" s="110"/>
      <c r="H1837" s="110"/>
      <c r="K1837" s="162"/>
    </row>
    <row r="1838" spans="4:11" ht="14.25" customHeight="1">
      <c r="D1838" s="110"/>
      <c r="G1838" s="110"/>
      <c r="H1838" s="110"/>
      <c r="K1838" s="162"/>
    </row>
    <row r="1839" spans="4:11" ht="14.25" customHeight="1">
      <c r="D1839" s="110"/>
      <c r="G1839" s="110"/>
      <c r="H1839" s="110"/>
      <c r="K1839" s="162"/>
    </row>
    <row r="1840" spans="4:11" ht="14.25" customHeight="1">
      <c r="D1840" s="110"/>
      <c r="G1840" s="110"/>
      <c r="H1840" s="110"/>
      <c r="K1840" s="162"/>
    </row>
    <row r="1841" spans="4:11" ht="14.25" customHeight="1">
      <c r="D1841" s="110"/>
      <c r="G1841" s="110"/>
      <c r="H1841" s="110"/>
      <c r="K1841" s="162"/>
    </row>
    <row r="1842" spans="4:11" ht="14.25" customHeight="1">
      <c r="D1842" s="110"/>
      <c r="G1842" s="110"/>
      <c r="H1842" s="110"/>
      <c r="K1842" s="162"/>
    </row>
    <row r="1843" spans="4:11" ht="14.25" customHeight="1">
      <c r="D1843" s="110"/>
      <c r="G1843" s="110"/>
      <c r="H1843" s="110"/>
      <c r="K1843" s="162"/>
    </row>
    <row r="1844" spans="4:11" ht="14.25" customHeight="1">
      <c r="D1844" s="110"/>
      <c r="G1844" s="110"/>
      <c r="H1844" s="110"/>
      <c r="I1844" s="163"/>
      <c r="K1844" s="162"/>
    </row>
    <row r="1845" spans="4:11" ht="14.25" customHeight="1">
      <c r="D1845" s="110"/>
      <c r="G1845" s="110"/>
      <c r="H1845" s="110"/>
      <c r="I1845" s="163"/>
      <c r="K1845" s="162"/>
    </row>
    <row r="1846" spans="4:11" ht="14.25" customHeight="1">
      <c r="D1846" s="110"/>
      <c r="G1846" s="110"/>
      <c r="H1846" s="110"/>
      <c r="I1846" s="163"/>
      <c r="K1846" s="162"/>
    </row>
    <row r="1847" spans="4:11" ht="14.25" customHeight="1">
      <c r="D1847" s="110"/>
      <c r="G1847" s="110"/>
      <c r="H1847" s="110"/>
      <c r="I1847" s="163"/>
      <c r="K1847" s="162"/>
    </row>
    <row r="1848" spans="4:11" ht="14.25" customHeight="1">
      <c r="D1848" s="110"/>
      <c r="G1848" s="110"/>
      <c r="H1848" s="110"/>
      <c r="I1848" s="163"/>
      <c r="K1848" s="162"/>
    </row>
    <row r="1849" spans="4:11" ht="14.25" customHeight="1">
      <c r="D1849" s="110"/>
      <c r="G1849" s="110"/>
      <c r="H1849" s="110"/>
      <c r="I1849" s="163"/>
      <c r="K1849" s="162"/>
    </row>
    <row r="1850" spans="4:11" ht="14.25" customHeight="1">
      <c r="D1850" s="110"/>
      <c r="G1850" s="110"/>
      <c r="H1850" s="110"/>
      <c r="I1850" s="163"/>
      <c r="K1850" s="162"/>
    </row>
    <row r="1851" spans="4:11" ht="14.25" customHeight="1">
      <c r="D1851" s="110"/>
      <c r="G1851" s="110"/>
      <c r="H1851" s="110"/>
      <c r="I1851" s="163"/>
      <c r="K1851" s="162"/>
    </row>
    <row r="1852" spans="4:11" ht="14.25" customHeight="1">
      <c r="D1852" s="110"/>
      <c r="G1852" s="110"/>
      <c r="H1852" s="110"/>
      <c r="I1852" s="163"/>
      <c r="K1852" s="162"/>
    </row>
    <row r="1853" spans="4:11" ht="14.25" customHeight="1">
      <c r="D1853" s="110"/>
      <c r="G1853" s="110"/>
      <c r="H1853" s="110"/>
      <c r="I1853" s="163"/>
      <c r="K1853" s="162"/>
    </row>
    <row r="1854" spans="4:11" ht="14.25" customHeight="1">
      <c r="D1854" s="110"/>
      <c r="G1854" s="110"/>
      <c r="H1854" s="110"/>
      <c r="I1854" s="163"/>
      <c r="K1854" s="162"/>
    </row>
    <row r="1855" spans="4:11" ht="14.25" customHeight="1">
      <c r="D1855" s="110"/>
      <c r="G1855" s="110"/>
      <c r="H1855" s="110"/>
      <c r="I1855" s="163"/>
      <c r="K1855" s="162"/>
    </row>
    <row r="1856" spans="4:11" ht="14.25" customHeight="1">
      <c r="D1856" s="110"/>
      <c r="G1856" s="110"/>
      <c r="H1856" s="110"/>
      <c r="I1856" s="163"/>
      <c r="K1856" s="162"/>
    </row>
    <row r="1857" spans="4:11" ht="14.25" customHeight="1">
      <c r="D1857" s="110"/>
      <c r="G1857" s="110"/>
      <c r="H1857" s="110"/>
      <c r="I1857" s="163"/>
      <c r="K1857" s="162"/>
    </row>
    <row r="1858" spans="4:11" ht="14.25" customHeight="1">
      <c r="D1858" s="110"/>
      <c r="G1858" s="110"/>
      <c r="H1858" s="110"/>
      <c r="I1858" s="163"/>
      <c r="K1858" s="162"/>
    </row>
    <row r="1859" spans="4:11" ht="14.25" customHeight="1">
      <c r="D1859" s="110"/>
      <c r="G1859" s="110"/>
      <c r="H1859" s="110"/>
      <c r="I1859" s="163"/>
      <c r="K1859" s="162"/>
    </row>
    <row r="1860" spans="4:11" ht="14.25" customHeight="1">
      <c r="D1860" s="110"/>
      <c r="G1860" s="110"/>
      <c r="H1860" s="110"/>
      <c r="I1860" s="163"/>
      <c r="K1860" s="162"/>
    </row>
    <row r="1861" spans="4:11" ht="14.25" customHeight="1">
      <c r="D1861" s="110"/>
      <c r="G1861" s="110"/>
      <c r="H1861" s="110"/>
      <c r="I1861" s="163"/>
      <c r="K1861" s="162"/>
    </row>
    <row r="1862" spans="4:11" ht="14.25" customHeight="1">
      <c r="D1862" s="110"/>
      <c r="G1862" s="110"/>
      <c r="H1862" s="110"/>
      <c r="I1862" s="163"/>
      <c r="K1862" s="162"/>
    </row>
    <row r="1863" spans="4:11" ht="14.25" customHeight="1">
      <c r="D1863" s="110"/>
      <c r="G1863" s="110"/>
      <c r="H1863" s="110"/>
      <c r="I1863" s="163"/>
      <c r="K1863" s="162"/>
    </row>
    <row r="1864" spans="4:11" ht="14.25" customHeight="1">
      <c r="D1864" s="110"/>
      <c r="G1864" s="110"/>
      <c r="H1864" s="110"/>
      <c r="I1864" s="163"/>
      <c r="K1864" s="162"/>
    </row>
    <row r="1865" spans="4:11" ht="14.25" customHeight="1">
      <c r="D1865" s="110"/>
      <c r="G1865" s="110"/>
      <c r="H1865" s="110"/>
      <c r="I1865" s="163"/>
      <c r="K1865" s="162"/>
    </row>
    <row r="1866" spans="4:11" ht="14.25" customHeight="1">
      <c r="D1866" s="110"/>
      <c r="G1866" s="110"/>
      <c r="H1866" s="110"/>
      <c r="I1866" s="163"/>
      <c r="K1866" s="162"/>
    </row>
    <row r="1867" spans="4:11" ht="14.25" customHeight="1">
      <c r="D1867" s="110"/>
      <c r="G1867" s="110"/>
      <c r="H1867" s="110"/>
      <c r="I1867" s="163"/>
      <c r="K1867" s="162"/>
    </row>
    <row r="1868" spans="4:11" ht="14.25" customHeight="1">
      <c r="D1868" s="110"/>
      <c r="G1868" s="110"/>
      <c r="H1868" s="110"/>
      <c r="I1868" s="163"/>
      <c r="K1868" s="162"/>
    </row>
    <row r="1869" spans="4:11" ht="14.25" customHeight="1">
      <c r="D1869" s="110"/>
      <c r="G1869" s="110"/>
      <c r="H1869" s="110"/>
      <c r="I1869" s="163"/>
      <c r="K1869" s="162"/>
    </row>
    <row r="1870" spans="4:11" ht="14.25" customHeight="1">
      <c r="D1870" s="110"/>
      <c r="G1870" s="110"/>
      <c r="H1870" s="110"/>
      <c r="I1870" s="163"/>
      <c r="K1870" s="162"/>
    </row>
    <row r="1871" spans="4:11" ht="14.25" customHeight="1">
      <c r="D1871" s="110"/>
      <c r="G1871" s="110"/>
      <c r="H1871" s="110"/>
      <c r="I1871" s="163"/>
      <c r="K1871" s="162"/>
    </row>
    <row r="1872" spans="4:11" ht="14.25" customHeight="1">
      <c r="D1872" s="110"/>
      <c r="G1872" s="110"/>
      <c r="H1872" s="110"/>
      <c r="I1872" s="163"/>
      <c r="K1872" s="162"/>
    </row>
    <row r="1873" spans="4:11" ht="14.25" customHeight="1">
      <c r="D1873" s="110"/>
      <c r="G1873" s="110"/>
      <c r="H1873" s="110"/>
      <c r="I1873" s="163"/>
      <c r="K1873" s="162"/>
    </row>
    <row r="1874" spans="4:11" ht="14.25" customHeight="1">
      <c r="D1874" s="110"/>
      <c r="G1874" s="110"/>
      <c r="H1874" s="110"/>
      <c r="I1874" s="163"/>
      <c r="K1874" s="162"/>
    </row>
    <row r="1875" spans="4:11" ht="14.25" customHeight="1">
      <c r="D1875" s="110"/>
      <c r="G1875" s="110"/>
      <c r="H1875" s="110"/>
      <c r="I1875" s="163"/>
      <c r="K1875" s="162"/>
    </row>
    <row r="1876" spans="4:11" ht="14.25" customHeight="1">
      <c r="D1876" s="110"/>
      <c r="G1876" s="110"/>
      <c r="H1876" s="110"/>
      <c r="I1876" s="163"/>
      <c r="K1876" s="162"/>
    </row>
    <row r="1877" spans="4:11" ht="14.25" customHeight="1">
      <c r="D1877" s="110"/>
      <c r="G1877" s="110"/>
      <c r="H1877" s="110"/>
      <c r="I1877" s="163"/>
      <c r="K1877" s="162"/>
    </row>
    <row r="1878" spans="4:11" ht="14.25" customHeight="1">
      <c r="D1878" s="110"/>
      <c r="G1878" s="110"/>
      <c r="H1878" s="110"/>
      <c r="I1878" s="163"/>
      <c r="K1878" s="162"/>
    </row>
    <row r="1879" spans="4:11" ht="14.25" customHeight="1">
      <c r="D1879" s="110"/>
      <c r="G1879" s="110"/>
      <c r="H1879" s="110"/>
      <c r="I1879" s="163"/>
      <c r="K1879" s="162"/>
    </row>
    <row r="1880" spans="4:11" ht="14.25" customHeight="1">
      <c r="D1880" s="110"/>
      <c r="G1880" s="110"/>
      <c r="H1880" s="110"/>
      <c r="I1880" s="163"/>
      <c r="K1880" s="162"/>
    </row>
    <row r="1881" spans="4:11" ht="14.25" customHeight="1">
      <c r="D1881" s="110"/>
      <c r="G1881" s="110"/>
      <c r="H1881" s="110"/>
      <c r="I1881" s="163"/>
      <c r="K1881" s="162"/>
    </row>
    <row r="1882" spans="4:11" ht="14.25" customHeight="1">
      <c r="D1882" s="110"/>
      <c r="G1882" s="110"/>
      <c r="H1882" s="110"/>
      <c r="I1882" s="163"/>
      <c r="K1882" s="162"/>
    </row>
    <row r="1883" spans="4:11" ht="14.25" customHeight="1">
      <c r="D1883" s="110"/>
      <c r="G1883" s="110"/>
      <c r="H1883" s="110"/>
      <c r="I1883" s="163"/>
      <c r="K1883" s="162"/>
    </row>
    <row r="1884" spans="4:11" ht="14.25" customHeight="1">
      <c r="D1884" s="110"/>
      <c r="G1884" s="110"/>
      <c r="H1884" s="110"/>
      <c r="I1884" s="163"/>
      <c r="K1884" s="162"/>
    </row>
    <row r="1885" spans="4:11" ht="14.25" customHeight="1">
      <c r="D1885" s="110"/>
      <c r="G1885" s="110"/>
      <c r="H1885" s="110"/>
      <c r="I1885" s="163"/>
      <c r="K1885" s="162"/>
    </row>
    <row r="1886" spans="4:11" ht="14.25" customHeight="1">
      <c r="D1886" s="110"/>
      <c r="G1886" s="110"/>
      <c r="H1886" s="110"/>
      <c r="I1886" s="163"/>
      <c r="K1886" s="162"/>
    </row>
    <row r="1887" spans="4:11" ht="14.25" customHeight="1">
      <c r="D1887" s="110"/>
      <c r="G1887" s="110"/>
      <c r="H1887" s="110"/>
      <c r="I1887" s="163"/>
      <c r="K1887" s="162"/>
    </row>
    <row r="1888" spans="4:11" ht="14.25" customHeight="1">
      <c r="D1888" s="110"/>
      <c r="G1888" s="110"/>
      <c r="H1888" s="110"/>
      <c r="I1888" s="163"/>
      <c r="K1888" s="162"/>
    </row>
    <row r="1889" spans="4:11" ht="14.25" customHeight="1">
      <c r="D1889" s="110"/>
      <c r="G1889" s="110"/>
      <c r="H1889" s="110"/>
      <c r="I1889" s="163"/>
      <c r="K1889" s="162"/>
    </row>
    <row r="1890" spans="4:11" ht="14.25" customHeight="1">
      <c r="D1890" s="110"/>
      <c r="G1890" s="110"/>
      <c r="H1890" s="110"/>
      <c r="I1890" s="163"/>
      <c r="K1890" s="162"/>
    </row>
    <row r="1891" spans="4:11" ht="14.25" customHeight="1">
      <c r="D1891" s="110"/>
      <c r="G1891" s="110"/>
      <c r="H1891" s="110"/>
      <c r="I1891" s="163"/>
      <c r="K1891" s="162"/>
    </row>
    <row r="1892" spans="4:11" ht="14.25" customHeight="1">
      <c r="D1892" s="110"/>
      <c r="G1892" s="110"/>
      <c r="H1892" s="110"/>
      <c r="I1892" s="163"/>
      <c r="K1892" s="162"/>
    </row>
    <row r="1893" spans="4:11" ht="14.25" customHeight="1">
      <c r="D1893" s="110"/>
      <c r="G1893" s="110"/>
      <c r="H1893" s="110"/>
      <c r="I1893" s="163"/>
      <c r="K1893" s="162"/>
    </row>
    <row r="1894" spans="4:11" ht="14.25" customHeight="1">
      <c r="D1894" s="110"/>
      <c r="G1894" s="110"/>
      <c r="H1894" s="110"/>
      <c r="I1894" s="163"/>
      <c r="K1894" s="162"/>
    </row>
    <row r="1895" spans="4:11" ht="14.25" customHeight="1">
      <c r="D1895" s="110"/>
      <c r="G1895" s="110"/>
      <c r="H1895" s="110"/>
      <c r="I1895" s="163"/>
      <c r="K1895" s="162"/>
    </row>
    <row r="1896" spans="4:11" ht="14.25" customHeight="1">
      <c r="D1896" s="110"/>
      <c r="G1896" s="110"/>
      <c r="H1896" s="110"/>
      <c r="I1896" s="163"/>
      <c r="K1896" s="162"/>
    </row>
    <row r="1897" spans="4:11" ht="14.25" customHeight="1">
      <c r="D1897" s="110"/>
      <c r="G1897" s="110"/>
      <c r="H1897" s="110"/>
      <c r="I1897" s="163"/>
      <c r="K1897" s="162"/>
    </row>
    <row r="1898" spans="4:11" ht="14.25" customHeight="1">
      <c r="D1898" s="110"/>
      <c r="G1898" s="110"/>
      <c r="H1898" s="110"/>
      <c r="I1898" s="163"/>
      <c r="K1898" s="162"/>
    </row>
    <row r="1899" spans="4:11" ht="14.25" customHeight="1">
      <c r="D1899" s="110"/>
      <c r="G1899" s="110"/>
      <c r="H1899" s="110"/>
      <c r="I1899" s="163"/>
      <c r="K1899" s="162"/>
    </row>
    <row r="1900" spans="4:11" ht="14.25" customHeight="1">
      <c r="D1900" s="110"/>
      <c r="G1900" s="110"/>
      <c r="H1900" s="110"/>
      <c r="I1900" s="163"/>
      <c r="K1900" s="162"/>
    </row>
    <row r="1901" spans="4:11" ht="14.25" customHeight="1">
      <c r="D1901" s="110"/>
      <c r="G1901" s="110"/>
      <c r="H1901" s="110"/>
      <c r="I1901" s="163"/>
      <c r="K1901" s="162"/>
    </row>
    <row r="1902" spans="4:11" ht="14.25" customHeight="1">
      <c r="D1902" s="110"/>
      <c r="G1902" s="110"/>
      <c r="H1902" s="110"/>
      <c r="I1902" s="163"/>
      <c r="K1902" s="162"/>
    </row>
    <row r="1903" spans="4:11" ht="14.25" customHeight="1">
      <c r="D1903" s="110"/>
      <c r="G1903" s="110"/>
      <c r="H1903" s="110"/>
      <c r="I1903" s="163"/>
      <c r="K1903" s="162"/>
    </row>
    <row r="1904" spans="4:11" ht="14.25" customHeight="1">
      <c r="D1904" s="110"/>
      <c r="G1904" s="110"/>
      <c r="H1904" s="110"/>
      <c r="I1904" s="163"/>
      <c r="K1904" s="162"/>
    </row>
    <row r="1905" spans="4:11" ht="14.25" customHeight="1">
      <c r="D1905" s="110"/>
      <c r="G1905" s="110"/>
      <c r="H1905" s="110"/>
      <c r="I1905" s="163"/>
      <c r="K1905" s="162"/>
    </row>
    <row r="1906" spans="4:11" ht="14.25" customHeight="1">
      <c r="D1906" s="110"/>
      <c r="G1906" s="110"/>
      <c r="H1906" s="110"/>
      <c r="I1906" s="163"/>
      <c r="K1906" s="162"/>
    </row>
    <row r="1907" spans="4:11" ht="14.25" customHeight="1">
      <c r="D1907" s="110"/>
      <c r="G1907" s="110"/>
      <c r="H1907" s="110"/>
      <c r="I1907" s="163"/>
      <c r="K1907" s="162"/>
    </row>
    <row r="1908" spans="4:11" ht="14.25" customHeight="1">
      <c r="D1908" s="110"/>
      <c r="G1908" s="110"/>
      <c r="H1908" s="110"/>
      <c r="I1908" s="163"/>
      <c r="K1908" s="162"/>
    </row>
    <row r="1909" spans="4:11" ht="14.25" customHeight="1">
      <c r="D1909" s="110"/>
      <c r="G1909" s="110"/>
      <c r="H1909" s="110"/>
      <c r="I1909" s="163"/>
      <c r="K1909" s="162"/>
    </row>
    <row r="1910" spans="4:11" ht="14.25" customHeight="1">
      <c r="D1910" s="110"/>
      <c r="G1910" s="110"/>
      <c r="H1910" s="110"/>
      <c r="I1910" s="163"/>
      <c r="K1910" s="162"/>
    </row>
    <row r="1911" spans="4:11" ht="14.25" customHeight="1">
      <c r="D1911" s="110"/>
      <c r="G1911" s="110"/>
      <c r="H1911" s="110"/>
      <c r="I1911" s="163"/>
      <c r="K1911" s="162"/>
    </row>
    <row r="1912" spans="4:11" ht="14.25" customHeight="1">
      <c r="D1912" s="110"/>
      <c r="G1912" s="110"/>
      <c r="H1912" s="110"/>
      <c r="I1912" s="163"/>
      <c r="K1912" s="162"/>
    </row>
    <row r="1913" spans="4:11" ht="14.25" customHeight="1">
      <c r="D1913" s="110"/>
      <c r="G1913" s="110"/>
      <c r="H1913" s="110"/>
      <c r="I1913" s="163"/>
      <c r="K1913" s="162"/>
    </row>
    <row r="1914" spans="4:11" ht="14.25" customHeight="1">
      <c r="D1914" s="110"/>
      <c r="G1914" s="110"/>
      <c r="H1914" s="110"/>
      <c r="I1914" s="163"/>
      <c r="K1914" s="162"/>
    </row>
    <row r="1915" spans="4:11" ht="14.25" customHeight="1">
      <c r="D1915" s="110"/>
      <c r="G1915" s="110"/>
      <c r="H1915" s="110"/>
      <c r="I1915" s="163"/>
      <c r="K1915" s="162"/>
    </row>
    <row r="1916" spans="4:11" ht="14.25" customHeight="1">
      <c r="D1916" s="110"/>
      <c r="G1916" s="110"/>
      <c r="H1916" s="110"/>
      <c r="I1916" s="163"/>
      <c r="K1916" s="162"/>
    </row>
    <row r="1917" spans="4:11" ht="14.25" customHeight="1">
      <c r="D1917" s="110"/>
      <c r="G1917" s="110"/>
      <c r="H1917" s="110"/>
      <c r="I1917" s="163"/>
      <c r="K1917" s="162"/>
    </row>
    <row r="1918" spans="4:11" ht="14.25" customHeight="1">
      <c r="D1918" s="110"/>
      <c r="G1918" s="110"/>
      <c r="H1918" s="110"/>
      <c r="I1918" s="163"/>
      <c r="K1918" s="162"/>
    </row>
    <row r="1919" spans="4:11" ht="14.25" customHeight="1">
      <c r="D1919" s="110"/>
      <c r="G1919" s="110"/>
      <c r="H1919" s="110"/>
      <c r="I1919" s="163"/>
      <c r="K1919" s="162"/>
    </row>
    <row r="1920" spans="4:11" ht="14.25" customHeight="1">
      <c r="D1920" s="110"/>
      <c r="G1920" s="110"/>
      <c r="H1920" s="110"/>
      <c r="I1920" s="163"/>
      <c r="K1920" s="162"/>
    </row>
    <row r="1921" spans="4:11" ht="14.25" customHeight="1">
      <c r="D1921" s="110"/>
      <c r="G1921" s="110"/>
      <c r="H1921" s="110"/>
      <c r="I1921" s="163"/>
      <c r="K1921" s="162"/>
    </row>
    <row r="1922" spans="4:11" ht="14.25" customHeight="1">
      <c r="D1922" s="110"/>
      <c r="G1922" s="110"/>
      <c r="H1922" s="110"/>
      <c r="I1922" s="163"/>
      <c r="K1922" s="162"/>
    </row>
    <row r="1923" spans="4:11" ht="14.25" customHeight="1">
      <c r="D1923" s="110"/>
      <c r="G1923" s="110"/>
      <c r="H1923" s="110"/>
      <c r="I1923" s="163"/>
      <c r="K1923" s="162"/>
    </row>
    <row r="1924" spans="4:11" ht="14.25" customHeight="1">
      <c r="D1924" s="110"/>
      <c r="G1924" s="110"/>
      <c r="H1924" s="110"/>
      <c r="I1924" s="163"/>
      <c r="K1924" s="162"/>
    </row>
    <row r="1925" spans="4:11" ht="14.25" customHeight="1">
      <c r="D1925" s="110"/>
      <c r="G1925" s="110"/>
      <c r="H1925" s="110"/>
      <c r="I1925" s="163"/>
      <c r="K1925" s="162"/>
    </row>
    <row r="1926" spans="4:11" ht="14.25" customHeight="1">
      <c r="D1926" s="110"/>
      <c r="G1926" s="110"/>
      <c r="H1926" s="110"/>
      <c r="I1926" s="163"/>
      <c r="K1926" s="162"/>
    </row>
    <row r="1927" spans="4:11" ht="14.25" customHeight="1">
      <c r="D1927" s="110"/>
      <c r="G1927" s="110"/>
      <c r="H1927" s="110"/>
      <c r="I1927" s="163"/>
      <c r="K1927" s="162"/>
    </row>
    <row r="1928" spans="4:11" ht="14.25" customHeight="1">
      <c r="D1928" s="110"/>
      <c r="G1928" s="110"/>
      <c r="H1928" s="110"/>
      <c r="I1928" s="163"/>
      <c r="K1928" s="162"/>
    </row>
    <row r="1929" spans="4:11" ht="14.25" customHeight="1">
      <c r="D1929" s="110"/>
      <c r="G1929" s="110"/>
      <c r="H1929" s="110"/>
      <c r="I1929" s="163"/>
      <c r="K1929" s="162"/>
    </row>
    <row r="1930" spans="4:11" ht="14.25" customHeight="1">
      <c r="D1930" s="110"/>
      <c r="G1930" s="110"/>
      <c r="H1930" s="110"/>
      <c r="I1930" s="163"/>
      <c r="K1930" s="162"/>
    </row>
    <row r="1931" spans="4:11" ht="14.25" customHeight="1">
      <c r="D1931" s="110"/>
      <c r="G1931" s="110"/>
      <c r="H1931" s="110"/>
      <c r="I1931" s="163"/>
      <c r="K1931" s="162"/>
    </row>
    <row r="1932" spans="4:11" ht="14.25" customHeight="1">
      <c r="D1932" s="110"/>
      <c r="G1932" s="110"/>
      <c r="H1932" s="110"/>
      <c r="I1932" s="163"/>
      <c r="K1932" s="162"/>
    </row>
    <row r="1933" spans="4:11" ht="14.25" customHeight="1">
      <c r="D1933" s="110"/>
      <c r="G1933" s="110"/>
      <c r="H1933" s="110"/>
      <c r="I1933" s="163"/>
      <c r="K1933" s="162"/>
    </row>
    <row r="1934" spans="4:11" ht="14.25" customHeight="1">
      <c r="D1934" s="110"/>
      <c r="G1934" s="110"/>
      <c r="H1934" s="110"/>
      <c r="I1934" s="163"/>
      <c r="K1934" s="162"/>
    </row>
    <row r="1935" spans="4:11" ht="14.25" customHeight="1">
      <c r="D1935" s="110"/>
      <c r="G1935" s="110"/>
      <c r="H1935" s="110"/>
      <c r="I1935" s="163"/>
      <c r="K1935" s="162"/>
    </row>
    <row r="1936" spans="4:11" ht="14.25" customHeight="1">
      <c r="D1936" s="110"/>
      <c r="G1936" s="110"/>
      <c r="H1936" s="110"/>
      <c r="I1936" s="163"/>
      <c r="K1936" s="162"/>
    </row>
    <row r="1937" spans="4:11" ht="14.25" customHeight="1">
      <c r="D1937" s="110"/>
      <c r="G1937" s="110"/>
      <c r="H1937" s="110"/>
      <c r="I1937" s="163"/>
      <c r="K1937" s="162"/>
    </row>
    <row r="1938" spans="4:11" ht="14.25" customHeight="1">
      <c r="D1938" s="110"/>
      <c r="G1938" s="110"/>
      <c r="H1938" s="110"/>
      <c r="I1938" s="163"/>
      <c r="K1938" s="162"/>
    </row>
    <row r="1939" spans="4:11" ht="14.25" customHeight="1">
      <c r="D1939" s="110"/>
      <c r="G1939" s="110"/>
      <c r="H1939" s="110"/>
      <c r="I1939" s="163"/>
      <c r="K1939" s="162"/>
    </row>
    <row r="1940" spans="4:11" ht="14.25" customHeight="1">
      <c r="D1940" s="110"/>
      <c r="G1940" s="110"/>
      <c r="H1940" s="110"/>
      <c r="I1940" s="163"/>
      <c r="K1940" s="162"/>
    </row>
    <row r="1941" spans="4:11" ht="14.25" customHeight="1">
      <c r="D1941" s="110"/>
      <c r="G1941" s="110"/>
      <c r="H1941" s="110"/>
      <c r="I1941" s="163"/>
      <c r="K1941" s="162"/>
    </row>
    <row r="1942" spans="4:11" ht="14.25" customHeight="1">
      <c r="D1942" s="110"/>
      <c r="G1942" s="110"/>
      <c r="H1942" s="110"/>
      <c r="I1942" s="163"/>
      <c r="K1942" s="162"/>
    </row>
    <row r="1943" spans="4:11" ht="14.25" customHeight="1">
      <c r="D1943" s="110"/>
      <c r="G1943" s="110"/>
      <c r="H1943" s="110"/>
      <c r="I1943" s="163"/>
      <c r="K1943" s="162"/>
    </row>
    <row r="1944" spans="4:11" ht="14.25" customHeight="1">
      <c r="D1944" s="110"/>
      <c r="G1944" s="110"/>
      <c r="H1944" s="110"/>
      <c r="I1944" s="163"/>
      <c r="K1944" s="162"/>
    </row>
    <row r="1945" spans="4:11" ht="14.25" customHeight="1">
      <c r="D1945" s="110"/>
      <c r="G1945" s="110"/>
      <c r="H1945" s="110"/>
      <c r="I1945" s="163"/>
      <c r="K1945" s="162"/>
    </row>
    <row r="1946" spans="4:11" ht="14.25" customHeight="1">
      <c r="D1946" s="110"/>
      <c r="G1946" s="110"/>
      <c r="H1946" s="110"/>
      <c r="I1946" s="163"/>
      <c r="K1946" s="162"/>
    </row>
    <row r="1947" spans="4:11" ht="14.25" customHeight="1">
      <c r="D1947" s="110"/>
      <c r="G1947" s="110"/>
      <c r="H1947" s="110"/>
      <c r="I1947" s="163"/>
      <c r="K1947" s="162"/>
    </row>
    <row r="1948" spans="4:11" ht="14.25" customHeight="1">
      <c r="D1948" s="110"/>
      <c r="G1948" s="110"/>
      <c r="H1948" s="110"/>
      <c r="I1948" s="163"/>
      <c r="K1948" s="162"/>
    </row>
    <row r="1949" spans="4:11" ht="14.25" customHeight="1">
      <c r="D1949" s="110"/>
      <c r="G1949" s="110"/>
      <c r="H1949" s="110"/>
      <c r="I1949" s="163"/>
      <c r="K1949" s="162"/>
    </row>
    <row r="1950" spans="4:11" ht="14.25" customHeight="1">
      <c r="D1950" s="110"/>
      <c r="G1950" s="110"/>
      <c r="H1950" s="110"/>
      <c r="I1950" s="163"/>
      <c r="K1950" s="162"/>
    </row>
    <row r="1951" spans="4:11" ht="14.25" customHeight="1">
      <c r="D1951" s="110"/>
      <c r="G1951" s="110"/>
      <c r="H1951" s="110"/>
      <c r="I1951" s="163"/>
      <c r="K1951" s="162"/>
    </row>
    <row r="1952" spans="4:11" ht="14.25" customHeight="1">
      <c r="D1952" s="110"/>
      <c r="G1952" s="110"/>
      <c r="H1952" s="110"/>
      <c r="I1952" s="163"/>
      <c r="K1952" s="162"/>
    </row>
    <row r="1953" spans="4:11" ht="14.25" customHeight="1">
      <c r="D1953" s="110"/>
      <c r="G1953" s="110"/>
      <c r="H1953" s="110"/>
      <c r="I1953" s="163"/>
      <c r="K1953" s="162"/>
    </row>
    <row r="1954" spans="4:11" ht="14.25" customHeight="1">
      <c r="D1954" s="110"/>
      <c r="G1954" s="110"/>
      <c r="H1954" s="110"/>
      <c r="I1954" s="163"/>
      <c r="K1954" s="162"/>
    </row>
    <row r="1955" spans="4:11" ht="14.25" customHeight="1">
      <c r="D1955" s="110"/>
      <c r="G1955" s="110"/>
      <c r="H1955" s="110"/>
      <c r="I1955" s="163"/>
      <c r="K1955" s="162"/>
    </row>
    <row r="1956" spans="4:11" ht="14.25" customHeight="1">
      <c r="D1956" s="110"/>
      <c r="G1956" s="110"/>
      <c r="H1956" s="110"/>
      <c r="I1956" s="163"/>
      <c r="K1956" s="162"/>
    </row>
    <row r="1957" spans="4:11" ht="14.25" customHeight="1">
      <c r="D1957" s="110"/>
      <c r="G1957" s="110"/>
      <c r="H1957" s="110"/>
      <c r="I1957" s="163"/>
      <c r="K1957" s="162"/>
    </row>
    <row r="1958" spans="4:11" ht="14.25" customHeight="1">
      <c r="D1958" s="110"/>
      <c r="G1958" s="110"/>
      <c r="H1958" s="110"/>
      <c r="I1958" s="163"/>
      <c r="K1958" s="162"/>
    </row>
    <row r="1959" spans="4:11" ht="14.25" customHeight="1">
      <c r="D1959" s="110"/>
      <c r="G1959" s="110"/>
      <c r="H1959" s="110"/>
      <c r="I1959" s="163"/>
      <c r="K1959" s="162"/>
    </row>
    <row r="1960" spans="4:11" ht="14.25" customHeight="1">
      <c r="D1960" s="110"/>
      <c r="G1960" s="110"/>
      <c r="H1960" s="110"/>
      <c r="I1960" s="163"/>
      <c r="K1960" s="162"/>
    </row>
    <row r="1961" spans="4:11" ht="14.25" customHeight="1">
      <c r="D1961" s="110"/>
      <c r="G1961" s="110"/>
      <c r="H1961" s="110"/>
      <c r="I1961" s="163"/>
      <c r="K1961" s="162"/>
    </row>
    <row r="1962" spans="4:11" ht="14.25" customHeight="1">
      <c r="D1962" s="110"/>
      <c r="G1962" s="110"/>
      <c r="H1962" s="110"/>
      <c r="I1962" s="163"/>
      <c r="K1962" s="162"/>
    </row>
    <row r="1963" spans="4:11" ht="14.25" customHeight="1">
      <c r="D1963" s="110"/>
      <c r="G1963" s="110"/>
      <c r="H1963" s="110"/>
      <c r="I1963" s="163"/>
      <c r="K1963" s="162"/>
    </row>
    <row r="1964" spans="4:11" ht="14.25" customHeight="1">
      <c r="D1964" s="110"/>
      <c r="G1964" s="110"/>
      <c r="H1964" s="110"/>
      <c r="I1964" s="163"/>
      <c r="K1964" s="162"/>
    </row>
    <row r="1965" spans="4:11" ht="14.25" customHeight="1">
      <c r="D1965" s="110"/>
      <c r="G1965" s="110"/>
      <c r="H1965" s="110"/>
      <c r="I1965" s="163"/>
      <c r="K1965" s="162"/>
    </row>
    <row r="1966" spans="4:11" ht="14.25" customHeight="1">
      <c r="D1966" s="110"/>
      <c r="G1966" s="110"/>
      <c r="H1966" s="110"/>
      <c r="I1966" s="163"/>
      <c r="K1966" s="162"/>
    </row>
    <row r="1967" spans="4:11" ht="14.25" customHeight="1">
      <c r="D1967" s="110"/>
      <c r="G1967" s="110"/>
      <c r="H1967" s="110"/>
      <c r="I1967" s="163"/>
      <c r="K1967" s="162"/>
    </row>
    <row r="1968" spans="4:11" ht="14.25" customHeight="1">
      <c r="D1968" s="110"/>
      <c r="G1968" s="110"/>
      <c r="H1968" s="110"/>
      <c r="I1968" s="163"/>
      <c r="K1968" s="162"/>
    </row>
    <row r="1969" spans="4:11" ht="14.25" customHeight="1">
      <c r="D1969" s="110"/>
      <c r="G1969" s="110"/>
      <c r="H1969" s="110"/>
      <c r="I1969" s="163"/>
      <c r="K1969" s="162"/>
    </row>
    <row r="1970" spans="4:11" ht="14.25" customHeight="1">
      <c r="D1970" s="110"/>
      <c r="G1970" s="110"/>
      <c r="H1970" s="110"/>
      <c r="I1970" s="163"/>
      <c r="K1970" s="162"/>
    </row>
    <row r="1971" spans="4:11" ht="14.25" customHeight="1">
      <c r="D1971" s="110"/>
      <c r="G1971" s="110"/>
      <c r="H1971" s="110"/>
      <c r="I1971" s="163"/>
      <c r="K1971" s="162"/>
    </row>
    <row r="1972" spans="4:11" ht="14.25" customHeight="1">
      <c r="D1972" s="110"/>
      <c r="G1972" s="110"/>
      <c r="H1972" s="110"/>
      <c r="I1972" s="163"/>
      <c r="K1972" s="162"/>
    </row>
    <row r="1973" spans="4:11" ht="14.25" customHeight="1">
      <c r="D1973" s="110"/>
      <c r="G1973" s="110"/>
      <c r="H1973" s="110"/>
      <c r="I1973" s="163"/>
      <c r="K1973" s="162"/>
    </row>
    <row r="1974" spans="4:11" ht="14.25" customHeight="1">
      <c r="D1974" s="110"/>
      <c r="G1974" s="110"/>
      <c r="H1974" s="110"/>
      <c r="I1974" s="163"/>
      <c r="K1974" s="162"/>
    </row>
    <row r="1975" spans="4:11" ht="14.25" customHeight="1">
      <c r="D1975" s="110"/>
      <c r="G1975" s="110"/>
      <c r="H1975" s="110"/>
      <c r="I1975" s="163"/>
      <c r="K1975" s="162"/>
    </row>
    <row r="1976" spans="4:11" ht="14.25" customHeight="1">
      <c r="D1976" s="110"/>
      <c r="G1976" s="110"/>
      <c r="H1976" s="110"/>
      <c r="I1976" s="163"/>
      <c r="K1976" s="162"/>
    </row>
    <row r="1977" spans="4:11" ht="14.25" customHeight="1">
      <c r="D1977" s="110"/>
      <c r="G1977" s="110"/>
      <c r="H1977" s="110"/>
      <c r="I1977" s="163"/>
      <c r="K1977" s="162"/>
    </row>
    <row r="1978" spans="4:11" ht="14.25" customHeight="1">
      <c r="D1978" s="110"/>
      <c r="G1978" s="110"/>
      <c r="H1978" s="110"/>
      <c r="I1978" s="163"/>
      <c r="K1978" s="162"/>
    </row>
    <row r="1979" spans="4:11" ht="14.25" customHeight="1">
      <c r="D1979" s="110"/>
      <c r="G1979" s="110"/>
      <c r="H1979" s="110"/>
      <c r="I1979" s="163"/>
      <c r="K1979" s="162"/>
    </row>
    <row r="1980" spans="4:11" ht="14.25" customHeight="1">
      <c r="D1980" s="110"/>
      <c r="G1980" s="110"/>
      <c r="H1980" s="110"/>
      <c r="I1980" s="163"/>
      <c r="K1980" s="162"/>
    </row>
    <row r="1981" spans="4:11" ht="14.25" customHeight="1">
      <c r="D1981" s="110"/>
      <c r="G1981" s="110"/>
      <c r="H1981" s="110"/>
      <c r="I1981" s="163"/>
      <c r="K1981" s="162"/>
    </row>
    <row r="1982" spans="4:11" ht="14.25" customHeight="1">
      <c r="D1982" s="110"/>
      <c r="G1982" s="110"/>
      <c r="H1982" s="110"/>
      <c r="I1982" s="163"/>
      <c r="K1982" s="162"/>
    </row>
    <row r="1983" spans="4:11" ht="14.25" customHeight="1">
      <c r="D1983" s="110"/>
      <c r="G1983" s="110"/>
      <c r="H1983" s="110"/>
      <c r="I1983" s="163"/>
      <c r="K1983" s="162"/>
    </row>
    <row r="1984" spans="4:11" ht="14.25" customHeight="1">
      <c r="D1984" s="110"/>
      <c r="G1984" s="110"/>
      <c r="H1984" s="110"/>
      <c r="I1984" s="163"/>
      <c r="K1984" s="162"/>
    </row>
    <row r="1985" spans="4:11" ht="14.25" customHeight="1">
      <c r="D1985" s="110"/>
      <c r="G1985" s="110"/>
      <c r="H1985" s="110"/>
      <c r="I1985" s="163"/>
      <c r="K1985" s="162"/>
    </row>
    <row r="1986" spans="4:11" ht="14.25" customHeight="1">
      <c r="D1986" s="110"/>
      <c r="G1986" s="110"/>
      <c r="H1986" s="110"/>
      <c r="I1986" s="163"/>
      <c r="K1986" s="162"/>
    </row>
    <row r="1987" spans="4:11" ht="14.25" customHeight="1">
      <c r="D1987" s="110"/>
      <c r="G1987" s="110"/>
      <c r="H1987" s="110"/>
      <c r="I1987" s="163"/>
      <c r="K1987" s="162"/>
    </row>
    <row r="1988" spans="4:11" ht="14.25" customHeight="1">
      <c r="D1988" s="110"/>
      <c r="G1988" s="110"/>
      <c r="H1988" s="110"/>
      <c r="I1988" s="163"/>
      <c r="K1988" s="162"/>
    </row>
    <row r="1989" spans="4:11" ht="14.25" customHeight="1">
      <c r="D1989" s="110"/>
      <c r="G1989" s="110"/>
      <c r="H1989" s="110"/>
      <c r="I1989" s="163"/>
      <c r="K1989" s="162"/>
    </row>
    <row r="1990" spans="4:11" ht="14.25" customHeight="1">
      <c r="D1990" s="110"/>
      <c r="G1990" s="110"/>
      <c r="H1990" s="110"/>
      <c r="I1990" s="163"/>
      <c r="K1990" s="162"/>
    </row>
    <row r="1991" spans="4:11" ht="14.25" customHeight="1">
      <c r="D1991" s="110"/>
      <c r="G1991" s="110"/>
      <c r="H1991" s="110"/>
      <c r="I1991" s="163"/>
      <c r="K1991" s="162"/>
    </row>
    <row r="1992" spans="4:11" ht="14.25" customHeight="1">
      <c r="D1992" s="110"/>
      <c r="G1992" s="110"/>
      <c r="H1992" s="110"/>
      <c r="I1992" s="163"/>
      <c r="K1992" s="162"/>
    </row>
    <row r="1993" spans="4:11" ht="14.25" customHeight="1">
      <c r="D1993" s="110"/>
      <c r="G1993" s="110"/>
      <c r="H1993" s="110"/>
      <c r="I1993" s="163"/>
      <c r="K1993" s="162"/>
    </row>
    <row r="1994" spans="4:11" ht="14.25" customHeight="1">
      <c r="D1994" s="110"/>
      <c r="G1994" s="110"/>
      <c r="H1994" s="110"/>
      <c r="I1994" s="163"/>
      <c r="K1994" s="162"/>
    </row>
    <row r="1995" spans="4:11" ht="14.25" customHeight="1">
      <c r="D1995" s="110"/>
      <c r="G1995" s="110"/>
      <c r="H1995" s="110"/>
      <c r="I1995" s="163"/>
      <c r="K1995" s="162"/>
    </row>
    <row r="1996" spans="4:11" ht="14.25" customHeight="1">
      <c r="D1996" s="110"/>
      <c r="G1996" s="110"/>
      <c r="H1996" s="110"/>
      <c r="I1996" s="163"/>
      <c r="K1996" s="162"/>
    </row>
    <row r="1997" spans="4:11" ht="14.25" customHeight="1">
      <c r="D1997" s="110"/>
      <c r="G1997" s="110"/>
      <c r="H1997" s="110"/>
      <c r="I1997" s="163"/>
      <c r="K1997" s="162"/>
    </row>
    <row r="1998" spans="4:11" ht="14.25" customHeight="1">
      <c r="D1998" s="110"/>
      <c r="G1998" s="110"/>
      <c r="H1998" s="110"/>
      <c r="I1998" s="163"/>
      <c r="K1998" s="162"/>
    </row>
    <row r="1999" spans="4:11" ht="14.25" customHeight="1">
      <c r="D1999" s="110"/>
      <c r="G1999" s="110"/>
      <c r="H1999" s="110"/>
      <c r="I1999" s="163"/>
      <c r="K1999" s="162"/>
    </row>
    <row r="2000" spans="4:11" ht="14.25" customHeight="1">
      <c r="D2000" s="110"/>
      <c r="G2000" s="110"/>
      <c r="H2000" s="110"/>
      <c r="I2000" s="163"/>
      <c r="K2000" s="162"/>
    </row>
    <row r="2001" spans="4:11" ht="14.25" customHeight="1">
      <c r="D2001" s="110"/>
      <c r="G2001" s="110"/>
      <c r="H2001" s="110"/>
      <c r="I2001" s="163"/>
      <c r="K2001" s="162"/>
    </row>
    <row r="2002" spans="4:11" ht="14.25" customHeight="1">
      <c r="D2002" s="110"/>
      <c r="G2002" s="110"/>
      <c r="H2002" s="110"/>
      <c r="I2002" s="163"/>
      <c r="K2002" s="162"/>
    </row>
    <row r="2003" spans="4:11" ht="14.25" customHeight="1">
      <c r="D2003" s="110"/>
      <c r="G2003" s="110"/>
      <c r="H2003" s="110"/>
      <c r="I2003" s="163"/>
      <c r="K2003" s="162"/>
    </row>
    <row r="2004" spans="4:11" ht="14.25" customHeight="1">
      <c r="D2004" s="110"/>
      <c r="G2004" s="110"/>
      <c r="H2004" s="110"/>
      <c r="I2004" s="163"/>
      <c r="K2004" s="162"/>
    </row>
    <row r="2005" spans="4:11" ht="14.25" customHeight="1">
      <c r="D2005" s="110"/>
      <c r="G2005" s="110"/>
      <c r="H2005" s="110"/>
      <c r="I2005" s="163"/>
      <c r="K2005" s="162"/>
    </row>
    <row r="2006" spans="4:11" ht="14.25" customHeight="1">
      <c r="D2006" s="110"/>
      <c r="G2006" s="110"/>
      <c r="H2006" s="110"/>
      <c r="I2006" s="163"/>
      <c r="K2006" s="162"/>
    </row>
    <row r="2007" spans="4:11" ht="14.25" customHeight="1">
      <c r="D2007" s="110"/>
      <c r="G2007" s="110"/>
      <c r="H2007" s="110"/>
      <c r="I2007" s="163"/>
      <c r="K2007" s="162"/>
    </row>
    <row r="2008" spans="4:11" ht="14.25" customHeight="1">
      <c r="D2008" s="110"/>
      <c r="G2008" s="110"/>
      <c r="H2008" s="110"/>
      <c r="I2008" s="163"/>
      <c r="K2008" s="162"/>
    </row>
    <row r="2009" spans="4:11" ht="14.25" customHeight="1">
      <c r="D2009" s="110"/>
      <c r="G2009" s="110"/>
      <c r="H2009" s="110"/>
      <c r="I2009" s="163"/>
      <c r="K2009" s="162"/>
    </row>
    <row r="2010" spans="4:11" ht="14.25" customHeight="1">
      <c r="D2010" s="110"/>
      <c r="G2010" s="110"/>
      <c r="H2010" s="110"/>
      <c r="I2010" s="163"/>
      <c r="K2010" s="162"/>
    </row>
    <row r="2011" spans="4:11" ht="14.25" customHeight="1">
      <c r="D2011" s="110"/>
      <c r="G2011" s="110"/>
      <c r="H2011" s="110"/>
      <c r="I2011" s="163"/>
      <c r="K2011" s="162"/>
    </row>
    <row r="2012" spans="4:11" ht="14.25" customHeight="1">
      <c r="D2012" s="110"/>
      <c r="G2012" s="110"/>
      <c r="H2012" s="110"/>
      <c r="I2012" s="163"/>
      <c r="K2012" s="162"/>
    </row>
    <row r="2013" spans="4:11" ht="14.25" customHeight="1">
      <c r="D2013" s="110"/>
      <c r="G2013" s="110"/>
      <c r="H2013" s="110"/>
      <c r="I2013" s="163"/>
      <c r="K2013" s="162"/>
    </row>
    <row r="2014" spans="4:11" ht="14.25" customHeight="1">
      <c r="D2014" s="110"/>
      <c r="G2014" s="110"/>
      <c r="H2014" s="110"/>
      <c r="I2014" s="163"/>
      <c r="K2014" s="162"/>
    </row>
    <row r="2015" spans="4:11" ht="14.25" customHeight="1">
      <c r="D2015" s="110"/>
      <c r="G2015" s="110"/>
      <c r="H2015" s="110"/>
      <c r="I2015" s="163"/>
      <c r="K2015" s="162"/>
    </row>
    <row r="2016" spans="4:11" ht="14.25" customHeight="1">
      <c r="D2016" s="110"/>
      <c r="G2016" s="110"/>
      <c r="H2016" s="110"/>
      <c r="I2016" s="163"/>
      <c r="K2016" s="162"/>
    </row>
    <row r="2017" spans="4:11" ht="14.25" customHeight="1">
      <c r="D2017" s="110"/>
      <c r="G2017" s="110"/>
      <c r="H2017" s="110"/>
      <c r="I2017" s="163"/>
      <c r="K2017" s="162"/>
    </row>
    <row r="2018" spans="4:11" ht="14.25" customHeight="1">
      <c r="D2018" s="110"/>
      <c r="G2018" s="110"/>
      <c r="H2018" s="110"/>
      <c r="I2018" s="163"/>
      <c r="K2018" s="162"/>
    </row>
    <row r="2019" spans="4:11" ht="14.25" customHeight="1">
      <c r="D2019" s="110"/>
      <c r="G2019" s="110"/>
      <c r="H2019" s="110"/>
      <c r="I2019" s="163"/>
      <c r="K2019" s="162"/>
    </row>
    <row r="2020" spans="4:11" ht="14.25" customHeight="1">
      <c r="D2020" s="110"/>
      <c r="G2020" s="110"/>
      <c r="H2020" s="110"/>
      <c r="I2020" s="163"/>
      <c r="K2020" s="162"/>
    </row>
    <row r="2021" spans="4:11" ht="14.25" customHeight="1">
      <c r="D2021" s="110"/>
      <c r="G2021" s="110"/>
      <c r="H2021" s="110"/>
      <c r="I2021" s="163"/>
      <c r="K2021" s="162"/>
    </row>
    <row r="2022" spans="4:11" ht="14.25" customHeight="1">
      <c r="D2022" s="110"/>
      <c r="G2022" s="110"/>
      <c r="H2022" s="110"/>
      <c r="I2022" s="163"/>
      <c r="K2022" s="162"/>
    </row>
    <row r="2023" spans="4:11" ht="14.25" customHeight="1">
      <c r="D2023" s="110"/>
      <c r="G2023" s="110"/>
      <c r="H2023" s="110"/>
      <c r="I2023" s="163"/>
      <c r="K2023" s="162"/>
    </row>
    <row r="2024" spans="4:11" ht="14.25" customHeight="1">
      <c r="D2024" s="110"/>
      <c r="G2024" s="110"/>
      <c r="H2024" s="110"/>
      <c r="I2024" s="163"/>
      <c r="K2024" s="162"/>
    </row>
    <row r="2025" spans="4:11" ht="14.25" customHeight="1">
      <c r="D2025" s="110"/>
      <c r="G2025" s="110"/>
      <c r="H2025" s="110"/>
      <c r="I2025" s="163"/>
      <c r="K2025" s="162"/>
    </row>
    <row r="2026" spans="4:11" ht="14.25" customHeight="1">
      <c r="D2026" s="110"/>
      <c r="G2026" s="110"/>
      <c r="H2026" s="110"/>
      <c r="I2026" s="163"/>
      <c r="K2026" s="162"/>
    </row>
    <row r="2027" spans="4:11" ht="14.25" customHeight="1">
      <c r="D2027" s="110"/>
      <c r="G2027" s="110"/>
      <c r="H2027" s="110"/>
      <c r="I2027" s="163"/>
      <c r="K2027" s="162"/>
    </row>
    <row r="2028" spans="4:11" ht="14.25" customHeight="1">
      <c r="D2028" s="110"/>
      <c r="G2028" s="110"/>
      <c r="H2028" s="110"/>
      <c r="I2028" s="163"/>
      <c r="K2028" s="162"/>
    </row>
    <row r="2029" spans="4:11" ht="14.25" customHeight="1">
      <c r="D2029" s="110"/>
      <c r="G2029" s="110"/>
      <c r="H2029" s="110"/>
      <c r="I2029" s="163"/>
      <c r="K2029" s="162"/>
    </row>
    <row r="2030" spans="4:11" ht="14.25" customHeight="1">
      <c r="D2030" s="110"/>
      <c r="G2030" s="110"/>
      <c r="H2030" s="110"/>
      <c r="I2030" s="163"/>
      <c r="K2030" s="162"/>
    </row>
    <row r="2031" spans="4:11" ht="14.25" customHeight="1">
      <c r="D2031" s="110"/>
      <c r="G2031" s="110"/>
      <c r="H2031" s="110"/>
      <c r="I2031" s="163"/>
      <c r="K2031" s="162"/>
    </row>
    <row r="2032" spans="4:11" ht="14.25" customHeight="1">
      <c r="D2032" s="110"/>
      <c r="G2032" s="110"/>
      <c r="H2032" s="110"/>
      <c r="I2032" s="163"/>
      <c r="K2032" s="162"/>
    </row>
    <row r="2033" spans="4:11" ht="14.25" customHeight="1">
      <c r="D2033" s="110"/>
      <c r="G2033" s="110"/>
      <c r="H2033" s="110"/>
      <c r="I2033" s="163"/>
      <c r="K2033" s="162"/>
    </row>
    <row r="2034" spans="4:11" ht="14.25" customHeight="1">
      <c r="D2034" s="110"/>
      <c r="G2034" s="110"/>
      <c r="H2034" s="110"/>
      <c r="I2034" s="163"/>
      <c r="K2034" s="162"/>
    </row>
    <row r="2035" spans="4:11" ht="14.25" customHeight="1">
      <c r="D2035" s="110"/>
      <c r="G2035" s="110"/>
      <c r="H2035" s="110"/>
      <c r="I2035" s="163"/>
      <c r="K2035" s="162"/>
    </row>
    <row r="2036" spans="4:11" ht="14.25" customHeight="1">
      <c r="D2036" s="110"/>
      <c r="G2036" s="110"/>
      <c r="H2036" s="110"/>
      <c r="I2036" s="163"/>
      <c r="K2036" s="162"/>
    </row>
    <row r="2037" spans="4:11" ht="14.25" customHeight="1">
      <c r="D2037" s="110"/>
      <c r="G2037" s="110"/>
      <c r="H2037" s="110"/>
      <c r="I2037" s="163"/>
      <c r="K2037" s="162"/>
    </row>
    <row r="2038" spans="4:11" ht="14.25" customHeight="1">
      <c r="D2038" s="110"/>
      <c r="G2038" s="110"/>
      <c r="H2038" s="110"/>
      <c r="I2038" s="163"/>
      <c r="K2038" s="162"/>
    </row>
    <row r="2039" spans="4:11" ht="14.25" customHeight="1">
      <c r="D2039" s="110"/>
      <c r="G2039" s="110"/>
      <c r="H2039" s="110"/>
      <c r="I2039" s="163"/>
      <c r="K2039" s="162"/>
    </row>
    <row r="2040" spans="4:11" ht="14.25" customHeight="1">
      <c r="D2040" s="110"/>
      <c r="G2040" s="110"/>
      <c r="H2040" s="110"/>
      <c r="I2040" s="163"/>
      <c r="K2040" s="162"/>
    </row>
    <row r="2041" spans="4:11" ht="14.25" customHeight="1">
      <c r="D2041" s="110"/>
      <c r="G2041" s="110"/>
      <c r="H2041" s="110"/>
      <c r="I2041" s="163"/>
      <c r="K2041" s="162"/>
    </row>
    <row r="2042" spans="4:11" ht="14.25" customHeight="1">
      <c r="D2042" s="110"/>
      <c r="G2042" s="110"/>
      <c r="H2042" s="110"/>
      <c r="I2042" s="163"/>
      <c r="K2042" s="162"/>
    </row>
    <row r="2043" spans="4:11" ht="14.25" customHeight="1">
      <c r="D2043" s="110"/>
      <c r="G2043" s="110"/>
      <c r="H2043" s="110"/>
      <c r="I2043" s="163"/>
      <c r="K2043" s="162"/>
    </row>
    <row r="2044" spans="4:11" ht="14.25" customHeight="1">
      <c r="D2044" s="110"/>
      <c r="G2044" s="110"/>
      <c r="H2044" s="110"/>
      <c r="I2044" s="163"/>
      <c r="K2044" s="162"/>
    </row>
    <row r="2045" spans="4:11" ht="14.25" customHeight="1">
      <c r="D2045" s="110"/>
      <c r="G2045" s="110"/>
      <c r="H2045" s="110"/>
      <c r="I2045" s="163"/>
      <c r="K2045" s="162"/>
    </row>
    <row r="2046" spans="4:11" ht="14.25" customHeight="1">
      <c r="D2046" s="110"/>
      <c r="G2046" s="110"/>
      <c r="H2046" s="110"/>
      <c r="I2046" s="163"/>
      <c r="K2046" s="162"/>
    </row>
    <row r="2047" spans="4:11" ht="14.25" customHeight="1">
      <c r="D2047" s="110"/>
      <c r="G2047" s="110"/>
      <c r="H2047" s="110"/>
      <c r="I2047" s="163"/>
      <c r="K2047" s="162"/>
    </row>
    <row r="2048" spans="4:11" ht="14.25" customHeight="1">
      <c r="D2048" s="110"/>
      <c r="G2048" s="110"/>
      <c r="H2048" s="110"/>
      <c r="I2048" s="163"/>
      <c r="K2048" s="162"/>
    </row>
    <row r="2049" spans="4:11" ht="14.25" customHeight="1">
      <c r="D2049" s="110"/>
      <c r="G2049" s="110"/>
      <c r="H2049" s="110"/>
      <c r="I2049" s="163"/>
      <c r="K2049" s="162"/>
    </row>
    <row r="2050" spans="4:11" ht="14.25" customHeight="1">
      <c r="D2050" s="110"/>
      <c r="G2050" s="110"/>
      <c r="H2050" s="110"/>
      <c r="I2050" s="163"/>
      <c r="K2050" s="162"/>
    </row>
    <row r="2051" spans="4:11" ht="14.25" customHeight="1">
      <c r="D2051" s="110"/>
      <c r="G2051" s="110"/>
      <c r="H2051" s="110"/>
      <c r="I2051" s="163"/>
      <c r="K2051" s="162"/>
    </row>
    <row r="2052" spans="4:11" ht="14.25" customHeight="1">
      <c r="D2052" s="110"/>
      <c r="G2052" s="110"/>
      <c r="H2052" s="110"/>
      <c r="I2052" s="163"/>
      <c r="K2052" s="162"/>
    </row>
    <row r="2053" spans="4:11" ht="14.25" customHeight="1">
      <c r="D2053" s="110"/>
      <c r="G2053" s="110"/>
      <c r="H2053" s="110"/>
      <c r="I2053" s="163"/>
      <c r="K2053" s="162"/>
    </row>
    <row r="2054" spans="4:11" ht="14.25" customHeight="1">
      <c r="D2054" s="110"/>
      <c r="G2054" s="110"/>
      <c r="H2054" s="110"/>
      <c r="I2054" s="163"/>
      <c r="K2054" s="162"/>
    </row>
    <row r="2055" spans="4:11" ht="14.25" customHeight="1">
      <c r="D2055" s="110"/>
      <c r="G2055" s="110"/>
      <c r="H2055" s="110"/>
      <c r="I2055" s="163"/>
      <c r="K2055" s="162"/>
    </row>
    <row r="2056" spans="4:11" ht="14.25" customHeight="1">
      <c r="D2056" s="110"/>
      <c r="G2056" s="110"/>
      <c r="H2056" s="110"/>
      <c r="I2056" s="163"/>
      <c r="K2056" s="162"/>
    </row>
    <row r="2057" spans="4:11" ht="14.25" customHeight="1">
      <c r="D2057" s="110"/>
      <c r="G2057" s="110"/>
      <c r="H2057" s="110"/>
      <c r="I2057" s="163"/>
      <c r="K2057" s="162"/>
    </row>
    <row r="2058" spans="4:11" ht="14.25" customHeight="1">
      <c r="D2058" s="110"/>
      <c r="G2058" s="110"/>
      <c r="H2058" s="110"/>
      <c r="I2058" s="163"/>
      <c r="K2058" s="162"/>
    </row>
    <row r="2059" spans="4:11" ht="14.25" customHeight="1">
      <c r="D2059" s="110"/>
      <c r="G2059" s="110"/>
      <c r="H2059" s="110"/>
      <c r="I2059" s="163"/>
      <c r="K2059" s="162"/>
    </row>
    <row r="2060" spans="4:11" ht="14.25" customHeight="1">
      <c r="D2060" s="110"/>
      <c r="G2060" s="110"/>
      <c r="H2060" s="110"/>
      <c r="I2060" s="163"/>
      <c r="K2060" s="162"/>
    </row>
    <row r="2061" spans="4:11" ht="14.25" customHeight="1">
      <c r="D2061" s="110"/>
      <c r="G2061" s="110"/>
      <c r="H2061" s="110"/>
      <c r="I2061" s="163"/>
      <c r="K2061" s="162"/>
    </row>
    <row r="2062" spans="4:11" ht="14.25" customHeight="1">
      <c r="D2062" s="110"/>
      <c r="G2062" s="110"/>
      <c r="H2062" s="110"/>
      <c r="I2062" s="163"/>
      <c r="K2062" s="162"/>
    </row>
    <row r="2063" spans="4:11" ht="14.25" customHeight="1">
      <c r="D2063" s="110"/>
      <c r="G2063" s="110"/>
      <c r="H2063" s="110"/>
      <c r="I2063" s="163"/>
      <c r="K2063" s="162"/>
    </row>
    <row r="2064" spans="4:11" ht="14.25" customHeight="1">
      <c r="D2064" s="110"/>
      <c r="G2064" s="110"/>
      <c r="H2064" s="110"/>
      <c r="I2064" s="163"/>
      <c r="K2064" s="162"/>
    </row>
    <row r="2065" spans="4:11" ht="14.25" customHeight="1">
      <c r="D2065" s="110"/>
      <c r="G2065" s="110"/>
      <c r="H2065" s="110"/>
      <c r="I2065" s="163"/>
      <c r="K2065" s="162"/>
    </row>
    <row r="2066" spans="4:11" ht="14.25" customHeight="1">
      <c r="D2066" s="110"/>
      <c r="G2066" s="110"/>
      <c r="H2066" s="110"/>
      <c r="I2066" s="163"/>
      <c r="K2066" s="162"/>
    </row>
    <row r="2067" spans="4:11" ht="14.25" customHeight="1">
      <c r="D2067" s="110"/>
      <c r="G2067" s="110"/>
      <c r="H2067" s="110"/>
      <c r="I2067" s="163"/>
      <c r="K2067" s="162"/>
    </row>
    <row r="2068" spans="4:11" ht="14.25" customHeight="1">
      <c r="D2068" s="110"/>
      <c r="G2068" s="110"/>
      <c r="H2068" s="110"/>
      <c r="I2068" s="163"/>
      <c r="K2068" s="162"/>
    </row>
    <row r="2069" spans="4:11" ht="14.25" customHeight="1">
      <c r="D2069" s="110"/>
      <c r="G2069" s="110"/>
      <c r="H2069" s="110"/>
      <c r="I2069" s="163"/>
      <c r="K2069" s="162"/>
    </row>
    <row r="2070" spans="4:11" ht="14.25" customHeight="1">
      <c r="D2070" s="110"/>
      <c r="G2070" s="110"/>
      <c r="H2070" s="110"/>
      <c r="I2070" s="163"/>
      <c r="K2070" s="162"/>
    </row>
    <row r="2071" spans="4:11" ht="14.25" customHeight="1">
      <c r="D2071" s="110"/>
      <c r="G2071" s="110"/>
      <c r="H2071" s="110"/>
      <c r="I2071" s="163"/>
      <c r="K2071" s="162"/>
    </row>
    <row r="2072" spans="4:11" ht="14.25" customHeight="1">
      <c r="D2072" s="110"/>
      <c r="G2072" s="110"/>
      <c r="H2072" s="110"/>
      <c r="I2072" s="163"/>
      <c r="K2072" s="162"/>
    </row>
    <row r="2073" spans="4:11" ht="14.25" customHeight="1">
      <c r="D2073" s="110"/>
      <c r="G2073" s="110"/>
      <c r="H2073" s="110"/>
      <c r="I2073" s="163"/>
      <c r="K2073" s="162"/>
    </row>
    <row r="2074" spans="4:11" ht="14.25" customHeight="1">
      <c r="D2074" s="110"/>
      <c r="G2074" s="110"/>
      <c r="H2074" s="110"/>
      <c r="I2074" s="163"/>
      <c r="K2074" s="162"/>
    </row>
    <row r="2075" spans="4:11" ht="14.25" customHeight="1">
      <c r="D2075" s="110"/>
      <c r="G2075" s="110"/>
      <c r="H2075" s="110"/>
      <c r="I2075" s="163"/>
      <c r="K2075" s="162"/>
    </row>
    <row r="2076" spans="4:11" ht="14.25" customHeight="1">
      <c r="D2076" s="110"/>
      <c r="G2076" s="110"/>
      <c r="H2076" s="110"/>
      <c r="I2076" s="163"/>
      <c r="K2076" s="162"/>
    </row>
    <row r="2077" spans="4:11" ht="14.25" customHeight="1">
      <c r="D2077" s="110"/>
      <c r="G2077" s="110"/>
      <c r="H2077" s="110"/>
      <c r="I2077" s="163"/>
      <c r="K2077" s="162"/>
    </row>
    <row r="2078" spans="4:11" ht="14.25" customHeight="1">
      <c r="D2078" s="110"/>
      <c r="G2078" s="110"/>
      <c r="H2078" s="110"/>
      <c r="I2078" s="163"/>
      <c r="K2078" s="162"/>
    </row>
    <row r="2079" spans="4:11" ht="14.25" customHeight="1">
      <c r="D2079" s="110"/>
      <c r="G2079" s="110"/>
      <c r="H2079" s="110"/>
      <c r="I2079" s="163"/>
      <c r="K2079" s="162"/>
    </row>
    <row r="2080" spans="4:11" ht="14.25" customHeight="1">
      <c r="D2080" s="110"/>
      <c r="G2080" s="110"/>
      <c r="H2080" s="110"/>
      <c r="I2080" s="163"/>
      <c r="K2080" s="162"/>
    </row>
    <row r="2081" spans="4:11" ht="14.25" customHeight="1">
      <c r="D2081" s="110"/>
      <c r="G2081" s="110"/>
      <c r="H2081" s="110"/>
      <c r="I2081" s="163"/>
      <c r="K2081" s="162"/>
    </row>
    <row r="2082" spans="4:11" ht="14.25" customHeight="1">
      <c r="D2082" s="110"/>
      <c r="G2082" s="110"/>
      <c r="H2082" s="110"/>
      <c r="I2082" s="163"/>
      <c r="K2082" s="162"/>
    </row>
    <row r="2083" spans="4:11" ht="14.25" customHeight="1">
      <c r="D2083" s="110"/>
      <c r="G2083" s="110"/>
      <c r="H2083" s="110"/>
      <c r="I2083" s="163"/>
      <c r="K2083" s="162"/>
    </row>
    <row r="2084" spans="4:11" ht="14.25" customHeight="1">
      <c r="D2084" s="110"/>
      <c r="G2084" s="110"/>
      <c r="H2084" s="110"/>
      <c r="I2084" s="163"/>
      <c r="K2084" s="162"/>
    </row>
    <row r="2085" spans="4:11" ht="14.25" customHeight="1">
      <c r="D2085" s="110"/>
      <c r="G2085" s="110"/>
      <c r="H2085" s="110"/>
      <c r="I2085" s="163"/>
      <c r="K2085" s="162"/>
    </row>
    <row r="2086" spans="4:11" ht="14.25" customHeight="1">
      <c r="D2086" s="110"/>
      <c r="G2086" s="110"/>
      <c r="H2086" s="110"/>
      <c r="I2086" s="163"/>
      <c r="K2086" s="162"/>
    </row>
    <row r="2087" spans="4:11" ht="14.25" customHeight="1">
      <c r="D2087" s="110"/>
      <c r="G2087" s="110"/>
      <c r="H2087" s="110"/>
      <c r="I2087" s="163"/>
      <c r="K2087" s="162"/>
    </row>
    <row r="2088" spans="4:11" ht="14.25" customHeight="1">
      <c r="D2088" s="110"/>
      <c r="G2088" s="110"/>
      <c r="H2088" s="110"/>
      <c r="I2088" s="163"/>
      <c r="K2088" s="162"/>
    </row>
    <row r="2089" spans="4:11" ht="14.25" customHeight="1">
      <c r="D2089" s="110"/>
      <c r="G2089" s="110"/>
      <c r="H2089" s="110"/>
      <c r="I2089" s="163"/>
      <c r="K2089" s="162"/>
    </row>
    <row r="2090" spans="4:11" ht="14.25" customHeight="1">
      <c r="D2090" s="110"/>
      <c r="G2090" s="110"/>
      <c r="H2090" s="110"/>
      <c r="I2090" s="163"/>
      <c r="K2090" s="162"/>
    </row>
    <row r="2091" spans="4:11" ht="14.25" customHeight="1">
      <c r="D2091" s="110"/>
      <c r="G2091" s="110"/>
      <c r="H2091" s="110"/>
      <c r="I2091" s="163"/>
      <c r="K2091" s="162"/>
    </row>
    <row r="2092" spans="4:11" ht="14.25" customHeight="1">
      <c r="D2092" s="110"/>
      <c r="G2092" s="110"/>
      <c r="H2092" s="110"/>
      <c r="I2092" s="163"/>
      <c r="K2092" s="162"/>
    </row>
    <row r="2093" spans="4:11" ht="14.25" customHeight="1">
      <c r="D2093" s="110"/>
      <c r="G2093" s="110"/>
      <c r="H2093" s="110"/>
      <c r="I2093" s="163"/>
      <c r="K2093" s="162"/>
    </row>
    <row r="2094" spans="4:11" ht="14.25" customHeight="1">
      <c r="D2094" s="110"/>
      <c r="G2094" s="110"/>
      <c r="H2094" s="110"/>
      <c r="I2094" s="163"/>
      <c r="K2094" s="162"/>
    </row>
    <row r="2095" spans="4:11" ht="14.25" customHeight="1">
      <c r="D2095" s="110"/>
      <c r="G2095" s="110"/>
      <c r="H2095" s="110"/>
      <c r="I2095" s="163"/>
      <c r="K2095" s="162"/>
    </row>
    <row r="2096" spans="4:11" ht="14.25" customHeight="1">
      <c r="D2096" s="110"/>
      <c r="G2096" s="110"/>
      <c r="H2096" s="110"/>
      <c r="I2096" s="163"/>
      <c r="K2096" s="162"/>
    </row>
    <row r="2097" spans="4:11" ht="14.25" customHeight="1">
      <c r="D2097" s="110"/>
      <c r="G2097" s="110"/>
      <c r="H2097" s="110"/>
      <c r="I2097" s="163"/>
      <c r="K2097" s="162"/>
    </row>
    <row r="2098" spans="4:11" ht="14.25" customHeight="1">
      <c r="D2098" s="110"/>
      <c r="G2098" s="110"/>
      <c r="H2098" s="110"/>
      <c r="I2098" s="163"/>
      <c r="K2098" s="162"/>
    </row>
    <row r="2099" spans="4:11" ht="14.25" customHeight="1">
      <c r="D2099" s="110"/>
      <c r="G2099" s="110"/>
      <c r="H2099" s="110"/>
      <c r="I2099" s="163"/>
      <c r="K2099" s="162"/>
    </row>
    <row r="2100" spans="4:11" ht="14.25" customHeight="1">
      <c r="D2100" s="110"/>
      <c r="G2100" s="110"/>
      <c r="H2100" s="110"/>
      <c r="I2100" s="163"/>
      <c r="K2100" s="162"/>
    </row>
    <row r="2101" spans="4:11" ht="14.25" customHeight="1">
      <c r="D2101" s="110"/>
      <c r="G2101" s="110"/>
      <c r="H2101" s="110"/>
      <c r="I2101" s="163"/>
      <c r="K2101" s="162"/>
    </row>
    <row r="2102" spans="4:11" ht="14.25" customHeight="1">
      <c r="D2102" s="110"/>
      <c r="G2102" s="110"/>
      <c r="H2102" s="110"/>
      <c r="I2102" s="163"/>
      <c r="K2102" s="162"/>
    </row>
    <row r="2103" spans="4:11" ht="14.25" customHeight="1">
      <c r="D2103" s="110"/>
      <c r="G2103" s="110"/>
      <c r="H2103" s="110"/>
      <c r="I2103" s="163"/>
      <c r="K2103" s="162"/>
    </row>
    <row r="2104" spans="4:11" ht="14.25" customHeight="1">
      <c r="D2104" s="110"/>
      <c r="G2104" s="110"/>
      <c r="H2104" s="110"/>
      <c r="I2104" s="163"/>
      <c r="K2104" s="162"/>
    </row>
    <row r="2105" spans="4:11" ht="14.25" customHeight="1">
      <c r="D2105" s="110"/>
      <c r="G2105" s="110"/>
      <c r="H2105" s="110"/>
      <c r="I2105" s="163"/>
      <c r="K2105" s="162"/>
    </row>
    <row r="2106" spans="4:11" ht="14.25" customHeight="1">
      <c r="D2106" s="110"/>
      <c r="G2106" s="110"/>
      <c r="H2106" s="110"/>
      <c r="I2106" s="163"/>
      <c r="K2106" s="162"/>
    </row>
    <row r="2107" spans="4:11" ht="14.25" customHeight="1">
      <c r="D2107" s="110"/>
      <c r="G2107" s="110"/>
      <c r="H2107" s="110"/>
      <c r="I2107" s="163"/>
      <c r="K2107" s="162"/>
    </row>
    <row r="2108" spans="4:11" ht="14.25" customHeight="1">
      <c r="D2108" s="110"/>
      <c r="G2108" s="110"/>
      <c r="H2108" s="110"/>
      <c r="I2108" s="163"/>
      <c r="K2108" s="162"/>
    </row>
    <row r="2109" spans="4:11" ht="14.25" customHeight="1">
      <c r="D2109" s="110"/>
      <c r="G2109" s="110"/>
      <c r="H2109" s="110"/>
      <c r="I2109" s="163"/>
      <c r="K2109" s="162"/>
    </row>
    <row r="2110" spans="4:11" ht="14.25" customHeight="1">
      <c r="D2110" s="110"/>
      <c r="G2110" s="110"/>
      <c r="H2110" s="110"/>
      <c r="I2110" s="163"/>
      <c r="K2110" s="162"/>
    </row>
    <row r="2111" spans="4:11" ht="14.25" customHeight="1">
      <c r="D2111" s="110"/>
      <c r="G2111" s="110"/>
      <c r="H2111" s="110"/>
      <c r="I2111" s="163"/>
      <c r="K2111" s="162"/>
    </row>
    <row r="2112" spans="4:11" ht="14.25" customHeight="1">
      <c r="D2112" s="110"/>
      <c r="G2112" s="110"/>
      <c r="H2112" s="110"/>
      <c r="I2112" s="163"/>
      <c r="K2112" s="162"/>
    </row>
    <row r="2113" spans="4:11" ht="14.25" customHeight="1">
      <c r="D2113" s="110"/>
      <c r="G2113" s="110"/>
      <c r="H2113" s="110"/>
      <c r="I2113" s="163"/>
      <c r="K2113" s="162"/>
    </row>
    <row r="2114" spans="4:11" ht="14.25" customHeight="1">
      <c r="D2114" s="110"/>
      <c r="G2114" s="110"/>
      <c r="H2114" s="110"/>
      <c r="I2114" s="163"/>
      <c r="K2114" s="162"/>
    </row>
    <row r="2115" spans="4:11" ht="14.25" customHeight="1">
      <c r="D2115" s="110"/>
      <c r="G2115" s="110"/>
      <c r="H2115" s="110"/>
      <c r="I2115" s="163"/>
      <c r="K2115" s="162"/>
    </row>
    <row r="2116" spans="4:11" ht="14.25" customHeight="1">
      <c r="D2116" s="110"/>
      <c r="G2116" s="110"/>
      <c r="H2116" s="110"/>
      <c r="I2116" s="163"/>
      <c r="K2116" s="162"/>
    </row>
    <row r="2117" spans="4:11" ht="14.25" customHeight="1">
      <c r="D2117" s="110"/>
      <c r="G2117" s="110"/>
      <c r="H2117" s="110"/>
      <c r="I2117" s="163"/>
      <c r="K2117" s="162"/>
    </row>
    <row r="2118" spans="4:11" ht="14.25" customHeight="1">
      <c r="D2118" s="110"/>
      <c r="G2118" s="110"/>
      <c r="H2118" s="110"/>
      <c r="I2118" s="163"/>
      <c r="K2118" s="162"/>
    </row>
    <row r="2119" spans="4:11" ht="14.25" customHeight="1">
      <c r="D2119" s="110"/>
      <c r="G2119" s="110"/>
      <c r="H2119" s="110"/>
      <c r="I2119" s="163"/>
      <c r="K2119" s="162"/>
    </row>
    <row r="2120" spans="4:11" ht="14.25" customHeight="1">
      <c r="D2120" s="110"/>
      <c r="G2120" s="110"/>
      <c r="H2120" s="110"/>
      <c r="I2120" s="163"/>
      <c r="K2120" s="162"/>
    </row>
    <row r="2121" spans="4:11" ht="14.25" customHeight="1">
      <c r="D2121" s="110"/>
      <c r="G2121" s="110"/>
      <c r="H2121" s="110"/>
      <c r="I2121" s="163"/>
      <c r="K2121" s="162"/>
    </row>
    <row r="2122" spans="4:11" ht="14.25" customHeight="1">
      <c r="D2122" s="110"/>
      <c r="G2122" s="110"/>
      <c r="H2122" s="110"/>
      <c r="I2122" s="163"/>
      <c r="K2122" s="162"/>
    </row>
    <row r="2123" spans="4:11" ht="14.25" customHeight="1">
      <c r="D2123" s="110"/>
      <c r="G2123" s="110"/>
      <c r="H2123" s="110"/>
      <c r="I2123" s="163"/>
      <c r="K2123" s="162"/>
    </row>
    <row r="2124" spans="4:11" ht="14.25" customHeight="1">
      <c r="D2124" s="110"/>
      <c r="G2124" s="110"/>
      <c r="H2124" s="110"/>
      <c r="I2124" s="163"/>
      <c r="K2124" s="162"/>
    </row>
    <row r="2125" spans="4:11" ht="14.25" customHeight="1">
      <c r="D2125" s="110"/>
      <c r="G2125" s="110"/>
      <c r="H2125" s="110"/>
      <c r="I2125" s="163"/>
      <c r="K2125" s="162"/>
    </row>
    <row r="2126" spans="4:11" ht="14.25" customHeight="1">
      <c r="D2126" s="110"/>
      <c r="G2126" s="110"/>
      <c r="H2126" s="110"/>
      <c r="I2126" s="163"/>
      <c r="K2126" s="162"/>
    </row>
    <row r="2127" spans="4:11" ht="14.25" customHeight="1">
      <c r="D2127" s="110"/>
      <c r="G2127" s="110"/>
      <c r="H2127" s="110"/>
      <c r="I2127" s="163"/>
      <c r="K2127" s="162"/>
    </row>
    <row r="2128" spans="4:11" ht="14.25" customHeight="1">
      <c r="D2128" s="110"/>
      <c r="G2128" s="110"/>
      <c r="H2128" s="110"/>
      <c r="I2128" s="163"/>
      <c r="K2128" s="162"/>
    </row>
    <row r="2129" spans="4:11" ht="14.25" customHeight="1">
      <c r="D2129" s="110"/>
      <c r="G2129" s="110"/>
      <c r="H2129" s="110"/>
      <c r="I2129" s="163"/>
      <c r="K2129" s="162"/>
    </row>
    <row r="2130" spans="4:11" ht="14.25" customHeight="1">
      <c r="D2130" s="110"/>
      <c r="G2130" s="110"/>
      <c r="H2130" s="110"/>
      <c r="I2130" s="163"/>
      <c r="K2130" s="162"/>
    </row>
    <row r="2131" spans="4:11" ht="14.25" customHeight="1">
      <c r="D2131" s="110"/>
      <c r="G2131" s="110"/>
      <c r="H2131" s="110"/>
      <c r="I2131" s="163"/>
      <c r="K2131" s="162"/>
    </row>
    <row r="2132" spans="4:11" ht="14.25" customHeight="1">
      <c r="D2132" s="110"/>
      <c r="G2132" s="110"/>
      <c r="H2132" s="110"/>
      <c r="I2132" s="163"/>
      <c r="K2132" s="162"/>
    </row>
    <row r="2133" spans="4:11" ht="14.25" customHeight="1">
      <c r="D2133" s="110"/>
      <c r="G2133" s="110"/>
      <c r="H2133" s="110"/>
      <c r="I2133" s="163"/>
      <c r="K2133" s="162"/>
    </row>
    <row r="2134" spans="4:11" ht="14.25" customHeight="1">
      <c r="D2134" s="110"/>
      <c r="G2134" s="110"/>
      <c r="H2134" s="110"/>
      <c r="I2134" s="163"/>
      <c r="K2134" s="162"/>
    </row>
    <row r="2135" spans="4:11" ht="14.25" customHeight="1">
      <c r="D2135" s="110"/>
      <c r="G2135" s="110"/>
      <c r="H2135" s="110"/>
      <c r="I2135" s="163"/>
      <c r="K2135" s="162"/>
    </row>
    <row r="2136" spans="4:11" ht="14.25" customHeight="1">
      <c r="D2136" s="110"/>
      <c r="G2136" s="110"/>
      <c r="H2136" s="110"/>
      <c r="I2136" s="163"/>
      <c r="K2136" s="162"/>
    </row>
    <row r="2137" spans="4:11" ht="14.25" customHeight="1">
      <c r="D2137" s="110"/>
      <c r="G2137" s="110"/>
      <c r="H2137" s="110"/>
      <c r="I2137" s="163"/>
      <c r="K2137" s="162"/>
    </row>
    <row r="2138" spans="4:11" ht="14.25" customHeight="1">
      <c r="D2138" s="110"/>
      <c r="G2138" s="110"/>
      <c r="H2138" s="110"/>
      <c r="I2138" s="163"/>
      <c r="K2138" s="162"/>
    </row>
    <row r="2139" spans="4:11" ht="14.25" customHeight="1">
      <c r="D2139" s="110"/>
      <c r="G2139" s="110"/>
      <c r="H2139" s="110"/>
      <c r="I2139" s="163"/>
      <c r="K2139" s="162"/>
    </row>
    <row r="2140" spans="4:11" ht="14.25" customHeight="1">
      <c r="D2140" s="110"/>
      <c r="G2140" s="110"/>
      <c r="H2140" s="110"/>
      <c r="I2140" s="163"/>
      <c r="K2140" s="162"/>
    </row>
    <row r="2141" spans="4:11" ht="14.25" customHeight="1">
      <c r="D2141" s="110"/>
      <c r="G2141" s="110"/>
      <c r="H2141" s="110"/>
      <c r="I2141" s="163"/>
      <c r="K2141" s="162"/>
    </row>
    <row r="2142" spans="4:11" ht="14.25" customHeight="1">
      <c r="D2142" s="110"/>
      <c r="G2142" s="110"/>
      <c r="H2142" s="110"/>
      <c r="I2142" s="163"/>
      <c r="K2142" s="162"/>
    </row>
    <row r="2143" spans="4:11" ht="14.25" customHeight="1">
      <c r="D2143" s="110"/>
      <c r="G2143" s="110"/>
      <c r="H2143" s="110"/>
      <c r="I2143" s="163"/>
      <c r="K2143" s="162"/>
    </row>
    <row r="2144" spans="4:11" ht="14.25" customHeight="1">
      <c r="D2144" s="110"/>
      <c r="G2144" s="110"/>
      <c r="H2144" s="110"/>
      <c r="I2144" s="163"/>
      <c r="K2144" s="162"/>
    </row>
    <row r="2145" spans="4:11" ht="14.25" customHeight="1">
      <c r="D2145" s="110"/>
      <c r="G2145" s="110"/>
      <c r="H2145" s="110"/>
      <c r="I2145" s="163"/>
      <c r="K2145" s="162"/>
    </row>
    <row r="2146" spans="4:11" ht="14.25" customHeight="1">
      <c r="D2146" s="110"/>
      <c r="G2146" s="110"/>
      <c r="H2146" s="110"/>
      <c r="I2146" s="163"/>
      <c r="K2146" s="162"/>
    </row>
    <row r="2147" spans="4:11" ht="14.25" customHeight="1">
      <c r="D2147" s="110"/>
      <c r="G2147" s="110"/>
      <c r="H2147" s="110"/>
      <c r="I2147" s="163"/>
      <c r="K2147" s="162"/>
    </row>
    <row r="2148" spans="4:11" ht="14.25" customHeight="1">
      <c r="D2148" s="110"/>
      <c r="G2148" s="110"/>
      <c r="H2148" s="110"/>
      <c r="I2148" s="163"/>
      <c r="K2148" s="162"/>
    </row>
    <row r="2149" spans="4:11" ht="14.25" customHeight="1">
      <c r="D2149" s="110"/>
      <c r="G2149" s="110"/>
      <c r="H2149" s="110"/>
      <c r="I2149" s="163"/>
      <c r="K2149" s="162"/>
    </row>
    <row r="2150" spans="4:11" ht="14.25" customHeight="1">
      <c r="D2150" s="110"/>
      <c r="G2150" s="110"/>
      <c r="H2150" s="110"/>
      <c r="I2150" s="163"/>
      <c r="K2150" s="162"/>
    </row>
    <row r="2151" spans="4:11" ht="14.25" customHeight="1">
      <c r="D2151" s="110"/>
      <c r="G2151" s="110"/>
      <c r="H2151" s="110"/>
      <c r="I2151" s="163"/>
      <c r="K2151" s="162"/>
    </row>
    <row r="2152" spans="4:11" ht="14.25" customHeight="1">
      <c r="D2152" s="110"/>
      <c r="G2152" s="110"/>
      <c r="H2152" s="110"/>
      <c r="I2152" s="163"/>
      <c r="K2152" s="162"/>
    </row>
    <row r="2153" spans="4:11" ht="14.25" customHeight="1">
      <c r="D2153" s="110"/>
      <c r="G2153" s="110"/>
      <c r="H2153" s="110"/>
      <c r="I2153" s="163"/>
      <c r="K2153" s="162"/>
    </row>
    <row r="2154" spans="4:11" ht="14.25" customHeight="1">
      <c r="D2154" s="110"/>
      <c r="G2154" s="110"/>
      <c r="H2154" s="110"/>
      <c r="I2154" s="163"/>
      <c r="K2154" s="162"/>
    </row>
    <row r="2155" spans="4:11" ht="14.25" customHeight="1">
      <c r="D2155" s="110"/>
      <c r="G2155" s="110"/>
      <c r="H2155" s="110"/>
      <c r="I2155" s="163"/>
      <c r="K2155" s="162"/>
    </row>
    <row r="2156" spans="4:11" ht="14.25" customHeight="1">
      <c r="D2156" s="110"/>
      <c r="G2156" s="110"/>
      <c r="H2156" s="110"/>
      <c r="I2156" s="163"/>
      <c r="K2156" s="162"/>
    </row>
    <row r="2157" spans="4:11" ht="14.25" customHeight="1">
      <c r="D2157" s="110"/>
      <c r="G2157" s="110"/>
      <c r="H2157" s="110"/>
      <c r="I2157" s="163"/>
      <c r="K2157" s="162"/>
    </row>
    <row r="2158" spans="4:11" ht="14.25" customHeight="1">
      <c r="D2158" s="110"/>
      <c r="G2158" s="110"/>
      <c r="H2158" s="110"/>
      <c r="I2158" s="163"/>
      <c r="K2158" s="162"/>
    </row>
    <row r="2159" spans="4:11" ht="14.25" customHeight="1">
      <c r="D2159" s="110"/>
      <c r="G2159" s="110"/>
      <c r="H2159" s="110"/>
      <c r="I2159" s="163"/>
      <c r="K2159" s="162"/>
    </row>
    <row r="2160" spans="4:11" ht="14.25" customHeight="1">
      <c r="D2160" s="110"/>
      <c r="G2160" s="110"/>
      <c r="H2160" s="110"/>
      <c r="I2160" s="163"/>
      <c r="K2160" s="162"/>
    </row>
    <row r="2161" spans="4:11" ht="14.25" customHeight="1">
      <c r="D2161" s="110"/>
      <c r="G2161" s="110"/>
      <c r="H2161" s="110"/>
      <c r="I2161" s="163"/>
      <c r="K2161" s="162"/>
    </row>
    <row r="2162" spans="4:11" ht="14.25" customHeight="1">
      <c r="D2162" s="110"/>
      <c r="G2162" s="110"/>
      <c r="H2162" s="110"/>
      <c r="I2162" s="163"/>
      <c r="K2162" s="162"/>
    </row>
    <row r="2163" spans="4:11" ht="14.25" customHeight="1">
      <c r="D2163" s="110"/>
      <c r="G2163" s="110"/>
      <c r="H2163" s="110"/>
      <c r="I2163" s="163"/>
      <c r="K2163" s="162"/>
    </row>
    <row r="2164" spans="4:11" ht="14.25" customHeight="1">
      <c r="D2164" s="110"/>
      <c r="G2164" s="110"/>
      <c r="H2164" s="110"/>
      <c r="I2164" s="163"/>
      <c r="K2164" s="162"/>
    </row>
    <row r="2165" spans="4:11" ht="14.25" customHeight="1">
      <c r="D2165" s="110"/>
      <c r="G2165" s="110"/>
      <c r="H2165" s="110"/>
      <c r="I2165" s="163"/>
      <c r="K2165" s="162"/>
    </row>
    <row r="2166" spans="4:11" ht="14.25" customHeight="1">
      <c r="D2166" s="110"/>
      <c r="G2166" s="110"/>
      <c r="H2166" s="110"/>
      <c r="I2166" s="163"/>
      <c r="K2166" s="162"/>
    </row>
    <row r="2167" spans="4:11" ht="14.25" customHeight="1">
      <c r="D2167" s="110"/>
      <c r="G2167" s="110"/>
      <c r="H2167" s="110"/>
      <c r="I2167" s="163"/>
      <c r="K2167" s="162"/>
    </row>
    <row r="2168" spans="4:11" ht="14.25" customHeight="1">
      <c r="D2168" s="110"/>
      <c r="G2168" s="110"/>
      <c r="H2168" s="110"/>
      <c r="I2168" s="163"/>
      <c r="K2168" s="162"/>
    </row>
    <row r="2169" spans="4:11" ht="14.25" customHeight="1">
      <c r="D2169" s="110"/>
      <c r="G2169" s="110"/>
      <c r="H2169" s="110"/>
      <c r="I2169" s="163"/>
      <c r="K2169" s="162"/>
    </row>
    <row r="2170" spans="4:11" ht="14.25" customHeight="1">
      <c r="D2170" s="110"/>
      <c r="G2170" s="110"/>
      <c r="H2170" s="110"/>
      <c r="I2170" s="163"/>
      <c r="K2170" s="162"/>
    </row>
    <row r="2171" spans="4:11" ht="14.25" customHeight="1">
      <c r="D2171" s="110"/>
      <c r="G2171" s="110"/>
      <c r="H2171" s="110"/>
      <c r="I2171" s="163"/>
      <c r="K2171" s="162"/>
    </row>
    <row r="2172" spans="4:11" ht="14.25" customHeight="1">
      <c r="D2172" s="110"/>
      <c r="G2172" s="110"/>
      <c r="H2172" s="110"/>
      <c r="I2172" s="163"/>
      <c r="K2172" s="162"/>
    </row>
    <row r="2173" spans="4:11" ht="14.25" customHeight="1">
      <c r="D2173" s="110"/>
      <c r="G2173" s="110"/>
      <c r="H2173" s="110"/>
      <c r="I2173" s="163"/>
      <c r="K2173" s="162"/>
    </row>
    <row r="2174" spans="4:11" ht="14.25" customHeight="1">
      <c r="D2174" s="110"/>
      <c r="G2174" s="110"/>
      <c r="H2174" s="110"/>
      <c r="I2174" s="163"/>
      <c r="K2174" s="162"/>
    </row>
    <row r="2175" spans="4:11" ht="14.25" customHeight="1">
      <c r="D2175" s="110"/>
      <c r="G2175" s="110"/>
      <c r="H2175" s="110"/>
      <c r="I2175" s="163"/>
      <c r="K2175" s="162"/>
    </row>
    <row r="2176" spans="4:11" ht="14.25" customHeight="1">
      <c r="D2176" s="110"/>
      <c r="G2176" s="110"/>
      <c r="H2176" s="110"/>
      <c r="I2176" s="163"/>
      <c r="K2176" s="162"/>
    </row>
    <row r="2177" spans="4:11" ht="14.25" customHeight="1">
      <c r="D2177" s="110"/>
      <c r="G2177" s="110"/>
      <c r="H2177" s="110"/>
      <c r="I2177" s="163"/>
      <c r="K2177" s="162"/>
    </row>
    <row r="2178" spans="4:11" ht="14.25" customHeight="1">
      <c r="D2178" s="110"/>
      <c r="G2178" s="110"/>
      <c r="H2178" s="110"/>
      <c r="I2178" s="163"/>
      <c r="K2178" s="162"/>
    </row>
    <row r="2179" spans="4:11" ht="14.25" customHeight="1">
      <c r="D2179" s="110"/>
      <c r="G2179" s="110"/>
      <c r="H2179" s="110"/>
      <c r="I2179" s="163"/>
      <c r="K2179" s="162"/>
    </row>
    <row r="2180" spans="4:11" ht="14.25" customHeight="1">
      <c r="D2180" s="110"/>
      <c r="G2180" s="110"/>
      <c r="H2180" s="110"/>
      <c r="I2180" s="163"/>
      <c r="K2180" s="162"/>
    </row>
    <row r="2181" spans="4:11" ht="14.25" customHeight="1">
      <c r="D2181" s="110"/>
      <c r="G2181" s="110"/>
      <c r="H2181" s="110"/>
      <c r="I2181" s="163"/>
      <c r="K2181" s="162"/>
    </row>
    <row r="2182" spans="4:11" ht="14.25" customHeight="1">
      <c r="D2182" s="110"/>
      <c r="G2182" s="110"/>
      <c r="H2182" s="110"/>
      <c r="I2182" s="163"/>
      <c r="K2182" s="162"/>
    </row>
    <row r="2183" spans="4:11" ht="14.25" customHeight="1">
      <c r="D2183" s="110"/>
      <c r="G2183" s="110"/>
      <c r="H2183" s="110"/>
      <c r="I2183" s="163"/>
      <c r="K2183" s="162"/>
    </row>
    <row r="2184" spans="4:11" ht="14.25" customHeight="1">
      <c r="D2184" s="110"/>
      <c r="G2184" s="110"/>
      <c r="H2184" s="110"/>
      <c r="I2184" s="163"/>
      <c r="K2184" s="162"/>
    </row>
    <row r="2185" spans="4:11" ht="14.25" customHeight="1">
      <c r="D2185" s="110"/>
      <c r="G2185" s="110"/>
      <c r="H2185" s="110"/>
      <c r="I2185" s="163"/>
      <c r="K2185" s="162"/>
    </row>
    <row r="2186" spans="4:11" ht="14.25" customHeight="1">
      <c r="D2186" s="110"/>
      <c r="G2186" s="110"/>
      <c r="H2186" s="110"/>
      <c r="I2186" s="163"/>
      <c r="K2186" s="162"/>
    </row>
    <row r="2187" spans="4:11" ht="14.25" customHeight="1">
      <c r="D2187" s="110"/>
      <c r="G2187" s="110"/>
      <c r="H2187" s="110"/>
      <c r="I2187" s="163"/>
      <c r="K2187" s="162"/>
    </row>
    <row r="2188" spans="4:11" ht="14.25" customHeight="1">
      <c r="D2188" s="110"/>
      <c r="G2188" s="110"/>
      <c r="H2188" s="110"/>
      <c r="I2188" s="163"/>
      <c r="K2188" s="162"/>
    </row>
    <row r="2189" spans="4:11" ht="14.25" customHeight="1">
      <c r="D2189" s="110"/>
      <c r="G2189" s="110"/>
      <c r="H2189" s="110"/>
      <c r="I2189" s="163"/>
      <c r="K2189" s="162"/>
    </row>
    <row r="2190" spans="4:11" ht="14.25" customHeight="1">
      <c r="D2190" s="110"/>
      <c r="G2190" s="110"/>
      <c r="H2190" s="110"/>
      <c r="I2190" s="163"/>
      <c r="K2190" s="162"/>
    </row>
    <row r="2191" spans="4:11" ht="14.25" customHeight="1">
      <c r="D2191" s="110"/>
      <c r="G2191" s="110"/>
      <c r="H2191" s="110"/>
      <c r="I2191" s="163"/>
      <c r="K2191" s="162"/>
    </row>
    <row r="2192" spans="4:11" ht="14.25" customHeight="1">
      <c r="D2192" s="110"/>
      <c r="G2192" s="110"/>
      <c r="H2192" s="110"/>
      <c r="I2192" s="163"/>
      <c r="K2192" s="162"/>
    </row>
    <row r="2193" spans="4:11" ht="14.25" customHeight="1">
      <c r="D2193" s="110"/>
      <c r="G2193" s="110"/>
      <c r="H2193" s="110"/>
      <c r="I2193" s="163"/>
      <c r="K2193" s="162"/>
    </row>
    <row r="2194" spans="4:11" ht="14.25" customHeight="1">
      <c r="D2194" s="110"/>
      <c r="G2194" s="110"/>
      <c r="H2194" s="110"/>
      <c r="I2194" s="163"/>
      <c r="K2194" s="162"/>
    </row>
    <row r="2195" spans="4:11" ht="14.25" customHeight="1">
      <c r="D2195" s="110"/>
      <c r="G2195" s="110"/>
      <c r="H2195" s="110"/>
      <c r="I2195" s="163"/>
      <c r="K2195" s="162"/>
    </row>
    <row r="2196" spans="4:11" ht="14.25" customHeight="1">
      <c r="D2196" s="110"/>
      <c r="G2196" s="110"/>
      <c r="H2196" s="110"/>
      <c r="I2196" s="163"/>
      <c r="K2196" s="162"/>
    </row>
    <row r="2197" spans="4:11" ht="14.25" customHeight="1">
      <c r="D2197" s="110"/>
      <c r="G2197" s="110"/>
      <c r="H2197" s="110"/>
      <c r="I2197" s="163"/>
      <c r="K2197" s="162"/>
    </row>
    <row r="2198" spans="4:11" ht="14.25" customHeight="1">
      <c r="D2198" s="110"/>
      <c r="G2198" s="110"/>
      <c r="H2198" s="110"/>
      <c r="I2198" s="163"/>
      <c r="K2198" s="162"/>
    </row>
    <row r="2199" spans="4:11" ht="14.25" customHeight="1">
      <c r="D2199" s="110"/>
      <c r="G2199" s="110"/>
      <c r="H2199" s="110"/>
      <c r="I2199" s="163"/>
      <c r="K2199" s="162"/>
    </row>
    <row r="2200" spans="4:11" ht="14.25" customHeight="1">
      <c r="D2200" s="110"/>
      <c r="G2200" s="110"/>
      <c r="H2200" s="110"/>
      <c r="I2200" s="163"/>
      <c r="K2200" s="162"/>
    </row>
    <row r="2201" spans="4:11" ht="14.25" customHeight="1">
      <c r="D2201" s="110"/>
      <c r="G2201" s="110"/>
      <c r="H2201" s="110"/>
      <c r="I2201" s="163"/>
      <c r="K2201" s="162"/>
    </row>
    <row r="2202" spans="4:11" ht="14.25" customHeight="1">
      <c r="D2202" s="110"/>
      <c r="G2202" s="110"/>
      <c r="H2202" s="110"/>
      <c r="I2202" s="163"/>
      <c r="K2202" s="162"/>
    </row>
    <row r="2203" spans="4:11" ht="14.25" customHeight="1">
      <c r="D2203" s="110"/>
      <c r="G2203" s="110"/>
      <c r="H2203" s="110"/>
      <c r="I2203" s="163"/>
      <c r="K2203" s="162"/>
    </row>
    <row r="2204" spans="4:11" ht="14.25" customHeight="1">
      <c r="D2204" s="110"/>
      <c r="G2204" s="110"/>
      <c r="H2204" s="110"/>
      <c r="I2204" s="163"/>
      <c r="K2204" s="162"/>
    </row>
    <row r="2205" spans="4:11" ht="14.25" customHeight="1">
      <c r="D2205" s="110"/>
      <c r="G2205" s="110"/>
      <c r="H2205" s="110"/>
      <c r="I2205" s="163"/>
      <c r="K2205" s="162"/>
    </row>
    <row r="2206" spans="4:11" ht="14.25" customHeight="1">
      <c r="D2206" s="110"/>
      <c r="G2206" s="110"/>
      <c r="H2206" s="110"/>
      <c r="I2206" s="163"/>
      <c r="K2206" s="162"/>
    </row>
    <row r="2207" spans="4:11" ht="14.25" customHeight="1">
      <c r="D2207" s="110"/>
      <c r="G2207" s="110"/>
      <c r="H2207" s="110"/>
      <c r="I2207" s="163"/>
      <c r="K2207" s="162"/>
    </row>
    <row r="2208" spans="4:11" ht="14.25" customHeight="1">
      <c r="D2208" s="110"/>
      <c r="G2208" s="110"/>
      <c r="H2208" s="110"/>
      <c r="I2208" s="163"/>
      <c r="K2208" s="162"/>
    </row>
    <row r="2209" spans="4:11" ht="14.25" customHeight="1">
      <c r="D2209" s="110"/>
      <c r="G2209" s="110"/>
      <c r="H2209" s="110"/>
      <c r="I2209" s="163"/>
      <c r="K2209" s="162"/>
    </row>
    <row r="2210" spans="4:11" ht="14.25" customHeight="1">
      <c r="D2210" s="110"/>
      <c r="G2210" s="110"/>
      <c r="H2210" s="110"/>
      <c r="I2210" s="163"/>
      <c r="K2210" s="162"/>
    </row>
    <row r="2211" spans="4:11" ht="14.25" customHeight="1">
      <c r="D2211" s="110"/>
      <c r="G2211" s="110"/>
      <c r="H2211" s="110"/>
      <c r="I2211" s="163"/>
      <c r="K2211" s="162"/>
    </row>
    <row r="2212" spans="4:11" ht="14.25" customHeight="1">
      <c r="D2212" s="110"/>
      <c r="G2212" s="110"/>
      <c r="H2212" s="110"/>
      <c r="I2212" s="163"/>
      <c r="K2212" s="162"/>
    </row>
    <row r="2213" spans="4:11" ht="14.25" customHeight="1">
      <c r="D2213" s="110"/>
      <c r="G2213" s="110"/>
      <c r="H2213" s="110"/>
      <c r="I2213" s="163"/>
      <c r="K2213" s="162"/>
    </row>
    <row r="2214" spans="4:11" ht="14.25" customHeight="1">
      <c r="D2214" s="110"/>
      <c r="G2214" s="110"/>
      <c r="H2214" s="110"/>
      <c r="I2214" s="163"/>
      <c r="K2214" s="162"/>
    </row>
    <row r="2215" spans="4:11" ht="14.25" customHeight="1">
      <c r="D2215" s="110"/>
      <c r="G2215" s="110"/>
      <c r="H2215" s="110"/>
      <c r="I2215" s="163"/>
      <c r="K2215" s="162"/>
    </row>
    <row r="2216" spans="4:11" ht="14.25" customHeight="1">
      <c r="D2216" s="110"/>
      <c r="G2216" s="110"/>
      <c r="H2216" s="110"/>
      <c r="I2216" s="163"/>
      <c r="K2216" s="162"/>
    </row>
    <row r="2217" spans="4:11" ht="14.25" customHeight="1">
      <c r="D2217" s="110"/>
      <c r="G2217" s="110"/>
      <c r="H2217" s="110"/>
      <c r="I2217" s="163"/>
      <c r="K2217" s="162"/>
    </row>
    <row r="2218" spans="4:11" ht="14.25" customHeight="1">
      <c r="D2218" s="110"/>
      <c r="G2218" s="110"/>
      <c r="H2218" s="110"/>
      <c r="I2218" s="163"/>
      <c r="K2218" s="162"/>
    </row>
    <row r="2219" spans="4:11" ht="14.25" customHeight="1">
      <c r="D2219" s="110"/>
      <c r="G2219" s="110"/>
      <c r="H2219" s="110"/>
      <c r="I2219" s="163"/>
      <c r="K2219" s="162"/>
    </row>
    <row r="2220" spans="4:11" ht="14.25" customHeight="1">
      <c r="D2220" s="110"/>
      <c r="G2220" s="110"/>
      <c r="H2220" s="110"/>
      <c r="I2220" s="163"/>
      <c r="K2220" s="162"/>
    </row>
    <row r="2221" spans="4:11" ht="14.25" customHeight="1">
      <c r="D2221" s="110"/>
      <c r="G2221" s="110"/>
      <c r="H2221" s="110"/>
      <c r="I2221" s="163"/>
      <c r="K2221" s="162"/>
    </row>
    <row r="2222" spans="4:11" ht="14.25" customHeight="1">
      <c r="D2222" s="110"/>
      <c r="G2222" s="110"/>
      <c r="H2222" s="110"/>
      <c r="I2222" s="163"/>
      <c r="K2222" s="162"/>
    </row>
    <row r="2223" spans="4:11" ht="14.25" customHeight="1">
      <c r="D2223" s="110"/>
      <c r="G2223" s="110"/>
      <c r="H2223" s="110"/>
      <c r="I2223" s="163"/>
      <c r="K2223" s="162"/>
    </row>
    <row r="2224" spans="4:11" ht="14.25" customHeight="1">
      <c r="D2224" s="110"/>
      <c r="G2224" s="110"/>
      <c r="H2224" s="110"/>
      <c r="I2224" s="163"/>
      <c r="K2224" s="162"/>
    </row>
    <row r="2225" spans="4:11" ht="14.25" customHeight="1">
      <c r="D2225" s="110"/>
      <c r="G2225" s="110"/>
      <c r="H2225" s="110"/>
      <c r="I2225" s="163"/>
      <c r="K2225" s="162"/>
    </row>
    <row r="2226" spans="4:11" ht="14.25" customHeight="1">
      <c r="D2226" s="110"/>
      <c r="G2226" s="110"/>
      <c r="H2226" s="110"/>
      <c r="I2226" s="163"/>
      <c r="K2226" s="162"/>
    </row>
    <row r="2227" spans="4:11" ht="14.25" customHeight="1">
      <c r="D2227" s="110"/>
      <c r="G2227" s="110"/>
      <c r="H2227" s="110"/>
      <c r="I2227" s="163"/>
      <c r="K2227" s="162"/>
    </row>
    <row r="2228" spans="4:11" ht="14.25" customHeight="1">
      <c r="D2228" s="110"/>
      <c r="G2228" s="110"/>
      <c r="H2228" s="110"/>
      <c r="I2228" s="163"/>
      <c r="K2228" s="162"/>
    </row>
    <row r="2229" spans="4:11" ht="14.25" customHeight="1">
      <c r="D2229" s="110"/>
      <c r="G2229" s="110"/>
      <c r="H2229" s="110"/>
      <c r="I2229" s="163"/>
      <c r="K2229" s="162"/>
    </row>
    <row r="2230" spans="4:11" ht="14.25" customHeight="1">
      <c r="D2230" s="110"/>
      <c r="G2230" s="110"/>
      <c r="H2230" s="110"/>
      <c r="I2230" s="163"/>
      <c r="K2230" s="162"/>
    </row>
    <row r="2231" spans="4:11" ht="14.25" customHeight="1">
      <c r="D2231" s="110"/>
      <c r="G2231" s="110"/>
      <c r="H2231" s="110"/>
      <c r="I2231" s="163"/>
      <c r="K2231" s="162"/>
    </row>
    <row r="2232" spans="4:11" ht="14.25" customHeight="1">
      <c r="D2232" s="110"/>
      <c r="G2232" s="110"/>
      <c r="H2232" s="110"/>
      <c r="I2232" s="163"/>
      <c r="K2232" s="162"/>
    </row>
    <row r="2233" spans="4:11" ht="14.25" customHeight="1">
      <c r="D2233" s="110"/>
      <c r="G2233" s="110"/>
      <c r="H2233" s="110"/>
      <c r="I2233" s="163"/>
      <c r="K2233" s="162"/>
    </row>
    <row r="2234" spans="4:11" ht="14.25" customHeight="1">
      <c r="D2234" s="110"/>
      <c r="G2234" s="110"/>
      <c r="H2234" s="110"/>
      <c r="I2234" s="163"/>
      <c r="K2234" s="162"/>
    </row>
    <row r="2235" spans="4:11" ht="14.25" customHeight="1">
      <c r="D2235" s="110"/>
      <c r="G2235" s="110"/>
      <c r="H2235" s="110"/>
      <c r="I2235" s="163"/>
      <c r="K2235" s="162"/>
    </row>
    <row r="2236" spans="4:11" ht="14.25" customHeight="1">
      <c r="D2236" s="110"/>
      <c r="G2236" s="110"/>
      <c r="H2236" s="110"/>
      <c r="I2236" s="163"/>
      <c r="K2236" s="162"/>
    </row>
    <row r="2237" spans="4:11" ht="14.25" customHeight="1">
      <c r="D2237" s="110"/>
      <c r="G2237" s="110"/>
      <c r="H2237" s="110"/>
      <c r="I2237" s="163"/>
      <c r="K2237" s="162"/>
    </row>
    <row r="2238" spans="4:11" ht="14.25" customHeight="1">
      <c r="D2238" s="110"/>
      <c r="G2238" s="110"/>
      <c r="H2238" s="110"/>
      <c r="I2238" s="163"/>
      <c r="K2238" s="162"/>
    </row>
    <row r="2239" spans="4:11" ht="14.25" customHeight="1">
      <c r="D2239" s="110"/>
      <c r="G2239" s="110"/>
      <c r="H2239" s="110"/>
      <c r="I2239" s="163"/>
      <c r="K2239" s="162"/>
    </row>
    <row r="2240" spans="4:11" ht="14.25" customHeight="1">
      <c r="D2240" s="110"/>
      <c r="G2240" s="110"/>
      <c r="H2240" s="110"/>
      <c r="I2240" s="163"/>
      <c r="K2240" s="162"/>
    </row>
    <row r="2241" spans="4:11" ht="14.25" customHeight="1">
      <c r="D2241" s="110"/>
      <c r="G2241" s="110"/>
      <c r="H2241" s="110"/>
      <c r="I2241" s="163"/>
      <c r="K2241" s="162"/>
    </row>
    <row r="2242" spans="4:11" ht="14.25" customHeight="1">
      <c r="D2242" s="110"/>
      <c r="G2242" s="110"/>
      <c r="H2242" s="110"/>
      <c r="I2242" s="163"/>
      <c r="K2242" s="162"/>
    </row>
    <row r="2243" spans="4:11" ht="14.25" customHeight="1">
      <c r="D2243" s="110"/>
      <c r="G2243" s="110"/>
      <c r="H2243" s="110"/>
      <c r="I2243" s="163"/>
      <c r="K2243" s="162"/>
    </row>
    <row r="2244" spans="4:11" ht="14.25" customHeight="1">
      <c r="D2244" s="110"/>
      <c r="G2244" s="110"/>
      <c r="H2244" s="110"/>
      <c r="I2244" s="163"/>
      <c r="K2244" s="162"/>
    </row>
    <row r="2245" spans="4:11" ht="14.25" customHeight="1">
      <c r="D2245" s="110"/>
      <c r="G2245" s="110"/>
      <c r="H2245" s="110"/>
      <c r="I2245" s="163"/>
      <c r="K2245" s="162"/>
    </row>
    <row r="2246" spans="4:11" ht="14.25" customHeight="1">
      <c r="D2246" s="110"/>
      <c r="G2246" s="110"/>
      <c r="H2246" s="110"/>
      <c r="I2246" s="163"/>
      <c r="K2246" s="162"/>
    </row>
    <row r="2247" spans="4:11" ht="14.25" customHeight="1">
      <c r="D2247" s="110"/>
      <c r="G2247" s="110"/>
      <c r="H2247" s="110"/>
      <c r="I2247" s="163"/>
      <c r="K2247" s="162"/>
    </row>
    <row r="2248" spans="4:11" ht="14.25" customHeight="1">
      <c r="D2248" s="110"/>
      <c r="G2248" s="110"/>
      <c r="H2248" s="110"/>
      <c r="I2248" s="163"/>
      <c r="K2248" s="162"/>
    </row>
    <row r="2249" spans="4:11" ht="14.25" customHeight="1">
      <c r="D2249" s="110"/>
      <c r="G2249" s="110"/>
      <c r="H2249" s="110"/>
      <c r="I2249" s="163"/>
      <c r="K2249" s="162"/>
    </row>
    <row r="2250" spans="4:11" ht="14.25" customHeight="1">
      <c r="D2250" s="110"/>
      <c r="G2250" s="110"/>
      <c r="H2250" s="110"/>
      <c r="I2250" s="163"/>
      <c r="K2250" s="162"/>
    </row>
    <row r="2251" spans="4:11" ht="14.25" customHeight="1">
      <c r="D2251" s="110"/>
      <c r="G2251" s="110"/>
      <c r="H2251" s="110"/>
      <c r="I2251" s="163"/>
      <c r="K2251" s="162"/>
    </row>
    <row r="2252" spans="4:11" ht="14.25" customHeight="1">
      <c r="D2252" s="110"/>
      <c r="G2252" s="110"/>
      <c r="H2252" s="110"/>
      <c r="I2252" s="163"/>
      <c r="K2252" s="162"/>
    </row>
    <row r="2253" spans="4:11" ht="14.25" customHeight="1">
      <c r="D2253" s="110"/>
      <c r="G2253" s="110"/>
      <c r="H2253" s="110"/>
      <c r="I2253" s="163"/>
      <c r="K2253" s="162"/>
    </row>
    <row r="2254" spans="4:11" ht="14.25" customHeight="1">
      <c r="D2254" s="110"/>
      <c r="G2254" s="110"/>
      <c r="H2254" s="110"/>
      <c r="I2254" s="163"/>
      <c r="K2254" s="162"/>
    </row>
    <row r="2255" spans="4:11" ht="14.25" customHeight="1">
      <c r="D2255" s="110"/>
      <c r="G2255" s="110"/>
      <c r="H2255" s="110"/>
      <c r="I2255" s="163"/>
      <c r="K2255" s="162"/>
    </row>
    <row r="2256" spans="4:11" ht="14.25" customHeight="1">
      <c r="D2256" s="110"/>
      <c r="G2256" s="110"/>
      <c r="H2256" s="110"/>
      <c r="I2256" s="163"/>
      <c r="K2256" s="162"/>
    </row>
    <row r="2257" spans="4:11" ht="14.25" customHeight="1">
      <c r="D2257" s="110"/>
      <c r="G2257" s="110"/>
      <c r="H2257" s="110"/>
      <c r="I2257" s="163"/>
      <c r="K2257" s="162"/>
    </row>
    <row r="2258" spans="4:11" ht="14.25" customHeight="1">
      <c r="D2258" s="110"/>
      <c r="G2258" s="110"/>
      <c r="H2258" s="110"/>
      <c r="I2258" s="163"/>
      <c r="K2258" s="162"/>
    </row>
    <row r="2259" spans="4:11" ht="14.25" customHeight="1">
      <c r="D2259" s="110"/>
      <c r="G2259" s="110"/>
      <c r="H2259" s="110"/>
      <c r="I2259" s="163"/>
      <c r="K2259" s="162"/>
    </row>
    <row r="2260" spans="4:11" ht="14.25" customHeight="1">
      <c r="D2260" s="110"/>
      <c r="G2260" s="110"/>
      <c r="H2260" s="110"/>
      <c r="I2260" s="163"/>
      <c r="K2260" s="162"/>
    </row>
    <row r="2261" spans="4:11" ht="14.25" customHeight="1">
      <c r="D2261" s="110"/>
      <c r="G2261" s="110"/>
      <c r="H2261" s="110"/>
      <c r="I2261" s="163"/>
      <c r="K2261" s="162"/>
    </row>
    <row r="2262" spans="4:11" ht="14.25" customHeight="1">
      <c r="D2262" s="110"/>
      <c r="G2262" s="110"/>
      <c r="H2262" s="110"/>
      <c r="I2262" s="163"/>
      <c r="K2262" s="162"/>
    </row>
    <row r="2263" spans="4:11" ht="14.25" customHeight="1">
      <c r="D2263" s="110"/>
      <c r="G2263" s="110"/>
      <c r="H2263" s="110"/>
      <c r="I2263" s="163"/>
      <c r="K2263" s="162"/>
    </row>
    <row r="2264" spans="4:11" ht="14.25" customHeight="1">
      <c r="D2264" s="110"/>
      <c r="G2264" s="110"/>
      <c r="H2264" s="110"/>
      <c r="I2264" s="163"/>
      <c r="K2264" s="162"/>
    </row>
    <row r="2265" spans="4:11" ht="14.25" customHeight="1">
      <c r="D2265" s="110"/>
      <c r="G2265" s="110"/>
      <c r="H2265" s="110"/>
      <c r="I2265" s="163"/>
      <c r="K2265" s="162"/>
    </row>
    <row r="2266" spans="4:11" ht="14.25" customHeight="1">
      <c r="D2266" s="110"/>
      <c r="G2266" s="110"/>
      <c r="H2266" s="110"/>
      <c r="I2266" s="163"/>
      <c r="K2266" s="162"/>
    </row>
    <row r="2267" spans="4:11" ht="14.25" customHeight="1">
      <c r="D2267" s="110"/>
      <c r="G2267" s="110"/>
      <c r="H2267" s="110"/>
      <c r="I2267" s="163"/>
      <c r="K2267" s="162"/>
    </row>
    <row r="2268" spans="4:11" ht="14.25" customHeight="1">
      <c r="D2268" s="110"/>
      <c r="G2268" s="110"/>
      <c r="H2268" s="110"/>
      <c r="I2268" s="163"/>
      <c r="K2268" s="162"/>
    </row>
    <row r="2269" spans="4:11" ht="14.25" customHeight="1">
      <c r="D2269" s="110"/>
      <c r="G2269" s="110"/>
      <c r="H2269" s="110"/>
      <c r="I2269" s="163"/>
      <c r="K2269" s="162"/>
    </row>
    <row r="2270" spans="4:11" ht="14.25" customHeight="1">
      <c r="D2270" s="110"/>
      <c r="G2270" s="110"/>
      <c r="H2270" s="110"/>
      <c r="I2270" s="163"/>
      <c r="K2270" s="162"/>
    </row>
    <row r="2271" spans="4:11" ht="14.25" customHeight="1">
      <c r="D2271" s="110"/>
      <c r="G2271" s="110"/>
      <c r="H2271" s="110"/>
      <c r="I2271" s="163"/>
      <c r="K2271" s="162"/>
    </row>
    <row r="2272" spans="4:11" ht="14.25" customHeight="1">
      <c r="D2272" s="110"/>
      <c r="G2272" s="110"/>
      <c r="H2272" s="110"/>
      <c r="I2272" s="163"/>
      <c r="K2272" s="162"/>
    </row>
    <row r="2273" spans="4:11" ht="14.25" customHeight="1">
      <c r="D2273" s="110"/>
      <c r="G2273" s="110"/>
      <c r="H2273" s="110"/>
      <c r="I2273" s="163"/>
      <c r="K2273" s="162"/>
    </row>
    <row r="2274" spans="4:11" ht="14.25" customHeight="1">
      <c r="D2274" s="110"/>
      <c r="G2274" s="110"/>
      <c r="H2274" s="110"/>
      <c r="I2274" s="163"/>
      <c r="K2274" s="162"/>
    </row>
    <row r="2275" spans="4:11" ht="14.25" customHeight="1">
      <c r="D2275" s="110"/>
      <c r="G2275" s="110"/>
      <c r="H2275" s="110"/>
      <c r="I2275" s="163"/>
      <c r="K2275" s="162"/>
    </row>
    <row r="2276" spans="4:11" ht="14.25" customHeight="1">
      <c r="D2276" s="110"/>
      <c r="G2276" s="110"/>
      <c r="H2276" s="110"/>
      <c r="I2276" s="163"/>
      <c r="K2276" s="162"/>
    </row>
    <row r="2277" spans="4:11" ht="14.25" customHeight="1">
      <c r="D2277" s="110"/>
      <c r="G2277" s="110"/>
      <c r="H2277" s="110"/>
      <c r="I2277" s="163"/>
      <c r="K2277" s="162"/>
    </row>
    <row r="2278" spans="4:11" ht="14.25" customHeight="1">
      <c r="D2278" s="110"/>
      <c r="G2278" s="110"/>
      <c r="H2278" s="110"/>
      <c r="I2278" s="163"/>
      <c r="K2278" s="162"/>
    </row>
    <row r="2279" spans="4:11" ht="14.25" customHeight="1">
      <c r="D2279" s="110"/>
      <c r="G2279" s="110"/>
      <c r="H2279" s="110"/>
      <c r="I2279" s="163"/>
      <c r="K2279" s="162"/>
    </row>
    <row r="2280" spans="4:11" ht="14.25" customHeight="1">
      <c r="D2280" s="110"/>
      <c r="G2280" s="110"/>
      <c r="H2280" s="110"/>
      <c r="I2280" s="163"/>
      <c r="K2280" s="162"/>
    </row>
    <row r="2281" spans="4:11" ht="14.25" customHeight="1">
      <c r="D2281" s="110"/>
      <c r="G2281" s="110"/>
      <c r="H2281" s="110"/>
      <c r="I2281" s="163"/>
      <c r="K2281" s="162"/>
    </row>
    <row r="2282" spans="4:11" ht="14.25" customHeight="1">
      <c r="D2282" s="110"/>
      <c r="G2282" s="110"/>
      <c r="H2282" s="110"/>
      <c r="I2282" s="163"/>
      <c r="K2282" s="162"/>
    </row>
    <row r="2283" spans="4:11" ht="14.25" customHeight="1">
      <c r="D2283" s="110"/>
      <c r="G2283" s="110"/>
      <c r="H2283" s="110"/>
      <c r="I2283" s="163"/>
      <c r="K2283" s="162"/>
    </row>
    <row r="2284" spans="4:11" ht="14.25" customHeight="1">
      <c r="D2284" s="110"/>
      <c r="G2284" s="110"/>
      <c r="H2284" s="110"/>
      <c r="I2284" s="163"/>
      <c r="K2284" s="162"/>
    </row>
    <row r="2285" spans="4:11" ht="14.25" customHeight="1">
      <c r="D2285" s="110"/>
      <c r="G2285" s="110"/>
      <c r="H2285" s="110"/>
      <c r="I2285" s="163"/>
      <c r="K2285" s="162"/>
    </row>
    <row r="2286" spans="4:11" ht="14.25" customHeight="1">
      <c r="D2286" s="110"/>
      <c r="G2286" s="110"/>
      <c r="H2286" s="110"/>
      <c r="I2286" s="163"/>
      <c r="K2286" s="162"/>
    </row>
    <row r="2287" spans="4:11" ht="14.25" customHeight="1">
      <c r="D2287" s="110"/>
      <c r="G2287" s="110"/>
      <c r="H2287" s="110"/>
      <c r="I2287" s="163"/>
      <c r="K2287" s="162"/>
    </row>
    <row r="2288" spans="4:11" ht="14.25" customHeight="1">
      <c r="D2288" s="110"/>
      <c r="G2288" s="110"/>
      <c r="H2288" s="110"/>
      <c r="I2288" s="163"/>
      <c r="K2288" s="162"/>
    </row>
    <row r="2289" spans="4:11" ht="14.25" customHeight="1">
      <c r="D2289" s="110"/>
      <c r="G2289" s="110"/>
      <c r="H2289" s="110"/>
      <c r="I2289" s="163"/>
      <c r="K2289" s="162"/>
    </row>
    <row r="2290" spans="4:11" ht="14.25" customHeight="1">
      <c r="D2290" s="110"/>
      <c r="G2290" s="110"/>
      <c r="H2290" s="110"/>
      <c r="I2290" s="163"/>
      <c r="K2290" s="162"/>
    </row>
    <row r="2291" spans="4:11" ht="14.25" customHeight="1">
      <c r="D2291" s="110"/>
      <c r="G2291" s="110"/>
      <c r="H2291" s="110"/>
      <c r="I2291" s="163"/>
      <c r="K2291" s="162"/>
    </row>
    <row r="2292" spans="4:11" ht="14.25" customHeight="1">
      <c r="D2292" s="110"/>
      <c r="G2292" s="110"/>
      <c r="H2292" s="110"/>
      <c r="I2292" s="163"/>
      <c r="K2292" s="162"/>
    </row>
    <row r="2293" spans="4:11" ht="14.25" customHeight="1">
      <c r="D2293" s="110"/>
      <c r="G2293" s="110"/>
      <c r="H2293" s="110"/>
      <c r="I2293" s="163"/>
      <c r="K2293" s="162"/>
    </row>
    <row r="2294" spans="4:11" ht="14.25" customHeight="1">
      <c r="D2294" s="110"/>
      <c r="G2294" s="110"/>
      <c r="H2294" s="110"/>
      <c r="I2294" s="163"/>
      <c r="K2294" s="162"/>
    </row>
    <row r="2295" spans="4:11" ht="14.25" customHeight="1">
      <c r="D2295" s="110"/>
      <c r="G2295" s="110"/>
      <c r="H2295" s="110"/>
      <c r="I2295" s="163"/>
      <c r="K2295" s="162"/>
    </row>
    <row r="2296" spans="4:11" ht="14.25" customHeight="1">
      <c r="D2296" s="110"/>
      <c r="G2296" s="110"/>
      <c r="H2296" s="110"/>
      <c r="I2296" s="163"/>
      <c r="K2296" s="162"/>
    </row>
    <row r="2297" spans="4:11" ht="14.25" customHeight="1">
      <c r="D2297" s="110"/>
      <c r="G2297" s="110"/>
      <c r="H2297" s="110"/>
      <c r="I2297" s="163"/>
      <c r="K2297" s="162"/>
    </row>
    <row r="2298" spans="4:11" ht="14.25" customHeight="1">
      <c r="D2298" s="110"/>
      <c r="G2298" s="110"/>
      <c r="H2298" s="110"/>
      <c r="I2298" s="163"/>
      <c r="K2298" s="162"/>
    </row>
    <row r="2299" spans="4:11" ht="14.25" customHeight="1">
      <c r="D2299" s="110"/>
      <c r="G2299" s="110"/>
      <c r="H2299" s="110"/>
      <c r="I2299" s="163"/>
      <c r="K2299" s="162"/>
    </row>
    <row r="2300" spans="4:11" ht="14.25" customHeight="1">
      <c r="D2300" s="110"/>
      <c r="G2300" s="110"/>
      <c r="H2300" s="110"/>
      <c r="I2300" s="163"/>
      <c r="K2300" s="162"/>
    </row>
    <row r="2301" spans="4:11" ht="14.25" customHeight="1">
      <c r="D2301" s="110"/>
      <c r="G2301" s="110"/>
      <c r="H2301" s="110"/>
      <c r="I2301" s="163"/>
      <c r="K2301" s="162"/>
    </row>
    <row r="2302" spans="4:11" ht="14.25" customHeight="1">
      <c r="D2302" s="110"/>
      <c r="G2302" s="110"/>
      <c r="H2302" s="110"/>
      <c r="I2302" s="163"/>
      <c r="K2302" s="162"/>
    </row>
    <row r="2303" spans="4:11" ht="14.25" customHeight="1">
      <c r="D2303" s="110"/>
      <c r="G2303" s="110"/>
      <c r="H2303" s="110"/>
      <c r="I2303" s="163"/>
      <c r="K2303" s="162"/>
    </row>
    <row r="2304" spans="4:11" ht="14.25" customHeight="1">
      <c r="D2304" s="110"/>
      <c r="G2304" s="110"/>
      <c r="H2304" s="110"/>
      <c r="I2304" s="163"/>
      <c r="K2304" s="162"/>
    </row>
    <row r="2305" spans="4:11" ht="14.25" customHeight="1">
      <c r="D2305" s="110"/>
      <c r="G2305" s="110"/>
      <c r="H2305" s="110"/>
      <c r="I2305" s="163"/>
      <c r="K2305" s="162"/>
    </row>
    <row r="2306" spans="4:11" ht="14.25" customHeight="1">
      <c r="D2306" s="110"/>
      <c r="G2306" s="110"/>
      <c r="H2306" s="110"/>
      <c r="I2306" s="163"/>
      <c r="K2306" s="162"/>
    </row>
    <row r="2307" spans="4:11" ht="14.25" customHeight="1">
      <c r="D2307" s="110"/>
      <c r="G2307" s="110"/>
      <c r="H2307" s="110"/>
      <c r="I2307" s="163"/>
      <c r="K2307" s="162"/>
    </row>
    <row r="2308" spans="4:11" ht="14.25" customHeight="1">
      <c r="D2308" s="110"/>
      <c r="G2308" s="110"/>
      <c r="H2308" s="110"/>
      <c r="I2308" s="163"/>
      <c r="K2308" s="162"/>
    </row>
    <row r="2309" spans="4:11" ht="14.25" customHeight="1">
      <c r="D2309" s="110"/>
      <c r="G2309" s="110"/>
      <c r="H2309" s="110"/>
      <c r="I2309" s="163"/>
      <c r="K2309" s="162"/>
    </row>
    <row r="2310" spans="4:11" ht="14.25" customHeight="1">
      <c r="D2310" s="110"/>
      <c r="G2310" s="110"/>
      <c r="H2310" s="110"/>
      <c r="I2310" s="163"/>
      <c r="K2310" s="162"/>
    </row>
    <row r="2311" spans="4:11" ht="14.25" customHeight="1">
      <c r="D2311" s="110"/>
      <c r="G2311" s="110"/>
      <c r="H2311" s="110"/>
      <c r="I2311" s="163"/>
      <c r="K2311" s="162"/>
    </row>
    <row r="2312" spans="4:11" ht="14.25" customHeight="1">
      <c r="D2312" s="110"/>
      <c r="G2312" s="110"/>
      <c r="H2312" s="110"/>
      <c r="I2312" s="163"/>
      <c r="K2312" s="162"/>
    </row>
    <row r="2313" spans="4:11" ht="14.25" customHeight="1">
      <c r="D2313" s="110"/>
      <c r="G2313" s="110"/>
      <c r="H2313" s="110"/>
      <c r="I2313" s="163"/>
      <c r="K2313" s="162"/>
    </row>
    <row r="2314" spans="4:11" ht="14.25" customHeight="1">
      <c r="D2314" s="110"/>
      <c r="G2314" s="110"/>
      <c r="H2314" s="110"/>
      <c r="I2314" s="163"/>
      <c r="K2314" s="162"/>
    </row>
    <row r="2315" spans="4:11" ht="14.25" customHeight="1">
      <c r="D2315" s="110"/>
      <c r="G2315" s="110"/>
      <c r="H2315" s="110"/>
      <c r="I2315" s="163"/>
      <c r="K2315" s="162"/>
    </row>
    <row r="2316" spans="4:11" ht="14.25" customHeight="1">
      <c r="D2316" s="110"/>
      <c r="G2316" s="110"/>
      <c r="H2316" s="110"/>
      <c r="I2316" s="163"/>
      <c r="K2316" s="162"/>
    </row>
    <row r="2317" spans="4:11" ht="14.25" customHeight="1">
      <c r="D2317" s="110"/>
      <c r="G2317" s="110"/>
      <c r="H2317" s="110"/>
      <c r="I2317" s="163"/>
      <c r="K2317" s="162"/>
    </row>
    <row r="2318" spans="4:11" ht="14.25" customHeight="1">
      <c r="D2318" s="110"/>
      <c r="G2318" s="110"/>
      <c r="H2318" s="110"/>
      <c r="I2318" s="163"/>
      <c r="K2318" s="162"/>
    </row>
    <row r="2319" spans="4:11" ht="14.25" customHeight="1">
      <c r="D2319" s="110"/>
      <c r="G2319" s="110"/>
      <c r="H2319" s="110"/>
      <c r="I2319" s="163"/>
      <c r="K2319" s="162"/>
    </row>
    <row r="2320" spans="4:11" ht="14.25" customHeight="1">
      <c r="D2320" s="110"/>
      <c r="G2320" s="110"/>
      <c r="H2320" s="110"/>
      <c r="I2320" s="163"/>
      <c r="K2320" s="162"/>
    </row>
    <row r="2321" spans="4:11" ht="14.25" customHeight="1">
      <c r="D2321" s="110"/>
      <c r="G2321" s="110"/>
      <c r="H2321" s="110"/>
      <c r="I2321" s="163"/>
      <c r="K2321" s="162"/>
    </row>
    <row r="2322" spans="4:11" ht="14.25" customHeight="1">
      <c r="D2322" s="110"/>
      <c r="G2322" s="110"/>
      <c r="H2322" s="110"/>
      <c r="I2322" s="163"/>
      <c r="K2322" s="162"/>
    </row>
    <row r="2323" spans="4:11" ht="14.25" customHeight="1">
      <c r="D2323" s="110"/>
      <c r="G2323" s="110"/>
      <c r="H2323" s="110"/>
      <c r="I2323" s="163"/>
      <c r="K2323" s="162"/>
    </row>
    <row r="2324" spans="4:11" ht="14.25" customHeight="1">
      <c r="D2324" s="110"/>
      <c r="G2324" s="110"/>
      <c r="H2324" s="110"/>
      <c r="I2324" s="163"/>
      <c r="K2324" s="162"/>
    </row>
    <row r="2325" spans="4:11" ht="14.25" customHeight="1">
      <c r="D2325" s="110"/>
      <c r="G2325" s="110"/>
      <c r="H2325" s="110"/>
      <c r="I2325" s="163"/>
      <c r="K2325" s="162"/>
    </row>
    <row r="2326" spans="4:11" ht="14.25" customHeight="1">
      <c r="D2326" s="110"/>
      <c r="G2326" s="110"/>
      <c r="H2326" s="110"/>
      <c r="I2326" s="163"/>
      <c r="K2326" s="162"/>
    </row>
    <row r="2327" spans="4:11" ht="14.25" customHeight="1">
      <c r="D2327" s="110"/>
      <c r="G2327" s="110"/>
      <c r="H2327" s="110"/>
      <c r="I2327" s="163"/>
      <c r="K2327" s="162"/>
    </row>
    <row r="2328" spans="4:11" ht="14.25" customHeight="1">
      <c r="D2328" s="110"/>
      <c r="G2328" s="110"/>
      <c r="H2328" s="110"/>
      <c r="I2328" s="163"/>
      <c r="K2328" s="162"/>
    </row>
    <row r="2329" spans="4:11" ht="14.25" customHeight="1">
      <c r="D2329" s="110"/>
      <c r="G2329" s="110"/>
      <c r="H2329" s="110"/>
      <c r="I2329" s="163"/>
      <c r="K2329" s="162"/>
    </row>
    <row r="2330" spans="4:11" ht="14.25" customHeight="1">
      <c r="D2330" s="110"/>
      <c r="G2330" s="110"/>
      <c r="H2330" s="110"/>
      <c r="I2330" s="163"/>
      <c r="K2330" s="162"/>
    </row>
    <row r="2331" spans="4:11" ht="14.25" customHeight="1">
      <c r="D2331" s="110"/>
      <c r="G2331" s="110"/>
      <c r="H2331" s="110"/>
      <c r="I2331" s="163"/>
      <c r="K2331" s="162"/>
    </row>
    <row r="2332" spans="4:11" ht="14.25" customHeight="1">
      <c r="D2332" s="110"/>
      <c r="G2332" s="110"/>
      <c r="H2332" s="110"/>
      <c r="I2332" s="163"/>
      <c r="K2332" s="162"/>
    </row>
    <row r="2333" spans="4:11" ht="14.25" customHeight="1">
      <c r="D2333" s="110"/>
      <c r="G2333" s="110"/>
      <c r="H2333" s="110"/>
      <c r="I2333" s="163"/>
      <c r="K2333" s="162"/>
    </row>
    <row r="2334" spans="4:11" ht="14.25" customHeight="1">
      <c r="D2334" s="110"/>
      <c r="G2334" s="110"/>
      <c r="H2334" s="110"/>
      <c r="I2334" s="163"/>
      <c r="K2334" s="162"/>
    </row>
    <row r="2335" spans="4:11" ht="14.25" customHeight="1">
      <c r="D2335" s="110"/>
      <c r="G2335" s="110"/>
      <c r="H2335" s="110"/>
      <c r="I2335" s="163"/>
      <c r="K2335" s="162"/>
    </row>
    <row r="2336" spans="4:11" ht="14.25" customHeight="1">
      <c r="D2336" s="110"/>
      <c r="G2336" s="110"/>
      <c r="H2336" s="110"/>
      <c r="I2336" s="163"/>
      <c r="K2336" s="162"/>
    </row>
    <row r="2337" spans="4:11" ht="14.25" customHeight="1">
      <c r="D2337" s="110"/>
      <c r="G2337" s="110"/>
      <c r="H2337" s="110"/>
      <c r="I2337" s="163"/>
      <c r="K2337" s="162"/>
    </row>
    <row r="2338" spans="4:11" ht="14.25" customHeight="1">
      <c r="D2338" s="110"/>
      <c r="G2338" s="110"/>
      <c r="H2338" s="110"/>
      <c r="I2338" s="163"/>
      <c r="K2338" s="162"/>
    </row>
    <row r="2339" spans="4:11" ht="14.25" customHeight="1">
      <c r="D2339" s="110"/>
      <c r="G2339" s="110"/>
      <c r="H2339" s="110"/>
      <c r="I2339" s="163"/>
      <c r="K2339" s="162"/>
    </row>
    <row r="2340" spans="4:11" ht="14.25" customHeight="1">
      <c r="D2340" s="110"/>
      <c r="G2340" s="110"/>
      <c r="H2340" s="110"/>
      <c r="I2340" s="163"/>
      <c r="K2340" s="162"/>
    </row>
    <row r="2341" spans="4:11" ht="14.25" customHeight="1">
      <c r="D2341" s="110"/>
      <c r="G2341" s="110"/>
      <c r="H2341" s="110"/>
      <c r="I2341" s="163"/>
      <c r="K2341" s="162"/>
    </row>
    <row r="2342" spans="4:11" ht="14.25" customHeight="1">
      <c r="D2342" s="110"/>
      <c r="G2342" s="110"/>
      <c r="H2342" s="110"/>
      <c r="I2342" s="163"/>
      <c r="K2342" s="162"/>
    </row>
    <row r="2343" spans="4:11" ht="14.25" customHeight="1">
      <c r="D2343" s="110"/>
      <c r="G2343" s="110"/>
      <c r="H2343" s="110"/>
      <c r="I2343" s="163"/>
      <c r="K2343" s="162"/>
    </row>
    <row r="2344" spans="4:11" ht="14.25" customHeight="1">
      <c r="D2344" s="110"/>
      <c r="G2344" s="110"/>
      <c r="H2344" s="110"/>
      <c r="I2344" s="163"/>
      <c r="K2344" s="162"/>
    </row>
    <row r="2345" spans="4:11" ht="14.25" customHeight="1">
      <c r="D2345" s="110"/>
      <c r="G2345" s="110"/>
      <c r="H2345" s="110"/>
      <c r="I2345" s="163"/>
      <c r="K2345" s="162"/>
    </row>
    <row r="2346" spans="4:11" ht="14.25" customHeight="1">
      <c r="D2346" s="110"/>
      <c r="G2346" s="110"/>
      <c r="H2346" s="110"/>
      <c r="I2346" s="163"/>
      <c r="K2346" s="162"/>
    </row>
    <row r="2347" spans="4:11" ht="14.25" customHeight="1">
      <c r="D2347" s="110"/>
      <c r="G2347" s="110"/>
      <c r="H2347" s="110"/>
      <c r="I2347" s="163"/>
      <c r="K2347" s="162"/>
    </row>
    <row r="2348" spans="4:11" ht="14.25" customHeight="1">
      <c r="D2348" s="110"/>
      <c r="G2348" s="110"/>
      <c r="H2348" s="110"/>
      <c r="I2348" s="163"/>
      <c r="K2348" s="162"/>
    </row>
    <row r="2349" spans="4:11" ht="14.25" customHeight="1">
      <c r="D2349" s="110"/>
      <c r="G2349" s="110"/>
      <c r="H2349" s="110"/>
      <c r="I2349" s="163"/>
      <c r="K2349" s="162"/>
    </row>
    <row r="2350" spans="4:11" ht="14.25" customHeight="1">
      <c r="D2350" s="110"/>
      <c r="G2350" s="110"/>
      <c r="H2350" s="110"/>
      <c r="I2350" s="163"/>
      <c r="K2350" s="162"/>
    </row>
    <row r="2351" spans="4:11" ht="14.25" customHeight="1">
      <c r="D2351" s="110"/>
      <c r="G2351" s="110"/>
      <c r="H2351" s="110"/>
      <c r="I2351" s="163"/>
      <c r="K2351" s="162"/>
    </row>
    <row r="2352" spans="4:11" ht="14.25" customHeight="1">
      <c r="D2352" s="110"/>
      <c r="G2352" s="110"/>
      <c r="H2352" s="110"/>
      <c r="I2352" s="163"/>
      <c r="K2352" s="162"/>
    </row>
    <row r="2353" spans="4:11" ht="14.25" customHeight="1">
      <c r="D2353" s="110"/>
      <c r="G2353" s="110"/>
      <c r="H2353" s="110"/>
      <c r="I2353" s="163"/>
      <c r="K2353" s="162"/>
    </row>
    <row r="2354" spans="4:11" ht="14.25" customHeight="1">
      <c r="D2354" s="110"/>
      <c r="G2354" s="110"/>
      <c r="H2354" s="110"/>
      <c r="I2354" s="163"/>
      <c r="K2354" s="162"/>
    </row>
    <row r="2355" spans="4:11" ht="14.25" customHeight="1">
      <c r="D2355" s="110"/>
      <c r="G2355" s="110"/>
      <c r="H2355" s="110"/>
      <c r="I2355" s="163"/>
      <c r="K2355" s="162"/>
    </row>
    <row r="2356" spans="4:11" ht="14.25" customHeight="1">
      <c r="D2356" s="110"/>
      <c r="G2356" s="110"/>
      <c r="H2356" s="110"/>
      <c r="I2356" s="163"/>
      <c r="K2356" s="162"/>
    </row>
    <row r="2357" spans="4:11" ht="14.25" customHeight="1">
      <c r="D2357" s="110"/>
      <c r="G2357" s="110"/>
      <c r="H2357" s="110"/>
      <c r="I2357" s="163"/>
      <c r="K2357" s="162"/>
    </row>
    <row r="2358" spans="4:11" ht="14.25" customHeight="1">
      <c r="D2358" s="110"/>
      <c r="G2358" s="110"/>
      <c r="H2358" s="110"/>
      <c r="I2358" s="163"/>
      <c r="K2358" s="162"/>
    </row>
    <row r="2359" spans="4:11" ht="14.25" customHeight="1">
      <c r="D2359" s="110"/>
      <c r="G2359" s="110"/>
      <c r="H2359" s="110"/>
      <c r="I2359" s="163"/>
      <c r="K2359" s="162"/>
    </row>
    <row r="2360" spans="4:11" ht="14.25" customHeight="1">
      <c r="D2360" s="110"/>
      <c r="G2360" s="110"/>
      <c r="H2360" s="110"/>
      <c r="I2360" s="163"/>
      <c r="K2360" s="162"/>
    </row>
    <row r="2361" spans="4:11" ht="14.25" customHeight="1">
      <c r="D2361" s="110"/>
      <c r="G2361" s="110"/>
      <c r="H2361" s="110"/>
      <c r="I2361" s="163"/>
      <c r="K2361" s="162"/>
    </row>
    <row r="2362" spans="4:11" ht="14.25" customHeight="1">
      <c r="D2362" s="110"/>
      <c r="G2362" s="110"/>
      <c r="H2362" s="110"/>
      <c r="I2362" s="163"/>
      <c r="K2362" s="162"/>
    </row>
    <row r="2363" spans="4:11" ht="14.25" customHeight="1">
      <c r="D2363" s="110"/>
      <c r="G2363" s="110"/>
      <c r="H2363" s="110"/>
      <c r="I2363" s="163"/>
      <c r="K2363" s="162"/>
    </row>
    <row r="2364" spans="4:11" ht="14.25" customHeight="1">
      <c r="D2364" s="110"/>
      <c r="G2364" s="110"/>
      <c r="H2364" s="110"/>
      <c r="I2364" s="163"/>
      <c r="K2364" s="162"/>
    </row>
    <row r="2365" spans="4:11" ht="14.25" customHeight="1">
      <c r="D2365" s="110"/>
      <c r="G2365" s="110"/>
      <c r="H2365" s="110"/>
      <c r="I2365" s="163"/>
      <c r="K2365" s="162"/>
    </row>
    <row r="2366" spans="4:11" ht="14.25" customHeight="1">
      <c r="D2366" s="110"/>
      <c r="G2366" s="110"/>
      <c r="H2366" s="110"/>
      <c r="I2366" s="163"/>
      <c r="K2366" s="162"/>
    </row>
    <row r="2367" spans="4:11" ht="14.25" customHeight="1">
      <c r="D2367" s="110"/>
      <c r="G2367" s="110"/>
      <c r="H2367" s="110"/>
      <c r="I2367" s="163"/>
      <c r="K2367" s="162"/>
    </row>
    <row r="2368" spans="4:11" ht="14.25" customHeight="1">
      <c r="D2368" s="110"/>
      <c r="G2368" s="110"/>
      <c r="H2368" s="110"/>
      <c r="I2368" s="163"/>
      <c r="K2368" s="162"/>
    </row>
    <row r="2369" spans="4:11" ht="14.25" customHeight="1">
      <c r="D2369" s="110"/>
      <c r="G2369" s="110"/>
      <c r="H2369" s="110"/>
      <c r="I2369" s="163"/>
      <c r="K2369" s="162"/>
    </row>
    <row r="2370" spans="4:11" ht="14.25" customHeight="1">
      <c r="D2370" s="110"/>
      <c r="G2370" s="110"/>
      <c r="H2370" s="110"/>
      <c r="I2370" s="163"/>
      <c r="K2370" s="162"/>
    </row>
    <row r="2371" spans="4:11" ht="14.25" customHeight="1">
      <c r="D2371" s="110"/>
      <c r="G2371" s="110"/>
      <c r="H2371" s="110"/>
      <c r="I2371" s="163"/>
      <c r="K2371" s="162"/>
    </row>
    <row r="2372" spans="4:11" ht="14.25" customHeight="1">
      <c r="D2372" s="110"/>
      <c r="G2372" s="110"/>
      <c r="H2372" s="110"/>
      <c r="I2372" s="163"/>
      <c r="K2372" s="162"/>
    </row>
    <row r="2373" spans="4:11" ht="14.25" customHeight="1">
      <c r="D2373" s="110"/>
      <c r="G2373" s="110"/>
      <c r="H2373" s="110"/>
      <c r="I2373" s="163"/>
      <c r="K2373" s="162"/>
    </row>
    <row r="2374" spans="4:11" ht="14.25" customHeight="1">
      <c r="D2374" s="110"/>
      <c r="G2374" s="110"/>
      <c r="H2374" s="110"/>
      <c r="I2374" s="163"/>
      <c r="K2374" s="162"/>
    </row>
    <row r="2375" spans="4:11" ht="14.25" customHeight="1">
      <c r="D2375" s="110"/>
      <c r="G2375" s="110"/>
      <c r="H2375" s="110"/>
      <c r="I2375" s="163"/>
      <c r="K2375" s="162"/>
    </row>
    <row r="2376" spans="4:11" ht="14.25" customHeight="1">
      <c r="D2376" s="110"/>
      <c r="G2376" s="110"/>
      <c r="H2376" s="110"/>
      <c r="I2376" s="163"/>
      <c r="K2376" s="162"/>
    </row>
    <row r="2377" spans="4:11" ht="14.25" customHeight="1">
      <c r="D2377" s="110"/>
      <c r="G2377" s="110"/>
      <c r="H2377" s="110"/>
      <c r="I2377" s="163"/>
      <c r="K2377" s="162"/>
    </row>
    <row r="2378" spans="4:11" ht="14.25" customHeight="1">
      <c r="D2378" s="110"/>
      <c r="G2378" s="110"/>
      <c r="H2378" s="110"/>
      <c r="I2378" s="163"/>
      <c r="K2378" s="162"/>
    </row>
    <row r="2379" spans="4:11" ht="14.25" customHeight="1">
      <c r="D2379" s="110"/>
      <c r="G2379" s="110"/>
      <c r="H2379" s="110"/>
      <c r="I2379" s="163"/>
      <c r="K2379" s="162"/>
    </row>
    <row r="2380" spans="4:11" ht="14.25" customHeight="1">
      <c r="D2380" s="110"/>
      <c r="G2380" s="110"/>
      <c r="H2380" s="110"/>
      <c r="I2380" s="163"/>
      <c r="K2380" s="162"/>
    </row>
    <row r="2381" spans="4:11" ht="14.25" customHeight="1">
      <c r="D2381" s="110"/>
      <c r="G2381" s="110"/>
      <c r="H2381" s="110"/>
      <c r="I2381" s="163"/>
      <c r="K2381" s="162"/>
    </row>
    <row r="2382" spans="4:11" ht="14.25" customHeight="1">
      <c r="D2382" s="110"/>
      <c r="G2382" s="110"/>
      <c r="H2382" s="110"/>
      <c r="I2382" s="163"/>
      <c r="K2382" s="162"/>
    </row>
    <row r="2383" spans="4:11" ht="14.25" customHeight="1">
      <c r="D2383" s="110"/>
      <c r="G2383" s="110"/>
      <c r="H2383" s="110"/>
      <c r="I2383" s="163"/>
      <c r="K2383" s="162"/>
    </row>
    <row r="2384" spans="4:11" ht="14.25" customHeight="1">
      <c r="D2384" s="110"/>
      <c r="G2384" s="110"/>
      <c r="H2384" s="110"/>
      <c r="I2384" s="163"/>
      <c r="K2384" s="162"/>
    </row>
    <row r="2385" spans="4:11" ht="14.25" customHeight="1">
      <c r="D2385" s="110"/>
      <c r="G2385" s="110"/>
      <c r="H2385" s="110"/>
      <c r="I2385" s="163"/>
      <c r="K2385" s="162"/>
    </row>
    <row r="2386" spans="4:11" ht="14.25" customHeight="1">
      <c r="D2386" s="110"/>
      <c r="G2386" s="110"/>
      <c r="H2386" s="110"/>
      <c r="I2386" s="163"/>
      <c r="K2386" s="162"/>
    </row>
    <row r="2387" spans="4:11" ht="14.25" customHeight="1">
      <c r="D2387" s="110"/>
      <c r="G2387" s="110"/>
      <c r="H2387" s="110"/>
      <c r="I2387" s="163"/>
      <c r="K2387" s="162"/>
    </row>
    <row r="2388" spans="4:11" ht="14.25" customHeight="1">
      <c r="D2388" s="110"/>
      <c r="G2388" s="110"/>
      <c r="H2388" s="110"/>
      <c r="I2388" s="163"/>
      <c r="K2388" s="162"/>
    </row>
    <row r="2389" spans="4:11" ht="14.25" customHeight="1">
      <c r="D2389" s="110"/>
      <c r="G2389" s="110"/>
      <c r="H2389" s="110"/>
      <c r="I2389" s="163"/>
      <c r="K2389" s="162"/>
    </row>
    <row r="2390" spans="4:11" ht="14.25" customHeight="1">
      <c r="D2390" s="110"/>
      <c r="G2390" s="110"/>
      <c r="H2390" s="110"/>
      <c r="I2390" s="163"/>
      <c r="K2390" s="162"/>
    </row>
    <row r="2391" spans="4:11" ht="14.25" customHeight="1">
      <c r="D2391" s="110"/>
      <c r="G2391" s="110"/>
      <c r="H2391" s="110"/>
      <c r="I2391" s="163"/>
      <c r="K2391" s="162"/>
    </row>
    <row r="2392" spans="4:11" ht="14.25" customHeight="1">
      <c r="D2392" s="110"/>
      <c r="G2392" s="110"/>
      <c r="H2392" s="110"/>
      <c r="I2392" s="163"/>
      <c r="K2392" s="162"/>
    </row>
    <row r="2393" spans="4:11" ht="14.25" customHeight="1">
      <c r="D2393" s="110"/>
      <c r="G2393" s="110"/>
      <c r="H2393" s="110"/>
      <c r="I2393" s="163"/>
      <c r="K2393" s="162"/>
    </row>
    <row r="2394" spans="4:11" ht="14.25" customHeight="1">
      <c r="D2394" s="110"/>
      <c r="G2394" s="110"/>
      <c r="H2394" s="110"/>
      <c r="I2394" s="163"/>
      <c r="K2394" s="162"/>
    </row>
    <row r="2395" spans="4:11" ht="14.25" customHeight="1">
      <c r="D2395" s="110"/>
      <c r="G2395" s="110"/>
      <c r="H2395" s="110"/>
      <c r="I2395" s="163"/>
      <c r="K2395" s="162"/>
    </row>
    <row r="2396" spans="4:11" ht="14.25" customHeight="1">
      <c r="D2396" s="110"/>
      <c r="G2396" s="110"/>
      <c r="H2396" s="110"/>
      <c r="I2396" s="163"/>
      <c r="K2396" s="162"/>
    </row>
    <row r="2397" spans="4:11" ht="14.25" customHeight="1">
      <c r="D2397" s="110"/>
      <c r="G2397" s="110"/>
      <c r="H2397" s="110"/>
      <c r="I2397" s="163"/>
      <c r="K2397" s="162"/>
    </row>
    <row r="2398" spans="4:11" ht="14.25" customHeight="1">
      <c r="D2398" s="110"/>
      <c r="G2398" s="110"/>
      <c r="H2398" s="110"/>
      <c r="I2398" s="163"/>
      <c r="K2398" s="162"/>
    </row>
    <row r="2399" spans="4:11" ht="14.25" customHeight="1">
      <c r="D2399" s="110"/>
      <c r="G2399" s="110"/>
      <c r="H2399" s="110"/>
      <c r="I2399" s="163"/>
      <c r="K2399" s="162"/>
    </row>
    <row r="2400" spans="4:11" ht="14.25" customHeight="1">
      <c r="D2400" s="110"/>
      <c r="G2400" s="110"/>
      <c r="H2400" s="110"/>
      <c r="I2400" s="163"/>
      <c r="K2400" s="162"/>
    </row>
    <row r="2401" spans="4:11" ht="14.25" customHeight="1">
      <c r="D2401" s="110"/>
      <c r="G2401" s="110"/>
      <c r="H2401" s="110"/>
      <c r="I2401" s="163"/>
      <c r="K2401" s="162"/>
    </row>
    <row r="2402" spans="4:11" ht="14.25" customHeight="1">
      <c r="D2402" s="110"/>
      <c r="G2402" s="110"/>
      <c r="H2402" s="110"/>
      <c r="I2402" s="163"/>
      <c r="K2402" s="162"/>
    </row>
    <row r="2403" spans="4:11" ht="14.25" customHeight="1">
      <c r="D2403" s="110"/>
      <c r="G2403" s="110"/>
      <c r="H2403" s="110"/>
      <c r="I2403" s="163"/>
      <c r="K2403" s="162"/>
    </row>
    <row r="2404" spans="4:11" ht="14.25" customHeight="1">
      <c r="D2404" s="110"/>
      <c r="G2404" s="110"/>
      <c r="H2404" s="110"/>
      <c r="I2404" s="163"/>
      <c r="K2404" s="162"/>
    </row>
    <row r="2405" spans="4:11" ht="14.25" customHeight="1">
      <c r="D2405" s="110"/>
      <c r="G2405" s="110"/>
      <c r="H2405" s="110"/>
      <c r="I2405" s="163"/>
      <c r="K2405" s="162"/>
    </row>
    <row r="2406" spans="4:11" ht="14.25" customHeight="1">
      <c r="D2406" s="110"/>
      <c r="G2406" s="110"/>
      <c r="H2406" s="110"/>
      <c r="I2406" s="163"/>
      <c r="K2406" s="162"/>
    </row>
    <row r="2407" spans="4:11" ht="14.25" customHeight="1">
      <c r="D2407" s="110"/>
      <c r="G2407" s="110"/>
      <c r="H2407" s="110"/>
      <c r="I2407" s="163"/>
      <c r="K2407" s="162"/>
    </row>
    <row r="2408" spans="4:11" ht="14.25" customHeight="1">
      <c r="D2408" s="110"/>
      <c r="G2408" s="110"/>
      <c r="H2408" s="110"/>
      <c r="I2408" s="163"/>
      <c r="K2408" s="162"/>
    </row>
    <row r="2409" spans="4:11" ht="14.25" customHeight="1">
      <c r="D2409" s="110"/>
      <c r="G2409" s="110"/>
      <c r="H2409" s="110"/>
      <c r="I2409" s="163"/>
      <c r="K2409" s="162"/>
    </row>
    <row r="2410" spans="4:11" ht="14.25" customHeight="1">
      <c r="D2410" s="110"/>
      <c r="G2410" s="110"/>
      <c r="H2410" s="110"/>
      <c r="I2410" s="163"/>
      <c r="K2410" s="162"/>
    </row>
    <row r="2411" spans="4:11" ht="14.25" customHeight="1">
      <c r="D2411" s="110"/>
      <c r="G2411" s="110"/>
      <c r="H2411" s="110"/>
      <c r="I2411" s="163"/>
      <c r="K2411" s="162"/>
    </row>
    <row r="2412" spans="4:11" ht="14.25" customHeight="1">
      <c r="D2412" s="110"/>
      <c r="G2412" s="110"/>
      <c r="H2412" s="110"/>
      <c r="I2412" s="163"/>
      <c r="K2412" s="162"/>
    </row>
    <row r="2413" spans="4:11" ht="14.25" customHeight="1">
      <c r="D2413" s="110"/>
      <c r="G2413" s="110"/>
      <c r="H2413" s="110"/>
      <c r="I2413" s="163"/>
      <c r="K2413" s="162"/>
    </row>
    <row r="2414" spans="4:11" ht="14.25" customHeight="1">
      <c r="D2414" s="110"/>
      <c r="G2414" s="110"/>
      <c r="H2414" s="110"/>
      <c r="I2414" s="163"/>
      <c r="K2414" s="162"/>
    </row>
    <row r="2415" spans="4:11" ht="14.25" customHeight="1">
      <c r="D2415" s="110"/>
      <c r="G2415" s="110"/>
      <c r="H2415" s="110"/>
      <c r="I2415" s="163"/>
      <c r="K2415" s="162"/>
    </row>
    <row r="2416" spans="4:11" ht="14.25" customHeight="1">
      <c r="D2416" s="110"/>
      <c r="G2416" s="110"/>
      <c r="H2416" s="110"/>
      <c r="I2416" s="163"/>
      <c r="K2416" s="162"/>
    </row>
    <row r="2417" spans="4:11" ht="14.25" customHeight="1">
      <c r="D2417" s="110"/>
      <c r="G2417" s="110"/>
      <c r="H2417" s="110"/>
      <c r="I2417" s="163"/>
      <c r="K2417" s="162"/>
    </row>
    <row r="2418" spans="4:11" ht="14.25" customHeight="1">
      <c r="D2418" s="110"/>
      <c r="G2418" s="110"/>
      <c r="H2418" s="110"/>
      <c r="I2418" s="163"/>
      <c r="K2418" s="162"/>
    </row>
    <row r="2419" spans="4:11" ht="14.25" customHeight="1">
      <c r="D2419" s="110"/>
      <c r="G2419" s="110"/>
      <c r="H2419" s="110"/>
      <c r="I2419" s="163"/>
      <c r="K2419" s="162"/>
    </row>
    <row r="2420" spans="4:11" ht="14.25" customHeight="1">
      <c r="D2420" s="110"/>
      <c r="G2420" s="110"/>
      <c r="H2420" s="110"/>
      <c r="I2420" s="163"/>
      <c r="K2420" s="162"/>
    </row>
    <row r="2421" spans="4:11" ht="14.25" customHeight="1">
      <c r="D2421" s="110"/>
      <c r="G2421" s="110"/>
      <c r="H2421" s="110"/>
      <c r="I2421" s="163"/>
      <c r="K2421" s="162"/>
    </row>
    <row r="2422" spans="4:11" ht="14.25" customHeight="1">
      <c r="D2422" s="110"/>
      <c r="G2422" s="110"/>
      <c r="H2422" s="110"/>
      <c r="I2422" s="163"/>
      <c r="K2422" s="162"/>
    </row>
    <row r="2423" spans="4:11" ht="14.25" customHeight="1">
      <c r="D2423" s="110"/>
      <c r="G2423" s="110"/>
      <c r="H2423" s="110"/>
      <c r="I2423" s="163"/>
      <c r="K2423" s="162"/>
    </row>
    <row r="2424" spans="4:11" ht="14.25" customHeight="1">
      <c r="D2424" s="110"/>
      <c r="G2424" s="110"/>
      <c r="H2424" s="110"/>
      <c r="I2424" s="163"/>
      <c r="K2424" s="162"/>
    </row>
    <row r="2425" spans="4:11" ht="14.25" customHeight="1">
      <c r="D2425" s="110"/>
      <c r="G2425" s="110"/>
      <c r="H2425" s="110"/>
      <c r="I2425" s="163"/>
      <c r="K2425" s="162"/>
    </row>
    <row r="2426" spans="4:11" ht="14.25" customHeight="1">
      <c r="D2426" s="110"/>
      <c r="G2426" s="110"/>
      <c r="H2426" s="110"/>
      <c r="I2426" s="163"/>
      <c r="K2426" s="162"/>
    </row>
    <row r="2427" spans="4:11" ht="14.25" customHeight="1">
      <c r="D2427" s="110"/>
      <c r="G2427" s="110"/>
      <c r="H2427" s="110"/>
      <c r="I2427" s="163"/>
      <c r="K2427" s="162"/>
    </row>
    <row r="2428" spans="4:11" ht="14.25" customHeight="1">
      <c r="D2428" s="110"/>
      <c r="G2428" s="110"/>
      <c r="H2428" s="110"/>
      <c r="I2428" s="163"/>
      <c r="K2428" s="162"/>
    </row>
    <row r="2429" spans="4:11" ht="14.25" customHeight="1">
      <c r="D2429" s="110"/>
      <c r="G2429" s="110"/>
      <c r="H2429" s="110"/>
      <c r="I2429" s="163"/>
      <c r="K2429" s="162"/>
    </row>
    <row r="2430" spans="4:11" ht="14.25" customHeight="1">
      <c r="D2430" s="110"/>
      <c r="G2430" s="110"/>
      <c r="H2430" s="110"/>
      <c r="I2430" s="163"/>
      <c r="K2430" s="162"/>
    </row>
    <row r="2431" spans="4:11" ht="14.25" customHeight="1">
      <c r="D2431" s="110"/>
      <c r="G2431" s="110"/>
      <c r="H2431" s="110"/>
      <c r="I2431" s="163"/>
      <c r="K2431" s="162"/>
    </row>
    <row r="2432" spans="4:11" ht="14.25" customHeight="1">
      <c r="D2432" s="110"/>
      <c r="G2432" s="110"/>
      <c r="H2432" s="110"/>
      <c r="I2432" s="163"/>
      <c r="K2432" s="162"/>
    </row>
    <row r="2433" spans="4:11" ht="14.25" customHeight="1">
      <c r="D2433" s="110"/>
      <c r="G2433" s="110"/>
      <c r="H2433" s="110"/>
      <c r="I2433" s="163"/>
      <c r="K2433" s="162"/>
    </row>
    <row r="2434" spans="4:11" ht="14.25" customHeight="1">
      <c r="D2434" s="110"/>
      <c r="G2434" s="110"/>
      <c r="H2434" s="110"/>
      <c r="I2434" s="163"/>
      <c r="K2434" s="162"/>
    </row>
    <row r="2435" spans="4:11" ht="14.25" customHeight="1">
      <c r="D2435" s="110"/>
      <c r="G2435" s="110"/>
      <c r="H2435" s="110"/>
      <c r="I2435" s="163"/>
      <c r="K2435" s="162"/>
    </row>
    <row r="2436" spans="4:11" ht="14.25" customHeight="1">
      <c r="D2436" s="110"/>
      <c r="G2436" s="110"/>
      <c r="H2436" s="110"/>
      <c r="I2436" s="163"/>
      <c r="K2436" s="162"/>
    </row>
    <row r="2437" spans="4:11" ht="14.25" customHeight="1">
      <c r="D2437" s="110"/>
      <c r="G2437" s="110"/>
      <c r="H2437" s="110"/>
      <c r="I2437" s="163"/>
      <c r="K2437" s="162"/>
    </row>
    <row r="2438" spans="4:11" ht="14.25" customHeight="1">
      <c r="D2438" s="110"/>
      <c r="G2438" s="110"/>
      <c r="H2438" s="110"/>
      <c r="I2438" s="163"/>
      <c r="K2438" s="162"/>
    </row>
    <row r="2439" spans="4:11" ht="14.25" customHeight="1">
      <c r="D2439" s="110"/>
      <c r="G2439" s="110"/>
      <c r="H2439" s="110"/>
      <c r="I2439" s="163"/>
      <c r="K2439" s="162"/>
    </row>
    <row r="2440" spans="4:11" ht="14.25" customHeight="1">
      <c r="D2440" s="110"/>
      <c r="G2440" s="110"/>
      <c r="H2440" s="110"/>
      <c r="I2440" s="163"/>
      <c r="K2440" s="162"/>
    </row>
    <row r="2441" spans="4:11" ht="14.25" customHeight="1">
      <c r="D2441" s="110"/>
      <c r="G2441" s="110"/>
      <c r="H2441" s="110"/>
      <c r="I2441" s="163"/>
      <c r="K2441" s="162"/>
    </row>
    <row r="2442" spans="4:11" ht="14.25" customHeight="1">
      <c r="D2442" s="110"/>
      <c r="G2442" s="110"/>
      <c r="H2442" s="110"/>
      <c r="I2442" s="163"/>
      <c r="K2442" s="162"/>
    </row>
    <row r="2443" spans="4:11" ht="14.25" customHeight="1">
      <c r="D2443" s="110"/>
      <c r="G2443" s="110"/>
      <c r="H2443" s="110"/>
      <c r="I2443" s="163"/>
      <c r="K2443" s="162"/>
    </row>
    <row r="2444" spans="4:11" ht="14.25" customHeight="1">
      <c r="D2444" s="110"/>
      <c r="G2444" s="110"/>
      <c r="H2444" s="110"/>
      <c r="I2444" s="163"/>
      <c r="K2444" s="162"/>
    </row>
    <row r="2445" spans="4:11" ht="14.25" customHeight="1">
      <c r="D2445" s="110"/>
      <c r="G2445" s="110"/>
      <c r="H2445" s="110"/>
      <c r="I2445" s="163"/>
      <c r="K2445" s="162"/>
    </row>
    <row r="2446" spans="4:11" ht="14.25" customHeight="1">
      <c r="D2446" s="110"/>
      <c r="G2446" s="110"/>
      <c r="H2446" s="110"/>
      <c r="I2446" s="163"/>
      <c r="K2446" s="162"/>
    </row>
    <row r="2447" spans="4:11" ht="14.25" customHeight="1">
      <c r="D2447" s="110"/>
      <c r="G2447" s="110"/>
      <c r="H2447" s="110"/>
      <c r="I2447" s="163"/>
      <c r="K2447" s="162"/>
    </row>
    <row r="2448" spans="4:11" ht="14.25" customHeight="1">
      <c r="D2448" s="110"/>
      <c r="G2448" s="110"/>
      <c r="H2448" s="110"/>
      <c r="I2448" s="163"/>
      <c r="K2448" s="162"/>
    </row>
    <row r="2449" spans="4:11" ht="14.25" customHeight="1">
      <c r="D2449" s="110"/>
      <c r="G2449" s="110"/>
      <c r="H2449" s="110"/>
      <c r="I2449" s="163"/>
      <c r="K2449" s="162"/>
    </row>
    <row r="2450" spans="4:11" ht="14.25" customHeight="1">
      <c r="D2450" s="110"/>
      <c r="G2450" s="110"/>
      <c r="H2450" s="110"/>
      <c r="I2450" s="163"/>
      <c r="K2450" s="162"/>
    </row>
    <row r="2451" spans="4:11" ht="14.25" customHeight="1">
      <c r="D2451" s="110"/>
      <c r="G2451" s="110"/>
      <c r="H2451" s="110"/>
      <c r="I2451" s="163"/>
      <c r="K2451" s="162"/>
    </row>
    <row r="2452" spans="4:11" ht="14.25" customHeight="1">
      <c r="D2452" s="110"/>
      <c r="G2452" s="110"/>
      <c r="H2452" s="110"/>
      <c r="I2452" s="163"/>
      <c r="K2452" s="162"/>
    </row>
    <row r="2453" spans="4:11" ht="14.25" customHeight="1">
      <c r="D2453" s="110"/>
      <c r="G2453" s="110"/>
      <c r="H2453" s="110"/>
      <c r="I2453" s="163"/>
      <c r="K2453" s="162"/>
    </row>
    <row r="2454" spans="4:11" ht="14.25" customHeight="1">
      <c r="D2454" s="110"/>
      <c r="G2454" s="110"/>
      <c r="H2454" s="110"/>
      <c r="I2454" s="163"/>
      <c r="K2454" s="162"/>
    </row>
    <row r="2455" spans="4:11" ht="14.25" customHeight="1">
      <c r="D2455" s="110"/>
      <c r="G2455" s="110"/>
      <c r="H2455" s="110"/>
      <c r="I2455" s="163"/>
      <c r="K2455" s="162"/>
    </row>
    <row r="2456" spans="4:11" ht="14.25" customHeight="1">
      <c r="D2456" s="110"/>
      <c r="G2456" s="110"/>
      <c r="H2456" s="110"/>
      <c r="I2456" s="163"/>
      <c r="K2456" s="162"/>
    </row>
    <row r="2457" spans="4:11" ht="14.25" customHeight="1">
      <c r="D2457" s="110"/>
      <c r="G2457" s="110"/>
      <c r="H2457" s="110"/>
      <c r="I2457" s="163"/>
      <c r="K2457" s="162"/>
    </row>
    <row r="2458" spans="4:11" ht="14.25" customHeight="1">
      <c r="D2458" s="110"/>
      <c r="G2458" s="110"/>
      <c r="H2458" s="110"/>
      <c r="I2458" s="163"/>
      <c r="K2458" s="162"/>
    </row>
    <row r="2459" spans="4:11" ht="14.25" customHeight="1">
      <c r="D2459" s="110"/>
      <c r="G2459" s="110"/>
      <c r="H2459" s="110"/>
      <c r="I2459" s="163"/>
      <c r="K2459" s="162"/>
    </row>
    <row r="2460" spans="4:11" ht="14.25" customHeight="1">
      <c r="D2460" s="110"/>
      <c r="G2460" s="110"/>
      <c r="H2460" s="110"/>
      <c r="I2460" s="163"/>
      <c r="K2460" s="162"/>
    </row>
    <row r="2461" spans="4:11" ht="14.25" customHeight="1">
      <c r="D2461" s="110"/>
      <c r="G2461" s="110"/>
      <c r="H2461" s="110"/>
      <c r="I2461" s="163"/>
      <c r="K2461" s="162"/>
    </row>
    <row r="2462" spans="4:11" ht="14.25" customHeight="1">
      <c r="D2462" s="110"/>
      <c r="G2462" s="110"/>
      <c r="H2462" s="110"/>
      <c r="I2462" s="163"/>
      <c r="K2462" s="162"/>
    </row>
    <row r="2463" spans="4:11" ht="14.25" customHeight="1">
      <c r="D2463" s="110"/>
      <c r="G2463" s="110"/>
      <c r="H2463" s="110"/>
      <c r="I2463" s="163"/>
      <c r="K2463" s="162"/>
    </row>
    <row r="2464" spans="4:11" ht="14.25" customHeight="1">
      <c r="D2464" s="110"/>
      <c r="G2464" s="110"/>
      <c r="H2464" s="110"/>
      <c r="I2464" s="163"/>
      <c r="K2464" s="162"/>
    </row>
    <row r="2465" spans="4:11" ht="14.25" customHeight="1">
      <c r="D2465" s="110"/>
      <c r="G2465" s="110"/>
      <c r="H2465" s="110"/>
      <c r="I2465" s="163"/>
      <c r="K2465" s="162"/>
    </row>
    <row r="2466" spans="4:11" ht="14.25" customHeight="1">
      <c r="D2466" s="110"/>
      <c r="G2466" s="110"/>
      <c r="H2466" s="110"/>
      <c r="I2466" s="163"/>
      <c r="K2466" s="162"/>
    </row>
    <row r="2467" spans="4:11" ht="14.25" customHeight="1">
      <c r="D2467" s="110"/>
      <c r="G2467" s="110"/>
      <c r="H2467" s="110"/>
      <c r="I2467" s="163"/>
      <c r="K2467" s="162"/>
    </row>
    <row r="2468" spans="4:11" ht="14.25" customHeight="1">
      <c r="D2468" s="110"/>
      <c r="G2468" s="110"/>
      <c r="H2468" s="110"/>
      <c r="I2468" s="163"/>
      <c r="K2468" s="162"/>
    </row>
    <row r="2469" spans="4:11" ht="14.25" customHeight="1">
      <c r="D2469" s="110"/>
      <c r="G2469" s="110"/>
      <c r="H2469" s="110"/>
      <c r="I2469" s="163"/>
      <c r="K2469" s="162"/>
    </row>
    <row r="2470" spans="4:11" ht="14.25" customHeight="1">
      <c r="D2470" s="110"/>
      <c r="G2470" s="110"/>
      <c r="H2470" s="110"/>
      <c r="I2470" s="163"/>
      <c r="K2470" s="162"/>
    </row>
    <row r="2471" spans="4:11" ht="14.25" customHeight="1">
      <c r="D2471" s="110"/>
      <c r="G2471" s="110"/>
      <c r="H2471" s="110"/>
      <c r="I2471" s="163"/>
      <c r="K2471" s="162"/>
    </row>
    <row r="2472" spans="4:11" ht="14.25" customHeight="1">
      <c r="D2472" s="110"/>
      <c r="G2472" s="110"/>
      <c r="H2472" s="110"/>
      <c r="I2472" s="163"/>
      <c r="K2472" s="162"/>
    </row>
    <row r="2473" spans="4:11" ht="14.25" customHeight="1">
      <c r="D2473" s="110"/>
      <c r="G2473" s="110"/>
      <c r="H2473" s="110"/>
      <c r="I2473" s="163"/>
      <c r="K2473" s="162"/>
    </row>
    <row r="2474" spans="4:11" ht="14.25" customHeight="1">
      <c r="D2474" s="110"/>
      <c r="G2474" s="110"/>
      <c r="H2474" s="110"/>
      <c r="I2474" s="163"/>
      <c r="K2474" s="162"/>
    </row>
    <row r="2475" spans="4:11" ht="14.25" customHeight="1">
      <c r="D2475" s="110"/>
      <c r="G2475" s="110"/>
      <c r="H2475" s="110"/>
      <c r="I2475" s="163"/>
      <c r="K2475" s="162"/>
    </row>
    <row r="2476" spans="4:11" ht="14.25" customHeight="1">
      <c r="D2476" s="110"/>
      <c r="G2476" s="110"/>
      <c r="H2476" s="110"/>
      <c r="I2476" s="163"/>
      <c r="K2476" s="162"/>
    </row>
    <row r="2477" spans="4:11" ht="14.25" customHeight="1">
      <c r="D2477" s="110"/>
      <c r="G2477" s="110"/>
      <c r="H2477" s="110"/>
      <c r="I2477" s="163"/>
      <c r="K2477" s="162"/>
    </row>
    <row r="2478" spans="4:11" ht="14.25" customHeight="1">
      <c r="D2478" s="110"/>
      <c r="G2478" s="110"/>
      <c r="H2478" s="110"/>
      <c r="I2478" s="163"/>
      <c r="K2478" s="162"/>
    </row>
    <row r="2479" spans="4:11" ht="14.25" customHeight="1">
      <c r="D2479" s="110"/>
      <c r="G2479" s="110"/>
      <c r="H2479" s="110"/>
      <c r="I2479" s="163"/>
      <c r="K2479" s="162"/>
    </row>
    <row r="2480" spans="4:11" ht="14.25" customHeight="1">
      <c r="D2480" s="110"/>
      <c r="G2480" s="110"/>
      <c r="H2480" s="110"/>
      <c r="I2480" s="163"/>
      <c r="K2480" s="162"/>
    </row>
    <row r="2481" spans="4:11" ht="14.25" customHeight="1">
      <c r="D2481" s="110"/>
      <c r="G2481" s="110"/>
      <c r="H2481" s="110"/>
      <c r="I2481" s="163"/>
      <c r="K2481" s="162"/>
    </row>
    <row r="2482" spans="4:11" ht="14.25" customHeight="1">
      <c r="D2482" s="110"/>
      <c r="G2482" s="110"/>
      <c r="H2482" s="110"/>
      <c r="I2482" s="163"/>
      <c r="K2482" s="162"/>
    </row>
    <row r="2483" spans="4:11" ht="14.25" customHeight="1">
      <c r="D2483" s="110"/>
      <c r="G2483" s="110"/>
      <c r="H2483" s="110"/>
      <c r="I2483" s="163"/>
      <c r="K2483" s="162"/>
    </row>
    <row r="2484" spans="4:11" ht="14.25" customHeight="1">
      <c r="D2484" s="110"/>
      <c r="G2484" s="110"/>
      <c r="H2484" s="110"/>
      <c r="I2484" s="163"/>
      <c r="K2484" s="162"/>
    </row>
    <row r="2485" spans="4:11" ht="14.25" customHeight="1">
      <c r="D2485" s="110"/>
      <c r="G2485" s="110"/>
      <c r="H2485" s="110"/>
      <c r="I2485" s="163"/>
      <c r="K2485" s="162"/>
    </row>
    <row r="2486" spans="4:11" ht="14.25" customHeight="1">
      <c r="D2486" s="110"/>
      <c r="G2486" s="110"/>
      <c r="H2486" s="110"/>
      <c r="I2486" s="163"/>
      <c r="K2486" s="162"/>
    </row>
    <row r="2487" spans="4:11" ht="14.25" customHeight="1">
      <c r="D2487" s="110"/>
      <c r="G2487" s="110"/>
      <c r="H2487" s="110"/>
      <c r="I2487" s="163"/>
      <c r="K2487" s="162"/>
    </row>
    <row r="2488" spans="4:11" ht="14.25" customHeight="1">
      <c r="D2488" s="110"/>
      <c r="G2488" s="110"/>
      <c r="H2488" s="110"/>
      <c r="I2488" s="163"/>
      <c r="K2488" s="162"/>
    </row>
    <row r="2489" spans="4:11" ht="14.25" customHeight="1">
      <c r="D2489" s="110"/>
      <c r="G2489" s="110"/>
      <c r="H2489" s="110"/>
      <c r="I2489" s="163"/>
      <c r="K2489" s="162"/>
    </row>
    <row r="2490" spans="4:11" ht="14.25" customHeight="1">
      <c r="D2490" s="110"/>
      <c r="G2490" s="110"/>
      <c r="H2490" s="110"/>
      <c r="I2490" s="163"/>
      <c r="K2490" s="162"/>
    </row>
    <row r="2491" spans="4:11" ht="14.25" customHeight="1">
      <c r="D2491" s="110"/>
      <c r="G2491" s="110"/>
      <c r="H2491" s="110"/>
      <c r="I2491" s="163"/>
      <c r="K2491" s="162"/>
    </row>
    <row r="2492" spans="4:11" ht="14.25" customHeight="1">
      <c r="D2492" s="110"/>
      <c r="G2492" s="110"/>
      <c r="H2492" s="110"/>
      <c r="I2492" s="163"/>
      <c r="K2492" s="162"/>
    </row>
    <row r="2493" spans="4:11" ht="14.25" customHeight="1">
      <c r="D2493" s="110"/>
      <c r="G2493" s="110"/>
      <c r="H2493" s="110"/>
      <c r="I2493" s="163"/>
      <c r="K2493" s="162"/>
    </row>
    <row r="2494" spans="4:11" ht="14.25" customHeight="1">
      <c r="D2494" s="110"/>
      <c r="G2494" s="110"/>
      <c r="H2494" s="110"/>
      <c r="I2494" s="163"/>
      <c r="K2494" s="162"/>
    </row>
    <row r="2495" spans="4:11" ht="14.25" customHeight="1">
      <c r="D2495" s="110"/>
      <c r="G2495" s="110"/>
      <c r="H2495" s="110"/>
      <c r="I2495" s="163"/>
      <c r="K2495" s="162"/>
    </row>
    <row r="2496" spans="4:11" ht="14.25" customHeight="1">
      <c r="D2496" s="110"/>
      <c r="G2496" s="110"/>
      <c r="H2496" s="110"/>
      <c r="I2496" s="163"/>
      <c r="K2496" s="162"/>
    </row>
    <row r="2497" spans="4:11" ht="14.25" customHeight="1">
      <c r="D2497" s="110"/>
      <c r="G2497" s="110"/>
      <c r="H2497" s="110"/>
      <c r="I2497" s="163"/>
      <c r="K2497" s="162"/>
    </row>
    <row r="2498" spans="4:11" ht="14.25" customHeight="1">
      <c r="D2498" s="110"/>
      <c r="G2498" s="110"/>
      <c r="H2498" s="110"/>
      <c r="I2498" s="163"/>
      <c r="K2498" s="162"/>
    </row>
    <row r="2499" spans="4:11" ht="14.25" customHeight="1">
      <c r="D2499" s="110"/>
      <c r="G2499" s="110"/>
      <c r="H2499" s="110"/>
      <c r="I2499" s="163"/>
      <c r="K2499" s="162"/>
    </row>
    <row r="2500" spans="4:11" ht="14.25" customHeight="1">
      <c r="D2500" s="110"/>
      <c r="G2500" s="110"/>
      <c r="H2500" s="110"/>
      <c r="I2500" s="163"/>
      <c r="K2500" s="162"/>
    </row>
    <row r="2501" spans="4:11" ht="14.25" customHeight="1">
      <c r="D2501" s="110"/>
      <c r="G2501" s="110"/>
      <c r="H2501" s="110"/>
      <c r="I2501" s="163"/>
      <c r="K2501" s="162"/>
    </row>
    <row r="2502" spans="4:11" ht="14.25" customHeight="1">
      <c r="D2502" s="110"/>
      <c r="G2502" s="110"/>
      <c r="H2502" s="110"/>
      <c r="I2502" s="163"/>
      <c r="K2502" s="162"/>
    </row>
    <row r="2503" spans="4:11" ht="14.25" customHeight="1">
      <c r="D2503" s="110"/>
      <c r="G2503" s="110"/>
      <c r="H2503" s="110"/>
      <c r="I2503" s="163"/>
      <c r="K2503" s="162"/>
    </row>
    <row r="2504" spans="4:11" ht="14.25" customHeight="1">
      <c r="D2504" s="110"/>
      <c r="G2504" s="110"/>
      <c r="H2504" s="110"/>
      <c r="I2504" s="163"/>
      <c r="K2504" s="162"/>
    </row>
    <row r="2505" spans="4:11" ht="14.25" customHeight="1">
      <c r="D2505" s="110"/>
      <c r="G2505" s="110"/>
      <c r="H2505" s="110"/>
      <c r="I2505" s="163"/>
      <c r="K2505" s="162"/>
    </row>
    <row r="2506" spans="4:11" ht="14.25" customHeight="1">
      <c r="D2506" s="110"/>
      <c r="G2506" s="110"/>
      <c r="H2506" s="110"/>
      <c r="I2506" s="163"/>
      <c r="K2506" s="162"/>
    </row>
    <row r="2507" spans="4:11" ht="14.25" customHeight="1">
      <c r="D2507" s="110"/>
      <c r="G2507" s="110"/>
      <c r="H2507" s="110"/>
      <c r="I2507" s="163"/>
      <c r="K2507" s="162"/>
    </row>
    <row r="2508" spans="4:11" ht="14.25" customHeight="1">
      <c r="D2508" s="110"/>
      <c r="G2508" s="110"/>
      <c r="H2508" s="110"/>
      <c r="I2508" s="163"/>
      <c r="K2508" s="162"/>
    </row>
    <row r="2509" spans="4:11" ht="14.25" customHeight="1">
      <c r="D2509" s="110"/>
      <c r="G2509" s="110"/>
      <c r="H2509" s="110"/>
      <c r="I2509" s="163"/>
      <c r="K2509" s="162"/>
    </row>
    <row r="2510" spans="4:11" ht="14.25" customHeight="1">
      <c r="D2510" s="110"/>
      <c r="G2510" s="110"/>
      <c r="H2510" s="110"/>
      <c r="I2510" s="163"/>
      <c r="K2510" s="162"/>
    </row>
    <row r="2511" spans="4:11" ht="14.25" customHeight="1">
      <c r="D2511" s="110"/>
      <c r="G2511" s="110"/>
      <c r="H2511" s="110"/>
      <c r="I2511" s="163"/>
      <c r="K2511" s="162"/>
    </row>
    <row r="2512" spans="4:11" ht="14.25" customHeight="1">
      <c r="D2512" s="110"/>
      <c r="G2512" s="110"/>
      <c r="H2512" s="110"/>
      <c r="I2512" s="163"/>
      <c r="K2512" s="162"/>
    </row>
    <row r="2513" spans="4:11" ht="14.25" customHeight="1">
      <c r="D2513" s="110"/>
      <c r="G2513" s="110"/>
      <c r="H2513" s="110"/>
      <c r="I2513" s="163"/>
      <c r="K2513" s="162"/>
    </row>
    <row r="2514" spans="4:11" ht="14.25" customHeight="1">
      <c r="D2514" s="110"/>
      <c r="G2514" s="110"/>
      <c r="H2514" s="110"/>
      <c r="I2514" s="163"/>
      <c r="K2514" s="162"/>
    </row>
    <row r="2515" spans="4:11" ht="14.25" customHeight="1">
      <c r="D2515" s="110"/>
      <c r="G2515" s="110"/>
      <c r="H2515" s="110"/>
      <c r="I2515" s="163"/>
      <c r="K2515" s="162"/>
    </row>
    <row r="2516" spans="4:11" ht="14.25" customHeight="1">
      <c r="D2516" s="110"/>
      <c r="G2516" s="110"/>
      <c r="H2516" s="110"/>
      <c r="I2516" s="163"/>
      <c r="K2516" s="162"/>
    </row>
    <row r="2517" spans="4:11" ht="14.25" customHeight="1">
      <c r="D2517" s="110"/>
      <c r="G2517" s="110"/>
      <c r="H2517" s="110"/>
      <c r="I2517" s="163"/>
      <c r="K2517" s="162"/>
    </row>
    <row r="2518" spans="4:11" ht="14.25" customHeight="1">
      <c r="D2518" s="110"/>
      <c r="G2518" s="110"/>
      <c r="H2518" s="110"/>
      <c r="I2518" s="163"/>
      <c r="K2518" s="162"/>
    </row>
    <row r="2519" spans="4:11" ht="14.25" customHeight="1">
      <c r="D2519" s="110"/>
      <c r="G2519" s="110"/>
      <c r="H2519" s="110"/>
      <c r="I2519" s="163"/>
      <c r="K2519" s="162"/>
    </row>
    <row r="2520" spans="4:11" ht="14.25" customHeight="1">
      <c r="D2520" s="110"/>
      <c r="G2520" s="110"/>
      <c r="H2520" s="110"/>
      <c r="I2520" s="163"/>
      <c r="K2520" s="162"/>
    </row>
    <row r="2521" spans="4:11" ht="14.25" customHeight="1">
      <c r="D2521" s="110"/>
      <c r="G2521" s="110"/>
      <c r="H2521" s="110"/>
      <c r="I2521" s="163"/>
      <c r="K2521" s="162"/>
    </row>
    <row r="2522" spans="4:11" ht="14.25" customHeight="1">
      <c r="D2522" s="110"/>
      <c r="G2522" s="110"/>
      <c r="H2522" s="110"/>
      <c r="I2522" s="163"/>
      <c r="K2522" s="162"/>
    </row>
    <row r="2523" spans="4:11" ht="14.25" customHeight="1">
      <c r="D2523" s="110"/>
      <c r="G2523" s="110"/>
      <c r="H2523" s="110"/>
      <c r="I2523" s="163"/>
      <c r="K2523" s="162"/>
    </row>
    <row r="2524" spans="4:11" ht="14.25" customHeight="1">
      <c r="D2524" s="110"/>
      <c r="G2524" s="110"/>
      <c r="H2524" s="110"/>
      <c r="I2524" s="163"/>
      <c r="K2524" s="162"/>
    </row>
    <row r="2525" spans="4:11" ht="14.25" customHeight="1">
      <c r="D2525" s="110"/>
      <c r="G2525" s="110"/>
      <c r="H2525" s="110"/>
      <c r="I2525" s="163"/>
      <c r="K2525" s="162"/>
    </row>
    <row r="2526" spans="4:11" ht="14.25" customHeight="1">
      <c r="D2526" s="110"/>
      <c r="G2526" s="110"/>
      <c r="H2526" s="110"/>
      <c r="I2526" s="163"/>
      <c r="K2526" s="162"/>
    </row>
    <row r="2527" spans="4:11" ht="14.25" customHeight="1">
      <c r="D2527" s="110"/>
      <c r="G2527" s="110"/>
      <c r="H2527" s="110"/>
      <c r="I2527" s="163"/>
      <c r="K2527" s="162"/>
    </row>
    <row r="2528" spans="4:11" ht="14.25" customHeight="1">
      <c r="D2528" s="110"/>
      <c r="G2528" s="110"/>
      <c r="H2528" s="110"/>
      <c r="I2528" s="163"/>
      <c r="K2528" s="162"/>
    </row>
    <row r="2529" spans="4:11" ht="14.25" customHeight="1">
      <c r="D2529" s="110"/>
      <c r="G2529" s="110"/>
      <c r="H2529" s="110"/>
      <c r="I2529" s="163"/>
      <c r="K2529" s="162"/>
    </row>
    <row r="2530" spans="4:11" ht="14.25" customHeight="1">
      <c r="D2530" s="110"/>
      <c r="G2530" s="110"/>
      <c r="H2530" s="110"/>
      <c r="I2530" s="163"/>
      <c r="K2530" s="162"/>
    </row>
    <row r="2531" spans="4:11" ht="14.25" customHeight="1">
      <c r="D2531" s="110"/>
      <c r="G2531" s="110"/>
      <c r="H2531" s="110"/>
      <c r="I2531" s="163"/>
      <c r="K2531" s="162"/>
    </row>
    <row r="2532" spans="4:11" ht="14.25" customHeight="1">
      <c r="D2532" s="110"/>
      <c r="G2532" s="110"/>
      <c r="H2532" s="110"/>
      <c r="I2532" s="163"/>
      <c r="K2532" s="162"/>
    </row>
    <row r="2533" spans="4:11" ht="14.25" customHeight="1">
      <c r="D2533" s="110"/>
      <c r="G2533" s="110"/>
      <c r="H2533" s="110"/>
      <c r="I2533" s="163"/>
      <c r="K2533" s="162"/>
    </row>
    <row r="2534" spans="4:11" ht="14.25" customHeight="1">
      <c r="D2534" s="110"/>
      <c r="G2534" s="110"/>
      <c r="H2534" s="110"/>
      <c r="I2534" s="163"/>
      <c r="K2534" s="162"/>
    </row>
    <row r="2535" spans="4:11" ht="14.25" customHeight="1">
      <c r="D2535" s="110"/>
      <c r="G2535" s="110"/>
      <c r="H2535" s="110"/>
      <c r="I2535" s="163"/>
      <c r="K2535" s="162"/>
    </row>
    <row r="2536" spans="4:11" ht="14.25" customHeight="1">
      <c r="D2536" s="110"/>
      <c r="G2536" s="110"/>
      <c r="H2536" s="110"/>
      <c r="I2536" s="163"/>
      <c r="K2536" s="162"/>
    </row>
    <row r="2537" spans="4:11" ht="14.25" customHeight="1">
      <c r="D2537" s="110"/>
      <c r="G2537" s="110"/>
      <c r="H2537" s="110"/>
      <c r="I2537" s="163"/>
      <c r="K2537" s="162"/>
    </row>
    <row r="2538" spans="4:11" ht="14.25" customHeight="1">
      <c r="D2538" s="110"/>
      <c r="G2538" s="110"/>
      <c r="H2538" s="110"/>
      <c r="I2538" s="163"/>
      <c r="K2538" s="162"/>
    </row>
    <row r="2539" spans="4:11" ht="14.25" customHeight="1">
      <c r="D2539" s="110"/>
      <c r="G2539" s="110"/>
      <c r="H2539" s="110"/>
      <c r="I2539" s="163"/>
      <c r="K2539" s="162"/>
    </row>
    <row r="2540" spans="4:11" ht="14.25" customHeight="1">
      <c r="D2540" s="110"/>
      <c r="G2540" s="110"/>
      <c r="H2540" s="110"/>
      <c r="I2540" s="163"/>
      <c r="K2540" s="162"/>
    </row>
    <row r="2541" spans="4:11" ht="14.25" customHeight="1">
      <c r="D2541" s="110"/>
      <c r="G2541" s="110"/>
      <c r="H2541" s="110"/>
      <c r="I2541" s="163"/>
      <c r="K2541" s="162"/>
    </row>
    <row r="2542" spans="4:11" ht="14.25" customHeight="1">
      <c r="D2542" s="110"/>
      <c r="G2542" s="110"/>
      <c r="H2542" s="110"/>
      <c r="I2542" s="163"/>
      <c r="K2542" s="162"/>
    </row>
    <row r="2543" spans="4:11" ht="14.25" customHeight="1">
      <c r="D2543" s="110"/>
      <c r="G2543" s="110"/>
      <c r="H2543" s="110"/>
      <c r="I2543" s="163"/>
      <c r="K2543" s="162"/>
    </row>
    <row r="2544" spans="4:11" ht="14.25" customHeight="1">
      <c r="D2544" s="110"/>
      <c r="G2544" s="110"/>
      <c r="H2544" s="110"/>
      <c r="I2544" s="163"/>
      <c r="K2544" s="162"/>
    </row>
    <row r="2545" spans="4:11" ht="14.25" customHeight="1">
      <c r="D2545" s="110"/>
      <c r="G2545" s="110"/>
      <c r="H2545" s="110"/>
      <c r="I2545" s="163"/>
      <c r="K2545" s="162"/>
    </row>
    <row r="2546" spans="4:11" ht="14.25" customHeight="1">
      <c r="D2546" s="110"/>
      <c r="G2546" s="110"/>
      <c r="H2546" s="110"/>
      <c r="I2546" s="163"/>
      <c r="K2546" s="162"/>
    </row>
    <row r="2547" spans="4:11" ht="14.25" customHeight="1">
      <c r="D2547" s="110"/>
      <c r="G2547" s="110"/>
      <c r="H2547" s="110"/>
      <c r="I2547" s="163"/>
      <c r="K2547" s="162"/>
    </row>
    <row r="2548" spans="4:11" ht="14.25" customHeight="1">
      <c r="D2548" s="110"/>
      <c r="G2548" s="110"/>
      <c r="H2548" s="110"/>
      <c r="I2548" s="163"/>
      <c r="K2548" s="162"/>
    </row>
    <row r="2549" spans="4:11" ht="14.25" customHeight="1">
      <c r="D2549" s="110"/>
      <c r="G2549" s="110"/>
      <c r="H2549" s="110"/>
      <c r="I2549" s="163"/>
      <c r="K2549" s="162"/>
    </row>
    <row r="2550" spans="4:11" ht="14.25" customHeight="1">
      <c r="D2550" s="110"/>
      <c r="G2550" s="110"/>
      <c r="H2550" s="110"/>
      <c r="I2550" s="163"/>
      <c r="K2550" s="162"/>
    </row>
    <row r="2551" spans="4:11" ht="14.25" customHeight="1">
      <c r="D2551" s="110"/>
      <c r="G2551" s="110"/>
      <c r="H2551" s="110"/>
      <c r="I2551" s="163"/>
      <c r="K2551" s="162"/>
    </row>
    <row r="2552" spans="4:11" ht="14.25" customHeight="1">
      <c r="D2552" s="110"/>
      <c r="G2552" s="110"/>
      <c r="H2552" s="110"/>
      <c r="I2552" s="163"/>
      <c r="K2552" s="162"/>
    </row>
    <row r="2553" spans="4:11" ht="14.25" customHeight="1">
      <c r="D2553" s="110"/>
      <c r="G2553" s="110"/>
      <c r="H2553" s="110"/>
      <c r="I2553" s="163"/>
      <c r="K2553" s="162"/>
    </row>
    <row r="2554" spans="4:11" ht="14.25" customHeight="1">
      <c r="D2554" s="110"/>
      <c r="G2554" s="110"/>
      <c r="H2554" s="110"/>
      <c r="I2554" s="163"/>
      <c r="K2554" s="162"/>
    </row>
    <row r="2555" spans="4:11" ht="14.25" customHeight="1">
      <c r="D2555" s="110"/>
      <c r="G2555" s="110"/>
      <c r="H2555" s="110"/>
      <c r="I2555" s="163"/>
      <c r="K2555" s="162"/>
    </row>
    <row r="2556" spans="4:11" ht="14.25" customHeight="1">
      <c r="D2556" s="110"/>
      <c r="G2556" s="110"/>
      <c r="H2556" s="110"/>
      <c r="I2556" s="163"/>
      <c r="K2556" s="162"/>
    </row>
    <row r="2557" spans="4:11" ht="14.25" customHeight="1">
      <c r="D2557" s="110"/>
      <c r="G2557" s="110"/>
      <c r="H2557" s="110"/>
      <c r="I2557" s="163"/>
      <c r="K2557" s="162"/>
    </row>
    <row r="2558" spans="4:11" ht="14.25" customHeight="1">
      <c r="D2558" s="110"/>
      <c r="G2558" s="110"/>
      <c r="H2558" s="110"/>
      <c r="I2558" s="163"/>
      <c r="K2558" s="162"/>
    </row>
    <row r="2559" spans="4:11" ht="14.25" customHeight="1">
      <c r="D2559" s="110"/>
      <c r="G2559" s="110"/>
      <c r="H2559" s="110"/>
      <c r="I2559" s="163"/>
      <c r="K2559" s="162"/>
    </row>
    <row r="2560" spans="4:11" ht="14.25" customHeight="1">
      <c r="D2560" s="110"/>
      <c r="G2560" s="110"/>
      <c r="H2560" s="110"/>
      <c r="I2560" s="163"/>
      <c r="K2560" s="162"/>
    </row>
    <row r="2561" spans="4:11" ht="14.25" customHeight="1">
      <c r="D2561" s="110"/>
      <c r="G2561" s="110"/>
      <c r="H2561" s="110"/>
      <c r="I2561" s="163"/>
      <c r="K2561" s="162"/>
    </row>
    <row r="2562" spans="4:11" ht="14.25" customHeight="1">
      <c r="D2562" s="110"/>
      <c r="G2562" s="110"/>
      <c r="H2562" s="110"/>
      <c r="I2562" s="163"/>
      <c r="K2562" s="162"/>
    </row>
    <row r="2563" spans="4:11" ht="14.25" customHeight="1">
      <c r="D2563" s="110"/>
      <c r="G2563" s="110"/>
      <c r="H2563" s="110"/>
      <c r="I2563" s="163"/>
      <c r="K2563" s="162"/>
    </row>
    <row r="2564" spans="4:11" ht="14.25" customHeight="1">
      <c r="D2564" s="110"/>
      <c r="G2564" s="110"/>
      <c r="H2564" s="110"/>
      <c r="I2564" s="163"/>
      <c r="K2564" s="162"/>
    </row>
    <row r="2565" spans="4:11" ht="14.25" customHeight="1">
      <c r="D2565" s="110"/>
      <c r="G2565" s="110"/>
      <c r="H2565" s="110"/>
      <c r="I2565" s="163"/>
      <c r="K2565" s="162"/>
    </row>
    <row r="2566" spans="4:11" ht="14.25" customHeight="1">
      <c r="D2566" s="110"/>
      <c r="G2566" s="110"/>
      <c r="H2566" s="110"/>
      <c r="I2566" s="163"/>
      <c r="K2566" s="162"/>
    </row>
    <row r="2567" spans="4:11" ht="14.25" customHeight="1">
      <c r="D2567" s="110"/>
      <c r="G2567" s="110"/>
      <c r="H2567" s="110"/>
      <c r="I2567" s="163"/>
      <c r="K2567" s="162"/>
    </row>
    <row r="2568" spans="4:11" ht="14.25" customHeight="1">
      <c r="D2568" s="110"/>
      <c r="G2568" s="110"/>
      <c r="H2568" s="110"/>
      <c r="I2568" s="163"/>
      <c r="K2568" s="162"/>
    </row>
    <row r="2569" spans="4:11" ht="14.25" customHeight="1">
      <c r="D2569" s="110"/>
      <c r="G2569" s="110"/>
      <c r="H2569" s="110"/>
      <c r="I2569" s="163"/>
      <c r="K2569" s="162"/>
    </row>
    <row r="2570" spans="4:11" ht="14.25" customHeight="1">
      <c r="D2570" s="110"/>
      <c r="G2570" s="110"/>
      <c r="H2570" s="110"/>
      <c r="I2570" s="163"/>
      <c r="K2570" s="162"/>
    </row>
    <row r="2571" spans="4:11" ht="14.25" customHeight="1">
      <c r="D2571" s="110"/>
      <c r="G2571" s="110"/>
      <c r="H2571" s="110"/>
      <c r="I2571" s="163"/>
      <c r="K2571" s="162"/>
    </row>
    <row r="2572" spans="4:11" ht="14.25" customHeight="1">
      <c r="D2572" s="110"/>
      <c r="G2572" s="110"/>
      <c r="H2572" s="110"/>
      <c r="I2572" s="163"/>
      <c r="K2572" s="162"/>
    </row>
    <row r="2573" spans="4:11" ht="14.25" customHeight="1">
      <c r="D2573" s="110"/>
      <c r="G2573" s="110"/>
      <c r="H2573" s="110"/>
      <c r="I2573" s="163"/>
      <c r="K2573" s="162"/>
    </row>
    <row r="2574" spans="4:11" ht="14.25" customHeight="1">
      <c r="D2574" s="110"/>
      <c r="G2574" s="110"/>
      <c r="H2574" s="110"/>
      <c r="I2574" s="163"/>
      <c r="K2574" s="162"/>
    </row>
    <row r="2575" spans="4:11" ht="14.25" customHeight="1">
      <c r="D2575" s="110"/>
      <c r="G2575" s="110"/>
      <c r="H2575" s="110"/>
      <c r="I2575" s="163"/>
      <c r="K2575" s="162"/>
    </row>
    <row r="2576" spans="4:11" ht="14.25" customHeight="1">
      <c r="D2576" s="110"/>
      <c r="G2576" s="110"/>
      <c r="H2576" s="110"/>
      <c r="I2576" s="163"/>
      <c r="K2576" s="162"/>
    </row>
    <row r="2577" spans="4:11" ht="14.25" customHeight="1">
      <c r="D2577" s="110"/>
      <c r="G2577" s="110"/>
      <c r="H2577" s="110"/>
      <c r="I2577" s="163"/>
      <c r="K2577" s="162"/>
    </row>
    <row r="2578" spans="4:11" ht="14.25" customHeight="1">
      <c r="D2578" s="110"/>
      <c r="G2578" s="110"/>
      <c r="H2578" s="110"/>
      <c r="I2578" s="163"/>
      <c r="K2578" s="162"/>
    </row>
    <row r="2579" spans="4:11" ht="14.25" customHeight="1">
      <c r="D2579" s="110"/>
      <c r="G2579" s="110"/>
      <c r="H2579" s="110"/>
      <c r="I2579" s="163"/>
      <c r="K2579" s="162"/>
    </row>
    <row r="2580" spans="4:11" ht="14.25" customHeight="1">
      <c r="D2580" s="110"/>
      <c r="G2580" s="110"/>
      <c r="H2580" s="110"/>
      <c r="I2580" s="163"/>
      <c r="K2580" s="162"/>
    </row>
    <row r="2581" spans="4:11" ht="14.25" customHeight="1">
      <c r="D2581" s="110"/>
      <c r="G2581" s="110"/>
      <c r="H2581" s="110"/>
      <c r="I2581" s="163"/>
      <c r="K2581" s="162"/>
    </row>
    <row r="2582" spans="4:11" ht="14.25" customHeight="1">
      <c r="D2582" s="110"/>
      <c r="G2582" s="110"/>
      <c r="H2582" s="110"/>
      <c r="I2582" s="163"/>
      <c r="K2582" s="162"/>
    </row>
    <row r="2583" spans="4:11" ht="14.25" customHeight="1">
      <c r="D2583" s="110"/>
      <c r="G2583" s="110"/>
      <c r="H2583" s="110"/>
      <c r="I2583" s="163"/>
      <c r="K2583" s="162"/>
    </row>
    <row r="2584" spans="4:11" ht="14.25" customHeight="1">
      <c r="D2584" s="110"/>
      <c r="G2584" s="110"/>
      <c r="H2584" s="110"/>
      <c r="I2584" s="163"/>
      <c r="K2584" s="162"/>
    </row>
    <row r="2585" spans="4:11" ht="14.25" customHeight="1">
      <c r="D2585" s="110"/>
      <c r="G2585" s="110"/>
      <c r="H2585" s="110"/>
      <c r="I2585" s="163"/>
      <c r="K2585" s="162"/>
    </row>
    <row r="2586" spans="4:11" ht="14.25" customHeight="1">
      <c r="D2586" s="110"/>
      <c r="G2586" s="110"/>
      <c r="H2586" s="110"/>
      <c r="I2586" s="163"/>
      <c r="K2586" s="162"/>
    </row>
    <row r="2587" spans="4:11" ht="14.25" customHeight="1">
      <c r="D2587" s="110"/>
      <c r="G2587" s="110"/>
      <c r="H2587" s="110"/>
      <c r="I2587" s="163"/>
      <c r="K2587" s="162"/>
    </row>
    <row r="2588" spans="4:11" ht="14.25" customHeight="1">
      <c r="D2588" s="110"/>
      <c r="G2588" s="110"/>
      <c r="H2588" s="110"/>
      <c r="I2588" s="163"/>
      <c r="K2588" s="162"/>
    </row>
    <row r="2589" spans="4:11" ht="14.25" customHeight="1">
      <c r="D2589" s="110"/>
      <c r="G2589" s="110"/>
      <c r="H2589" s="110"/>
      <c r="I2589" s="163"/>
      <c r="K2589" s="162"/>
    </row>
    <row r="2590" spans="4:11" ht="14.25" customHeight="1">
      <c r="D2590" s="110"/>
      <c r="G2590" s="110"/>
      <c r="H2590" s="110"/>
      <c r="I2590" s="163"/>
      <c r="K2590" s="162"/>
    </row>
    <row r="2591" spans="4:11" ht="14.25" customHeight="1">
      <c r="D2591" s="110"/>
      <c r="G2591" s="110"/>
      <c r="H2591" s="110"/>
      <c r="I2591" s="163"/>
      <c r="K2591" s="162"/>
    </row>
    <row r="2592" spans="4:11" ht="14.25" customHeight="1">
      <c r="D2592" s="110"/>
      <c r="G2592" s="110"/>
      <c r="H2592" s="110"/>
      <c r="I2592" s="163"/>
      <c r="K2592" s="162"/>
    </row>
    <row r="2593" spans="4:11" ht="14.25" customHeight="1">
      <c r="D2593" s="110"/>
      <c r="G2593" s="110"/>
      <c r="H2593" s="110"/>
      <c r="I2593" s="163"/>
      <c r="K2593" s="162"/>
    </row>
    <row r="2594" spans="4:11" ht="14.25" customHeight="1">
      <c r="D2594" s="110"/>
      <c r="G2594" s="110"/>
      <c r="H2594" s="110"/>
      <c r="I2594" s="163"/>
      <c r="K2594" s="162"/>
    </row>
    <row r="2595" spans="4:11" ht="14.25" customHeight="1">
      <c r="D2595" s="110"/>
      <c r="G2595" s="110"/>
      <c r="H2595" s="110"/>
      <c r="I2595" s="163"/>
      <c r="K2595" s="162"/>
    </row>
    <row r="2596" spans="4:11" ht="14.25" customHeight="1">
      <c r="D2596" s="110"/>
      <c r="G2596" s="110"/>
      <c r="H2596" s="110"/>
      <c r="I2596" s="163"/>
      <c r="K2596" s="162"/>
    </row>
    <row r="2597" spans="4:11" ht="14.25" customHeight="1">
      <c r="D2597" s="110"/>
      <c r="G2597" s="110"/>
      <c r="H2597" s="110"/>
      <c r="I2597" s="163"/>
      <c r="K2597" s="162"/>
    </row>
    <row r="2598" spans="4:11" ht="14.25" customHeight="1">
      <c r="D2598" s="110"/>
      <c r="G2598" s="110"/>
      <c r="H2598" s="110"/>
      <c r="I2598" s="163"/>
      <c r="K2598" s="162"/>
    </row>
    <row r="2599" spans="4:11" ht="14.25" customHeight="1">
      <c r="D2599" s="110"/>
      <c r="G2599" s="110"/>
      <c r="H2599" s="110"/>
      <c r="I2599" s="163"/>
      <c r="K2599" s="162"/>
    </row>
    <row r="2600" spans="4:11" ht="14.25" customHeight="1">
      <c r="D2600" s="110"/>
      <c r="G2600" s="110"/>
      <c r="H2600" s="110"/>
      <c r="I2600" s="163"/>
      <c r="K2600" s="162"/>
    </row>
    <row r="2601" spans="4:11" ht="14.25" customHeight="1">
      <c r="D2601" s="110"/>
      <c r="G2601" s="110"/>
      <c r="H2601" s="110"/>
      <c r="I2601" s="163"/>
      <c r="K2601" s="162"/>
    </row>
    <row r="2602" spans="4:11" ht="14.25" customHeight="1">
      <c r="D2602" s="110"/>
      <c r="G2602" s="110"/>
      <c r="H2602" s="110"/>
      <c r="I2602" s="163"/>
      <c r="K2602" s="162"/>
    </row>
    <row r="2603" spans="4:11" ht="14.25" customHeight="1">
      <c r="D2603" s="110"/>
      <c r="G2603" s="110"/>
      <c r="H2603" s="110"/>
      <c r="I2603" s="163"/>
      <c r="K2603" s="162"/>
    </row>
    <row r="2604" spans="4:11" ht="14.25" customHeight="1">
      <c r="D2604" s="110"/>
      <c r="G2604" s="110"/>
      <c r="H2604" s="110"/>
      <c r="I2604" s="163"/>
      <c r="K2604" s="162"/>
    </row>
    <row r="2605" spans="4:11" ht="14.25" customHeight="1">
      <c r="D2605" s="110"/>
      <c r="G2605" s="110"/>
      <c r="H2605" s="110"/>
      <c r="I2605" s="163"/>
      <c r="K2605" s="162"/>
    </row>
    <row r="2606" spans="4:11" ht="14.25" customHeight="1">
      <c r="D2606" s="110"/>
      <c r="G2606" s="110"/>
      <c r="H2606" s="110"/>
      <c r="I2606" s="163"/>
      <c r="K2606" s="162"/>
    </row>
    <row r="2607" spans="4:11" ht="14.25" customHeight="1">
      <c r="D2607" s="110"/>
      <c r="G2607" s="110"/>
      <c r="H2607" s="110"/>
      <c r="I2607" s="163"/>
      <c r="K2607" s="162"/>
    </row>
    <row r="2608" spans="4:11" ht="14.25" customHeight="1">
      <c r="D2608" s="110"/>
      <c r="G2608" s="110"/>
      <c r="H2608" s="110"/>
      <c r="I2608" s="163"/>
      <c r="K2608" s="162"/>
    </row>
    <row r="2609" spans="4:11" ht="14.25" customHeight="1">
      <c r="D2609" s="110"/>
      <c r="G2609" s="110"/>
      <c r="H2609" s="110"/>
      <c r="I2609" s="163"/>
      <c r="K2609" s="162"/>
    </row>
    <row r="2610" spans="4:11" ht="14.25" customHeight="1">
      <c r="D2610" s="110"/>
      <c r="G2610" s="110"/>
      <c r="H2610" s="110"/>
      <c r="I2610" s="163"/>
      <c r="K2610" s="162"/>
    </row>
    <row r="2611" spans="4:11" ht="14.25" customHeight="1">
      <c r="D2611" s="110"/>
      <c r="G2611" s="110"/>
      <c r="H2611" s="110"/>
      <c r="I2611" s="163"/>
      <c r="K2611" s="162"/>
    </row>
    <row r="2612" spans="4:11" ht="14.25" customHeight="1">
      <c r="D2612" s="110"/>
      <c r="G2612" s="110"/>
      <c r="H2612" s="110"/>
      <c r="I2612" s="163"/>
      <c r="K2612" s="162"/>
    </row>
    <row r="2613" spans="4:11" ht="14.25" customHeight="1">
      <c r="D2613" s="110"/>
      <c r="G2613" s="110"/>
      <c r="H2613" s="110"/>
      <c r="I2613" s="163"/>
      <c r="K2613" s="162"/>
    </row>
    <row r="2614" spans="4:11" ht="14.25" customHeight="1">
      <c r="D2614" s="110"/>
      <c r="G2614" s="110"/>
      <c r="H2614" s="110"/>
      <c r="I2614" s="163"/>
      <c r="K2614" s="162"/>
    </row>
    <row r="2615" spans="4:11" ht="14.25" customHeight="1">
      <c r="D2615" s="110"/>
      <c r="G2615" s="110"/>
      <c r="H2615" s="110"/>
      <c r="I2615" s="163"/>
      <c r="K2615" s="162"/>
    </row>
    <row r="2616" spans="4:11" ht="14.25" customHeight="1">
      <c r="D2616" s="110"/>
      <c r="G2616" s="110"/>
      <c r="H2616" s="110"/>
      <c r="I2616" s="163"/>
      <c r="K2616" s="162"/>
    </row>
    <row r="2617" spans="4:11" ht="14.25" customHeight="1">
      <c r="D2617" s="110"/>
      <c r="G2617" s="110"/>
      <c r="H2617" s="110"/>
      <c r="I2617" s="163"/>
      <c r="K2617" s="162"/>
    </row>
    <row r="2618" spans="4:11" ht="14.25" customHeight="1">
      <c r="D2618" s="110"/>
      <c r="G2618" s="110"/>
      <c r="H2618" s="110"/>
      <c r="I2618" s="163"/>
      <c r="K2618" s="162"/>
    </row>
    <row r="2619" spans="4:11" ht="14.25" customHeight="1">
      <c r="D2619" s="110"/>
      <c r="G2619" s="110"/>
      <c r="H2619" s="110"/>
      <c r="I2619" s="163"/>
      <c r="K2619" s="162"/>
    </row>
    <row r="2620" spans="4:11" ht="14.25" customHeight="1">
      <c r="D2620" s="110"/>
      <c r="G2620" s="110"/>
      <c r="H2620" s="110"/>
      <c r="I2620" s="163"/>
      <c r="K2620" s="162"/>
    </row>
    <row r="2621" spans="4:11" ht="14.25" customHeight="1">
      <c r="D2621" s="110"/>
      <c r="G2621" s="110"/>
      <c r="H2621" s="110"/>
      <c r="I2621" s="163"/>
      <c r="K2621" s="162"/>
    </row>
    <row r="2622" spans="4:11" ht="14.25" customHeight="1">
      <c r="D2622" s="110"/>
      <c r="G2622" s="110"/>
      <c r="H2622" s="110"/>
      <c r="I2622" s="163"/>
      <c r="K2622" s="162"/>
    </row>
    <row r="2623" spans="4:11" ht="14.25" customHeight="1">
      <c r="D2623" s="110"/>
      <c r="G2623" s="110"/>
      <c r="H2623" s="110"/>
      <c r="I2623" s="163"/>
      <c r="K2623" s="162"/>
    </row>
    <row r="2624" spans="4:11" ht="14.25" customHeight="1">
      <c r="D2624" s="110"/>
      <c r="G2624" s="110"/>
      <c r="H2624" s="110"/>
      <c r="I2624" s="163"/>
      <c r="K2624" s="162"/>
    </row>
    <row r="2625" spans="4:11" ht="14.25" customHeight="1">
      <c r="D2625" s="110"/>
      <c r="G2625" s="110"/>
      <c r="H2625" s="110"/>
      <c r="I2625" s="163"/>
      <c r="K2625" s="162"/>
    </row>
    <row r="2626" spans="4:11" ht="14.25" customHeight="1">
      <c r="D2626" s="110"/>
      <c r="G2626" s="110"/>
      <c r="H2626" s="110"/>
      <c r="I2626" s="163"/>
      <c r="K2626" s="162"/>
    </row>
    <row r="2627" spans="4:11" ht="14.25" customHeight="1">
      <c r="D2627" s="110"/>
      <c r="G2627" s="110"/>
      <c r="H2627" s="110"/>
      <c r="I2627" s="163"/>
      <c r="K2627" s="162"/>
    </row>
    <row r="2628" spans="4:11" ht="14.25" customHeight="1">
      <c r="D2628" s="110"/>
      <c r="G2628" s="110"/>
      <c r="H2628" s="110"/>
      <c r="I2628" s="163"/>
      <c r="K2628" s="162"/>
    </row>
    <row r="2629" spans="4:11" ht="14.25" customHeight="1">
      <c r="D2629" s="110"/>
      <c r="G2629" s="110"/>
      <c r="H2629" s="110"/>
      <c r="I2629" s="163"/>
      <c r="K2629" s="162"/>
    </row>
    <row r="2630" spans="4:11" ht="14.25" customHeight="1">
      <c r="D2630" s="110"/>
      <c r="G2630" s="110"/>
      <c r="H2630" s="110"/>
      <c r="I2630" s="163"/>
      <c r="K2630" s="162"/>
    </row>
    <row r="2631" spans="4:11" ht="14.25" customHeight="1">
      <c r="D2631" s="110"/>
      <c r="G2631" s="110"/>
      <c r="H2631" s="110"/>
      <c r="I2631" s="163"/>
      <c r="K2631" s="162"/>
    </row>
    <row r="2632" spans="4:11" ht="14.25" customHeight="1">
      <c r="D2632" s="110"/>
      <c r="G2632" s="110"/>
      <c r="H2632" s="110"/>
      <c r="I2632" s="163"/>
      <c r="K2632" s="162"/>
    </row>
    <row r="2633" spans="4:11" ht="14.25" customHeight="1">
      <c r="D2633" s="110"/>
      <c r="G2633" s="110"/>
      <c r="H2633" s="110"/>
      <c r="I2633" s="163"/>
      <c r="K2633" s="162"/>
    </row>
    <row r="2634" spans="4:11" ht="14.25" customHeight="1">
      <c r="D2634" s="110"/>
      <c r="G2634" s="110"/>
      <c r="H2634" s="110"/>
      <c r="I2634" s="163"/>
      <c r="K2634" s="162"/>
    </row>
    <row r="2635" spans="4:11" ht="14.25" customHeight="1">
      <c r="D2635" s="110"/>
      <c r="G2635" s="110"/>
      <c r="H2635" s="110"/>
      <c r="I2635" s="163"/>
      <c r="K2635" s="162"/>
    </row>
    <row r="2636" spans="4:11" ht="14.25" customHeight="1">
      <c r="D2636" s="110"/>
      <c r="G2636" s="110"/>
      <c r="H2636" s="110"/>
      <c r="I2636" s="163"/>
      <c r="K2636" s="162"/>
    </row>
    <row r="2637" spans="4:11" ht="14.25" customHeight="1">
      <c r="D2637" s="110"/>
      <c r="G2637" s="110"/>
      <c r="H2637" s="110"/>
      <c r="I2637" s="163"/>
      <c r="K2637" s="162"/>
    </row>
    <row r="2638" spans="4:11" ht="14.25" customHeight="1">
      <c r="D2638" s="110"/>
      <c r="G2638" s="110"/>
      <c r="H2638" s="110"/>
      <c r="I2638" s="163"/>
      <c r="K2638" s="162"/>
    </row>
    <row r="2639" spans="4:11" ht="14.25" customHeight="1">
      <c r="D2639" s="110"/>
      <c r="G2639" s="110"/>
      <c r="H2639" s="110"/>
      <c r="I2639" s="163"/>
      <c r="K2639" s="162"/>
    </row>
    <row r="2640" spans="4:11" ht="14.25" customHeight="1">
      <c r="D2640" s="110"/>
      <c r="G2640" s="110"/>
      <c r="H2640" s="110"/>
      <c r="I2640" s="163"/>
      <c r="K2640" s="162"/>
    </row>
    <row r="2641" spans="4:11" ht="14.25" customHeight="1">
      <c r="D2641" s="110"/>
      <c r="G2641" s="110"/>
      <c r="H2641" s="110"/>
      <c r="I2641" s="163"/>
      <c r="K2641" s="162"/>
    </row>
    <row r="2642" spans="4:11" ht="14.25" customHeight="1">
      <c r="D2642" s="110"/>
      <c r="G2642" s="110"/>
      <c r="H2642" s="110"/>
      <c r="I2642" s="163"/>
      <c r="K2642" s="162"/>
    </row>
    <row r="2643" spans="4:11" ht="14.25" customHeight="1">
      <c r="D2643" s="110"/>
      <c r="G2643" s="110"/>
      <c r="H2643" s="110"/>
      <c r="I2643" s="163"/>
      <c r="K2643" s="162"/>
    </row>
    <row r="2644" spans="4:11" ht="14.25" customHeight="1">
      <c r="D2644" s="110"/>
      <c r="G2644" s="110"/>
      <c r="H2644" s="110"/>
      <c r="I2644" s="163"/>
      <c r="K2644" s="162"/>
    </row>
    <row r="2645" spans="4:11" ht="14.25" customHeight="1">
      <c r="D2645" s="110"/>
      <c r="G2645" s="110"/>
      <c r="H2645" s="110"/>
      <c r="I2645" s="163"/>
      <c r="K2645" s="162"/>
    </row>
    <row r="2646" spans="4:11" ht="14.25" customHeight="1">
      <c r="D2646" s="110"/>
      <c r="G2646" s="110"/>
      <c r="H2646" s="110"/>
      <c r="I2646" s="163"/>
      <c r="K2646" s="162"/>
    </row>
    <row r="2647" spans="4:11" ht="14.25" customHeight="1">
      <c r="D2647" s="110"/>
      <c r="G2647" s="110"/>
      <c r="H2647" s="110"/>
      <c r="I2647" s="163"/>
      <c r="K2647" s="162"/>
    </row>
    <row r="2648" spans="4:11" ht="14.25" customHeight="1">
      <c r="D2648" s="110"/>
      <c r="G2648" s="110"/>
      <c r="H2648" s="110"/>
      <c r="I2648" s="163"/>
      <c r="K2648" s="162"/>
    </row>
    <row r="2649" spans="4:11" ht="14.25" customHeight="1">
      <c r="D2649" s="110"/>
      <c r="G2649" s="110"/>
      <c r="H2649" s="110"/>
      <c r="I2649" s="163"/>
      <c r="K2649" s="162"/>
    </row>
    <row r="2650" spans="4:11" ht="14.25" customHeight="1">
      <c r="D2650" s="110"/>
      <c r="G2650" s="110"/>
      <c r="H2650" s="110"/>
      <c r="I2650" s="163"/>
      <c r="K2650" s="162"/>
    </row>
    <row r="2651" spans="4:11" ht="14.25" customHeight="1">
      <c r="D2651" s="110"/>
      <c r="G2651" s="110"/>
      <c r="H2651" s="110"/>
      <c r="I2651" s="163"/>
      <c r="K2651" s="162"/>
    </row>
    <row r="2652" spans="4:11" ht="14.25" customHeight="1">
      <c r="D2652" s="110"/>
      <c r="G2652" s="110"/>
      <c r="H2652" s="110"/>
      <c r="I2652" s="163"/>
      <c r="K2652" s="162"/>
    </row>
    <row r="2653" spans="4:11" ht="14.25" customHeight="1">
      <c r="D2653" s="110"/>
      <c r="G2653" s="110"/>
      <c r="H2653" s="110"/>
      <c r="I2653" s="163"/>
      <c r="K2653" s="162"/>
    </row>
    <row r="2654" spans="4:11" ht="14.25" customHeight="1">
      <c r="D2654" s="110"/>
      <c r="G2654" s="110"/>
      <c r="H2654" s="110"/>
      <c r="I2654" s="163"/>
      <c r="K2654" s="162"/>
    </row>
    <row r="2655" spans="4:11" ht="14.25" customHeight="1">
      <c r="D2655" s="110"/>
      <c r="G2655" s="110"/>
      <c r="H2655" s="110"/>
      <c r="I2655" s="163"/>
      <c r="K2655" s="162"/>
    </row>
    <row r="2656" spans="4:11" ht="14.25" customHeight="1">
      <c r="D2656" s="110"/>
      <c r="G2656" s="110"/>
      <c r="H2656" s="110"/>
      <c r="I2656" s="163"/>
      <c r="K2656" s="162"/>
    </row>
    <row r="2657" spans="4:11" ht="14.25" customHeight="1">
      <c r="D2657" s="110"/>
      <c r="G2657" s="110"/>
      <c r="H2657" s="110"/>
      <c r="I2657" s="163"/>
      <c r="K2657" s="162"/>
    </row>
    <row r="2658" spans="4:11" ht="14.25" customHeight="1">
      <c r="D2658" s="110"/>
      <c r="G2658" s="110"/>
      <c r="H2658" s="110"/>
      <c r="I2658" s="163"/>
      <c r="K2658" s="162"/>
    </row>
    <row r="2659" spans="4:11" ht="14.25" customHeight="1">
      <c r="D2659" s="110"/>
      <c r="G2659" s="110"/>
      <c r="H2659" s="110"/>
      <c r="I2659" s="163"/>
      <c r="K2659" s="162"/>
    </row>
    <row r="2660" spans="4:11" ht="14.25" customHeight="1">
      <c r="D2660" s="110"/>
      <c r="G2660" s="110"/>
      <c r="H2660" s="110"/>
      <c r="I2660" s="163"/>
      <c r="K2660" s="162"/>
    </row>
    <row r="2661" spans="4:11" ht="14.25" customHeight="1">
      <c r="D2661" s="110"/>
      <c r="G2661" s="110"/>
      <c r="H2661" s="110"/>
      <c r="I2661" s="163"/>
      <c r="K2661" s="162"/>
    </row>
    <row r="2662" spans="4:11" ht="14.25" customHeight="1">
      <c r="D2662" s="110"/>
      <c r="G2662" s="110"/>
      <c r="H2662" s="110"/>
      <c r="I2662" s="163"/>
      <c r="K2662" s="162"/>
    </row>
    <row r="2663" spans="4:11" ht="14.25" customHeight="1">
      <c r="D2663" s="110"/>
      <c r="G2663" s="110"/>
      <c r="H2663" s="110"/>
      <c r="I2663" s="163"/>
      <c r="K2663" s="162"/>
    </row>
    <row r="2664" spans="4:11" ht="14.25" customHeight="1">
      <c r="D2664" s="110"/>
      <c r="G2664" s="110"/>
      <c r="H2664" s="110"/>
      <c r="I2664" s="163"/>
      <c r="K2664" s="162"/>
    </row>
    <row r="2665" spans="4:11" ht="14.25" customHeight="1">
      <c r="D2665" s="110"/>
      <c r="G2665" s="110"/>
      <c r="H2665" s="110"/>
      <c r="I2665" s="163"/>
      <c r="K2665" s="162"/>
    </row>
    <row r="2666" spans="4:11" ht="14.25" customHeight="1">
      <c r="D2666" s="110"/>
      <c r="G2666" s="110"/>
      <c r="H2666" s="110"/>
      <c r="I2666" s="163"/>
      <c r="K2666" s="162"/>
    </row>
    <row r="2667" spans="4:11" ht="14.25" customHeight="1">
      <c r="D2667" s="110"/>
      <c r="G2667" s="110"/>
      <c r="H2667" s="110"/>
      <c r="I2667" s="163"/>
      <c r="K2667" s="162"/>
    </row>
    <row r="2668" spans="4:11" ht="14.25" customHeight="1">
      <c r="D2668" s="110"/>
      <c r="G2668" s="110"/>
      <c r="H2668" s="110"/>
      <c r="I2668" s="163"/>
      <c r="K2668" s="162"/>
    </row>
    <row r="2669" spans="4:11" ht="14.25" customHeight="1">
      <c r="D2669" s="110"/>
      <c r="G2669" s="110"/>
      <c r="H2669" s="110"/>
      <c r="I2669" s="163"/>
      <c r="K2669" s="162"/>
    </row>
    <row r="2670" spans="4:11" ht="14.25" customHeight="1">
      <c r="D2670" s="110"/>
      <c r="G2670" s="110"/>
      <c r="H2670" s="110"/>
      <c r="I2670" s="163"/>
      <c r="K2670" s="162"/>
    </row>
    <row r="2671" spans="4:11" ht="14.25" customHeight="1">
      <c r="D2671" s="110"/>
      <c r="G2671" s="110"/>
      <c r="H2671" s="110"/>
      <c r="I2671" s="163"/>
      <c r="K2671" s="162"/>
    </row>
    <row r="2672" spans="4:11" ht="14.25" customHeight="1">
      <c r="D2672" s="110"/>
      <c r="G2672" s="110"/>
      <c r="H2672" s="110"/>
      <c r="I2672" s="163"/>
      <c r="K2672" s="162"/>
    </row>
    <row r="2673" spans="4:11" ht="14.25" customHeight="1">
      <c r="D2673" s="110"/>
      <c r="G2673" s="110"/>
      <c r="H2673" s="110"/>
      <c r="I2673" s="163"/>
      <c r="K2673" s="162"/>
    </row>
    <row r="2674" spans="4:11" ht="14.25" customHeight="1">
      <c r="D2674" s="110"/>
      <c r="G2674" s="110"/>
      <c r="H2674" s="110"/>
      <c r="I2674" s="163"/>
      <c r="K2674" s="162"/>
    </row>
    <row r="2675" spans="4:11" ht="14.25" customHeight="1">
      <c r="D2675" s="110"/>
      <c r="G2675" s="110"/>
      <c r="H2675" s="110"/>
      <c r="I2675" s="163"/>
      <c r="K2675" s="162"/>
    </row>
    <row r="2676" spans="4:11" ht="14.25" customHeight="1">
      <c r="D2676" s="110"/>
      <c r="G2676" s="110"/>
      <c r="H2676" s="110"/>
      <c r="I2676" s="163"/>
      <c r="K2676" s="162"/>
    </row>
    <row r="2677" spans="4:11" ht="14.25" customHeight="1">
      <c r="D2677" s="110"/>
      <c r="G2677" s="110"/>
      <c r="H2677" s="110"/>
      <c r="I2677" s="163"/>
      <c r="K2677" s="162"/>
    </row>
    <row r="2678" spans="4:11" ht="14.25" customHeight="1">
      <c r="D2678" s="110"/>
      <c r="G2678" s="110"/>
      <c r="H2678" s="110"/>
      <c r="I2678" s="163"/>
      <c r="K2678" s="162"/>
    </row>
    <row r="2679" spans="4:11" ht="14.25" customHeight="1">
      <c r="D2679" s="110"/>
      <c r="G2679" s="110"/>
      <c r="H2679" s="110"/>
      <c r="I2679" s="163"/>
      <c r="K2679" s="162"/>
    </row>
    <row r="2680" spans="4:11" ht="14.25" customHeight="1">
      <c r="D2680" s="110"/>
      <c r="G2680" s="110"/>
      <c r="H2680" s="110"/>
      <c r="I2680" s="163"/>
      <c r="K2680" s="162"/>
    </row>
    <row r="2681" spans="4:11" ht="14.25" customHeight="1">
      <c r="D2681" s="110"/>
      <c r="G2681" s="110"/>
      <c r="H2681" s="110"/>
      <c r="I2681" s="163"/>
      <c r="K2681" s="162"/>
    </row>
    <row r="2682" spans="4:11" ht="14.25" customHeight="1">
      <c r="D2682" s="110"/>
      <c r="G2682" s="110"/>
      <c r="H2682" s="110"/>
      <c r="I2682" s="163"/>
      <c r="K2682" s="162"/>
    </row>
    <row r="2683" spans="4:11" ht="14.25" customHeight="1">
      <c r="D2683" s="110"/>
      <c r="G2683" s="110"/>
      <c r="H2683" s="110"/>
      <c r="I2683" s="163"/>
      <c r="K2683" s="162"/>
    </row>
    <row r="2684" spans="4:11" ht="14.25" customHeight="1">
      <c r="D2684" s="110"/>
      <c r="G2684" s="110"/>
      <c r="H2684" s="110"/>
      <c r="I2684" s="163"/>
      <c r="K2684" s="162"/>
    </row>
    <row r="2685" spans="4:11" ht="14.25" customHeight="1">
      <c r="D2685" s="110"/>
      <c r="G2685" s="110"/>
      <c r="H2685" s="110"/>
      <c r="I2685" s="163"/>
      <c r="K2685" s="162"/>
    </row>
    <row r="2686" spans="4:11" ht="14.25" customHeight="1">
      <c r="D2686" s="110"/>
      <c r="G2686" s="110"/>
      <c r="H2686" s="110"/>
      <c r="I2686" s="163"/>
      <c r="K2686" s="162"/>
    </row>
    <row r="2687" spans="4:11" ht="14.25" customHeight="1">
      <c r="D2687" s="110"/>
      <c r="G2687" s="110"/>
      <c r="H2687" s="110"/>
      <c r="I2687" s="163"/>
      <c r="K2687" s="162"/>
    </row>
    <row r="2688" spans="4:11" ht="14.25" customHeight="1">
      <c r="D2688" s="110"/>
      <c r="G2688" s="110"/>
      <c r="H2688" s="110"/>
      <c r="I2688" s="163"/>
      <c r="K2688" s="162"/>
    </row>
    <row r="2689" spans="4:11" ht="14.25" customHeight="1">
      <c r="D2689" s="110"/>
      <c r="G2689" s="110"/>
      <c r="H2689" s="110"/>
      <c r="I2689" s="163"/>
      <c r="K2689" s="162"/>
    </row>
    <row r="2690" spans="4:11" ht="14.25" customHeight="1">
      <c r="D2690" s="110"/>
      <c r="G2690" s="110"/>
      <c r="H2690" s="110"/>
      <c r="I2690" s="163"/>
      <c r="K2690" s="162"/>
    </row>
    <row r="2691" spans="4:11" ht="14.25" customHeight="1">
      <c r="D2691" s="110"/>
      <c r="G2691" s="110"/>
      <c r="H2691" s="110"/>
      <c r="I2691" s="163"/>
      <c r="K2691" s="162"/>
    </row>
    <row r="2692" spans="4:11" ht="14.25" customHeight="1">
      <c r="D2692" s="110"/>
      <c r="G2692" s="110"/>
      <c r="H2692" s="110"/>
      <c r="I2692" s="163"/>
      <c r="K2692" s="162"/>
    </row>
    <row r="2693" spans="4:11" ht="14.25" customHeight="1">
      <c r="D2693" s="110"/>
      <c r="G2693" s="110"/>
      <c r="H2693" s="110"/>
      <c r="I2693" s="163"/>
      <c r="K2693" s="162"/>
    </row>
    <row r="2694" spans="4:11" ht="14.25" customHeight="1">
      <c r="D2694" s="110"/>
      <c r="G2694" s="110"/>
      <c r="H2694" s="110"/>
      <c r="I2694" s="163"/>
      <c r="K2694" s="162"/>
    </row>
    <row r="2695" spans="4:11" ht="14.25" customHeight="1">
      <c r="D2695" s="110"/>
      <c r="G2695" s="110"/>
      <c r="H2695" s="110"/>
      <c r="I2695" s="163"/>
      <c r="K2695" s="162"/>
    </row>
    <row r="2696" spans="4:11" ht="14.25" customHeight="1">
      <c r="D2696" s="110"/>
      <c r="G2696" s="110"/>
      <c r="H2696" s="110"/>
      <c r="I2696" s="163"/>
      <c r="K2696" s="162"/>
    </row>
    <row r="2697" spans="4:11" ht="14.25" customHeight="1">
      <c r="D2697" s="110"/>
      <c r="G2697" s="110"/>
      <c r="H2697" s="110"/>
      <c r="I2697" s="163"/>
      <c r="K2697" s="162"/>
    </row>
    <row r="2698" spans="4:11" ht="14.25" customHeight="1">
      <c r="D2698" s="110"/>
      <c r="G2698" s="110"/>
      <c r="H2698" s="110"/>
      <c r="I2698" s="163"/>
      <c r="K2698" s="162"/>
    </row>
    <row r="2699" spans="4:11" ht="14.25" customHeight="1">
      <c r="D2699" s="110"/>
      <c r="G2699" s="110"/>
      <c r="H2699" s="110"/>
      <c r="I2699" s="163"/>
      <c r="K2699" s="162"/>
    </row>
    <row r="2700" spans="4:11" ht="14.25" customHeight="1">
      <c r="D2700" s="110"/>
      <c r="G2700" s="110"/>
      <c r="H2700" s="110"/>
      <c r="I2700" s="163"/>
      <c r="K2700" s="162"/>
    </row>
    <row r="2701" spans="4:11" ht="14.25" customHeight="1">
      <c r="D2701" s="110"/>
      <c r="G2701" s="110"/>
      <c r="H2701" s="110"/>
      <c r="I2701" s="163"/>
      <c r="K2701" s="162"/>
    </row>
    <row r="2702" spans="4:11" ht="14.25" customHeight="1">
      <c r="D2702" s="110"/>
      <c r="G2702" s="110"/>
      <c r="H2702" s="110"/>
      <c r="I2702" s="163"/>
      <c r="K2702" s="162"/>
    </row>
    <row r="2703" spans="4:11" ht="14.25" customHeight="1">
      <c r="D2703" s="110"/>
      <c r="G2703" s="110"/>
      <c r="H2703" s="110"/>
      <c r="I2703" s="163"/>
      <c r="K2703" s="162"/>
    </row>
    <row r="2704" spans="4:11" ht="14.25" customHeight="1">
      <c r="D2704" s="110"/>
      <c r="G2704" s="110"/>
      <c r="H2704" s="110"/>
      <c r="I2704" s="163"/>
      <c r="K2704" s="162"/>
    </row>
    <row r="2705" spans="4:11" ht="14.25" customHeight="1">
      <c r="D2705" s="110"/>
      <c r="G2705" s="110"/>
      <c r="H2705" s="110"/>
      <c r="I2705" s="163"/>
      <c r="K2705" s="162"/>
    </row>
    <row r="2706" spans="4:11" ht="14.25" customHeight="1">
      <c r="D2706" s="110"/>
      <c r="G2706" s="110"/>
      <c r="H2706" s="110"/>
      <c r="I2706" s="163"/>
      <c r="K2706" s="162"/>
    </row>
    <row r="2707" spans="4:11" ht="14.25" customHeight="1">
      <c r="D2707" s="110"/>
      <c r="G2707" s="110"/>
      <c r="H2707" s="110"/>
      <c r="I2707" s="163"/>
      <c r="K2707" s="162"/>
    </row>
    <row r="2708" spans="4:11" ht="14.25" customHeight="1">
      <c r="D2708" s="110"/>
      <c r="G2708" s="110"/>
      <c r="H2708" s="110"/>
      <c r="I2708" s="163"/>
      <c r="K2708" s="162"/>
    </row>
    <row r="2709" spans="4:11" ht="14.25" customHeight="1">
      <c r="D2709" s="110"/>
      <c r="G2709" s="110"/>
      <c r="H2709" s="110"/>
      <c r="I2709" s="163"/>
      <c r="K2709" s="162"/>
    </row>
    <row r="2710" spans="4:11" ht="14.25" customHeight="1">
      <c r="D2710" s="110"/>
      <c r="G2710" s="110"/>
      <c r="H2710" s="110"/>
      <c r="I2710" s="163"/>
      <c r="K2710" s="162"/>
    </row>
    <row r="2711" spans="4:11" ht="14.25" customHeight="1">
      <c r="D2711" s="110"/>
      <c r="G2711" s="110"/>
      <c r="H2711" s="110"/>
      <c r="I2711" s="163"/>
      <c r="K2711" s="162"/>
    </row>
    <row r="2712" spans="4:11" ht="14.25" customHeight="1">
      <c r="D2712" s="110"/>
      <c r="G2712" s="110"/>
      <c r="H2712" s="110"/>
      <c r="I2712" s="163"/>
      <c r="K2712" s="162"/>
    </row>
    <row r="2713" spans="4:11" ht="14.25" customHeight="1">
      <c r="D2713" s="110"/>
      <c r="G2713" s="110"/>
      <c r="H2713" s="110"/>
      <c r="I2713" s="163"/>
      <c r="K2713" s="162"/>
    </row>
    <row r="2714" spans="4:11" ht="14.25" customHeight="1">
      <c r="D2714" s="110"/>
      <c r="G2714" s="110"/>
      <c r="H2714" s="110"/>
      <c r="I2714" s="163"/>
      <c r="K2714" s="162"/>
    </row>
    <row r="2715" spans="4:11" ht="14.25" customHeight="1">
      <c r="D2715" s="110"/>
      <c r="G2715" s="110"/>
      <c r="H2715" s="110"/>
      <c r="I2715" s="163"/>
      <c r="K2715" s="162"/>
    </row>
    <row r="2716" spans="4:11" ht="14.25" customHeight="1">
      <c r="D2716" s="110"/>
      <c r="G2716" s="110"/>
      <c r="H2716" s="110"/>
      <c r="I2716" s="163"/>
      <c r="K2716" s="162"/>
    </row>
    <row r="2717" spans="4:11" ht="14.25" customHeight="1">
      <c r="D2717" s="110"/>
      <c r="G2717" s="110"/>
      <c r="H2717" s="110"/>
      <c r="I2717" s="163"/>
      <c r="K2717" s="162"/>
    </row>
    <row r="2718" spans="4:11" ht="14.25" customHeight="1">
      <c r="D2718" s="110"/>
      <c r="G2718" s="110"/>
      <c r="H2718" s="110"/>
      <c r="I2718" s="163"/>
      <c r="K2718" s="162"/>
    </row>
    <row r="2719" spans="4:11" ht="14.25" customHeight="1">
      <c r="D2719" s="110"/>
      <c r="G2719" s="110"/>
      <c r="H2719" s="110"/>
      <c r="I2719" s="163"/>
      <c r="K2719" s="162"/>
    </row>
    <row r="2720" spans="4:11" ht="14.25" customHeight="1">
      <c r="D2720" s="110"/>
      <c r="G2720" s="110"/>
      <c r="H2720" s="110"/>
      <c r="I2720" s="163"/>
      <c r="K2720" s="162"/>
    </row>
    <row r="2721" spans="4:11" ht="14.25" customHeight="1">
      <c r="D2721" s="110"/>
      <c r="G2721" s="110"/>
      <c r="H2721" s="110"/>
      <c r="I2721" s="163"/>
      <c r="K2721" s="162"/>
    </row>
    <row r="2722" spans="4:11" ht="14.25" customHeight="1">
      <c r="D2722" s="110"/>
      <c r="G2722" s="110"/>
      <c r="H2722" s="110"/>
      <c r="I2722" s="163"/>
      <c r="K2722" s="162"/>
    </row>
    <row r="2723" spans="4:11" ht="14.25" customHeight="1">
      <c r="D2723" s="110"/>
      <c r="G2723" s="110"/>
      <c r="H2723" s="110"/>
      <c r="I2723" s="163"/>
      <c r="K2723" s="162"/>
    </row>
    <row r="2724" spans="4:11" ht="14.25" customHeight="1">
      <c r="D2724" s="110"/>
      <c r="G2724" s="110"/>
      <c r="H2724" s="110"/>
      <c r="I2724" s="163"/>
      <c r="K2724" s="162"/>
    </row>
    <row r="2725" spans="4:11" ht="14.25" customHeight="1">
      <c r="D2725" s="110"/>
      <c r="G2725" s="110"/>
      <c r="H2725" s="110"/>
      <c r="I2725" s="163"/>
      <c r="K2725" s="162"/>
    </row>
    <row r="2726" spans="4:11" ht="14.25" customHeight="1">
      <c r="D2726" s="110"/>
      <c r="G2726" s="110"/>
      <c r="H2726" s="110"/>
      <c r="I2726" s="163"/>
      <c r="K2726" s="162"/>
    </row>
    <row r="2727" spans="4:11" ht="14.25" customHeight="1">
      <c r="D2727" s="110"/>
      <c r="G2727" s="110"/>
      <c r="H2727" s="110"/>
      <c r="I2727" s="163"/>
      <c r="K2727" s="162"/>
    </row>
    <row r="2728" spans="4:11" ht="14.25" customHeight="1">
      <c r="D2728" s="110"/>
      <c r="G2728" s="110"/>
      <c r="H2728" s="110"/>
      <c r="I2728" s="163"/>
      <c r="K2728" s="162"/>
    </row>
    <row r="2729" spans="4:11" ht="14.25" customHeight="1">
      <c r="D2729" s="110"/>
      <c r="G2729" s="110"/>
      <c r="H2729" s="110"/>
      <c r="I2729" s="163"/>
      <c r="K2729" s="162"/>
    </row>
    <row r="2730" spans="4:11" ht="14.25" customHeight="1">
      <c r="D2730" s="110"/>
      <c r="G2730" s="110"/>
      <c r="H2730" s="110"/>
      <c r="I2730" s="163"/>
      <c r="K2730" s="162"/>
    </row>
    <row r="2731" spans="4:11" ht="14.25" customHeight="1">
      <c r="D2731" s="110"/>
      <c r="G2731" s="110"/>
      <c r="H2731" s="110"/>
      <c r="I2731" s="163"/>
      <c r="K2731" s="162"/>
    </row>
    <row r="2732" spans="4:11" ht="14.25" customHeight="1">
      <c r="D2732" s="110"/>
      <c r="G2732" s="110"/>
      <c r="H2732" s="110"/>
      <c r="I2732" s="163"/>
      <c r="K2732" s="162"/>
    </row>
    <row r="2733" spans="4:11" ht="14.25" customHeight="1">
      <c r="D2733" s="110"/>
      <c r="G2733" s="110"/>
      <c r="H2733" s="110"/>
      <c r="I2733" s="163"/>
      <c r="K2733" s="162"/>
    </row>
    <row r="2734" spans="4:11" ht="14.25" customHeight="1">
      <c r="D2734" s="110"/>
      <c r="G2734" s="110"/>
      <c r="H2734" s="110"/>
      <c r="I2734" s="163"/>
      <c r="K2734" s="162"/>
    </row>
    <row r="2735" spans="4:11" ht="14.25" customHeight="1">
      <c r="D2735" s="110"/>
      <c r="G2735" s="110"/>
      <c r="H2735" s="110"/>
      <c r="I2735" s="163"/>
      <c r="K2735" s="162"/>
    </row>
    <row r="2736" spans="4:11" ht="14.25" customHeight="1">
      <c r="D2736" s="110"/>
      <c r="G2736" s="110"/>
      <c r="H2736" s="110"/>
      <c r="I2736" s="163"/>
      <c r="K2736" s="162"/>
    </row>
    <row r="2737" spans="4:11" ht="14.25" customHeight="1">
      <c r="D2737" s="110"/>
      <c r="G2737" s="110"/>
      <c r="H2737" s="110"/>
      <c r="I2737" s="163"/>
      <c r="K2737" s="162"/>
    </row>
    <row r="2738" spans="4:11" ht="14.25" customHeight="1">
      <c r="D2738" s="110"/>
      <c r="G2738" s="110"/>
      <c r="H2738" s="110"/>
      <c r="I2738" s="163"/>
      <c r="K2738" s="162"/>
    </row>
    <row r="2739" spans="4:11" ht="14.25" customHeight="1">
      <c r="D2739" s="110"/>
      <c r="G2739" s="110"/>
      <c r="H2739" s="110"/>
      <c r="I2739" s="163"/>
      <c r="K2739" s="162"/>
    </row>
    <row r="2740" spans="4:11" ht="14.25" customHeight="1">
      <c r="D2740" s="110"/>
      <c r="G2740" s="110"/>
      <c r="H2740" s="110"/>
      <c r="I2740" s="163"/>
      <c r="K2740" s="162"/>
    </row>
    <row r="2741" spans="4:11" ht="14.25" customHeight="1">
      <c r="D2741" s="110"/>
      <c r="G2741" s="110"/>
      <c r="H2741" s="110"/>
      <c r="I2741" s="163"/>
      <c r="K2741" s="162"/>
    </row>
    <row r="2742" spans="4:11" ht="14.25" customHeight="1">
      <c r="D2742" s="110"/>
      <c r="G2742" s="110"/>
      <c r="H2742" s="110"/>
      <c r="I2742" s="163"/>
      <c r="K2742" s="162"/>
    </row>
    <row r="2743" spans="4:11" ht="14.25" customHeight="1">
      <c r="D2743" s="110"/>
      <c r="G2743" s="110"/>
      <c r="H2743" s="110"/>
      <c r="I2743" s="163"/>
      <c r="K2743" s="162"/>
    </row>
    <row r="2744" spans="4:11" ht="14.25" customHeight="1">
      <c r="D2744" s="110"/>
      <c r="G2744" s="110"/>
      <c r="H2744" s="110"/>
      <c r="I2744" s="163"/>
      <c r="K2744" s="162"/>
    </row>
    <row r="2745" spans="4:11" ht="14.25" customHeight="1">
      <c r="D2745" s="110"/>
      <c r="G2745" s="110"/>
      <c r="H2745" s="110"/>
      <c r="I2745" s="163"/>
      <c r="K2745" s="162"/>
    </row>
    <row r="2746" spans="4:11" ht="14.25" customHeight="1">
      <c r="D2746" s="110"/>
      <c r="G2746" s="110"/>
      <c r="H2746" s="110"/>
      <c r="I2746" s="163"/>
      <c r="K2746" s="162"/>
    </row>
    <row r="2747" spans="4:11" ht="14.25" customHeight="1">
      <c r="D2747" s="110"/>
      <c r="G2747" s="110"/>
      <c r="H2747" s="110"/>
      <c r="I2747" s="163"/>
      <c r="K2747" s="162"/>
    </row>
    <row r="2748" spans="4:11" ht="14.25" customHeight="1">
      <c r="D2748" s="110"/>
      <c r="G2748" s="110"/>
      <c r="H2748" s="110"/>
      <c r="I2748" s="163"/>
      <c r="K2748" s="162"/>
    </row>
    <row r="2749" spans="4:11" ht="14.25" customHeight="1">
      <c r="D2749" s="110"/>
      <c r="G2749" s="110"/>
      <c r="H2749" s="110"/>
      <c r="I2749" s="163"/>
      <c r="K2749" s="162"/>
    </row>
    <row r="2750" spans="4:11" ht="14.25" customHeight="1">
      <c r="D2750" s="110"/>
      <c r="G2750" s="110"/>
      <c r="H2750" s="110"/>
      <c r="I2750" s="163"/>
      <c r="K2750" s="162"/>
    </row>
    <row r="2751" spans="4:11" ht="14.25" customHeight="1">
      <c r="D2751" s="110"/>
      <c r="G2751" s="110"/>
      <c r="H2751" s="110"/>
      <c r="I2751" s="163"/>
      <c r="K2751" s="162"/>
    </row>
    <row r="2752" spans="4:11" ht="14.25" customHeight="1">
      <c r="D2752" s="110"/>
      <c r="G2752" s="110"/>
      <c r="H2752" s="110"/>
      <c r="I2752" s="163"/>
      <c r="K2752" s="162"/>
    </row>
    <row r="2753" spans="4:11" ht="14.25" customHeight="1">
      <c r="D2753" s="110"/>
      <c r="G2753" s="110"/>
      <c r="H2753" s="110"/>
      <c r="I2753" s="163"/>
      <c r="K2753" s="162"/>
    </row>
    <row r="2754" spans="4:11" ht="14.25" customHeight="1">
      <c r="D2754" s="110"/>
      <c r="G2754" s="110"/>
      <c r="H2754" s="110"/>
      <c r="I2754" s="163"/>
      <c r="K2754" s="162"/>
    </row>
    <row r="2755" spans="4:11" ht="14.25" customHeight="1">
      <c r="D2755" s="110"/>
      <c r="G2755" s="110"/>
      <c r="H2755" s="110"/>
      <c r="I2755" s="163"/>
      <c r="K2755" s="162"/>
    </row>
    <row r="2756" spans="4:11" ht="14.25" customHeight="1">
      <c r="D2756" s="110"/>
      <c r="G2756" s="110"/>
      <c r="H2756" s="110"/>
      <c r="I2756" s="163"/>
      <c r="K2756" s="162"/>
    </row>
    <row r="2757" spans="4:11" ht="14.25" customHeight="1">
      <c r="D2757" s="110"/>
      <c r="G2757" s="110"/>
      <c r="H2757" s="110"/>
      <c r="I2757" s="163"/>
      <c r="K2757" s="162"/>
    </row>
    <row r="2758" spans="4:11" ht="14.25" customHeight="1">
      <c r="D2758" s="110"/>
      <c r="G2758" s="110"/>
      <c r="H2758" s="110"/>
      <c r="I2758" s="163"/>
      <c r="K2758" s="162"/>
    </row>
    <row r="2759" spans="4:11" ht="14.25" customHeight="1">
      <c r="D2759" s="110"/>
      <c r="G2759" s="110"/>
      <c r="H2759" s="110"/>
      <c r="I2759" s="163"/>
      <c r="K2759" s="162"/>
    </row>
    <row r="2760" spans="4:11" ht="14.25" customHeight="1">
      <c r="D2760" s="110"/>
      <c r="G2760" s="110"/>
      <c r="H2760" s="110"/>
      <c r="I2760" s="163"/>
      <c r="K2760" s="162"/>
    </row>
    <row r="2761" spans="4:11" ht="14.25" customHeight="1">
      <c r="D2761" s="110"/>
      <c r="G2761" s="110"/>
      <c r="H2761" s="110"/>
      <c r="I2761" s="163"/>
      <c r="K2761" s="162"/>
    </row>
    <row r="2762" spans="4:11" ht="14.25" customHeight="1">
      <c r="D2762" s="110"/>
      <c r="G2762" s="110"/>
      <c r="H2762" s="110"/>
      <c r="I2762" s="163"/>
      <c r="K2762" s="162"/>
    </row>
    <row r="2763" spans="4:11" ht="14.25" customHeight="1">
      <c r="D2763" s="110"/>
      <c r="G2763" s="110"/>
      <c r="H2763" s="110"/>
      <c r="I2763" s="163"/>
      <c r="K2763" s="162"/>
    </row>
    <row r="2764" spans="4:11" ht="14.25" customHeight="1">
      <c r="D2764" s="110"/>
      <c r="G2764" s="110"/>
      <c r="H2764" s="110"/>
      <c r="I2764" s="163"/>
      <c r="K2764" s="162"/>
    </row>
    <row r="2765" spans="4:11" ht="14.25" customHeight="1">
      <c r="D2765" s="110"/>
      <c r="G2765" s="110"/>
      <c r="H2765" s="110"/>
      <c r="I2765" s="163"/>
      <c r="K2765" s="162"/>
    </row>
    <row r="2766" spans="4:11" ht="14.25" customHeight="1">
      <c r="D2766" s="110"/>
      <c r="G2766" s="110"/>
      <c r="H2766" s="110"/>
      <c r="I2766" s="163"/>
      <c r="K2766" s="162"/>
    </row>
    <row r="2767" spans="4:11" ht="14.25" customHeight="1">
      <c r="D2767" s="110"/>
      <c r="G2767" s="110"/>
      <c r="H2767" s="110"/>
      <c r="I2767" s="163"/>
      <c r="K2767" s="162"/>
    </row>
    <row r="2768" spans="4:11" ht="14.25" customHeight="1">
      <c r="D2768" s="110"/>
      <c r="G2768" s="110"/>
      <c r="H2768" s="110"/>
      <c r="I2768" s="163"/>
      <c r="K2768" s="162"/>
    </row>
    <row r="2769" spans="4:11" ht="14.25" customHeight="1">
      <c r="D2769" s="110"/>
      <c r="G2769" s="110"/>
      <c r="H2769" s="110"/>
      <c r="I2769" s="163"/>
      <c r="K2769" s="162"/>
    </row>
    <row r="2770" spans="4:11" ht="14.25" customHeight="1">
      <c r="D2770" s="110"/>
      <c r="G2770" s="110"/>
      <c r="H2770" s="110"/>
      <c r="I2770" s="163"/>
      <c r="K2770" s="162"/>
    </row>
    <row r="2771" spans="4:11" ht="14.25" customHeight="1">
      <c r="D2771" s="110"/>
      <c r="G2771" s="110"/>
      <c r="H2771" s="110"/>
      <c r="I2771" s="163"/>
      <c r="K2771" s="162"/>
    </row>
    <row r="2772" spans="4:11" ht="14.25" customHeight="1">
      <c r="D2772" s="110"/>
      <c r="G2772" s="110"/>
      <c r="H2772" s="110"/>
      <c r="I2772" s="163"/>
      <c r="K2772" s="162"/>
    </row>
    <row r="2773" spans="4:11" ht="14.25" customHeight="1">
      <c r="D2773" s="110"/>
      <c r="G2773" s="110"/>
      <c r="H2773" s="110"/>
      <c r="I2773" s="163"/>
      <c r="K2773" s="162"/>
    </row>
    <row r="2774" spans="4:11" ht="14.25" customHeight="1">
      <c r="D2774" s="110"/>
      <c r="G2774" s="110"/>
      <c r="H2774" s="110"/>
      <c r="I2774" s="163"/>
      <c r="K2774" s="162"/>
    </row>
    <row r="2775" spans="4:11" ht="14.25" customHeight="1">
      <c r="D2775" s="110"/>
      <c r="G2775" s="110"/>
      <c r="H2775" s="110"/>
      <c r="I2775" s="163"/>
      <c r="K2775" s="162"/>
    </row>
    <row r="2776" spans="4:11" ht="14.25" customHeight="1">
      <c r="D2776" s="110"/>
      <c r="G2776" s="110"/>
      <c r="H2776" s="110"/>
      <c r="I2776" s="163"/>
      <c r="K2776" s="162"/>
    </row>
    <row r="2777" spans="4:11" ht="14.25" customHeight="1">
      <c r="D2777" s="110"/>
      <c r="G2777" s="110"/>
      <c r="H2777" s="110"/>
      <c r="I2777" s="163"/>
      <c r="K2777" s="162"/>
    </row>
    <row r="2778" spans="4:11" ht="14.25" customHeight="1">
      <c r="D2778" s="110"/>
      <c r="G2778" s="110"/>
      <c r="H2778" s="110"/>
      <c r="I2778" s="163"/>
      <c r="K2778" s="162"/>
    </row>
    <row r="2779" spans="4:11" ht="14.25" customHeight="1">
      <c r="D2779" s="110"/>
      <c r="G2779" s="110"/>
      <c r="H2779" s="110"/>
      <c r="I2779" s="163"/>
      <c r="K2779" s="162"/>
    </row>
    <row r="2780" spans="4:11" ht="14.25" customHeight="1">
      <c r="D2780" s="110"/>
      <c r="G2780" s="110"/>
      <c r="H2780" s="110"/>
      <c r="I2780" s="163"/>
      <c r="K2780" s="162"/>
    </row>
    <row r="2781" spans="4:11" ht="14.25" customHeight="1">
      <c r="D2781" s="110"/>
      <c r="G2781" s="110"/>
      <c r="H2781" s="110"/>
      <c r="I2781" s="163"/>
      <c r="K2781" s="162"/>
    </row>
    <row r="2782" spans="4:11" ht="14.25" customHeight="1">
      <c r="D2782" s="110"/>
      <c r="G2782" s="110"/>
      <c r="H2782" s="110"/>
      <c r="I2782" s="163"/>
      <c r="K2782" s="162"/>
    </row>
    <row r="2783" spans="4:11" ht="14.25" customHeight="1">
      <c r="D2783" s="110"/>
      <c r="G2783" s="110"/>
      <c r="H2783" s="110"/>
      <c r="I2783" s="163"/>
      <c r="K2783" s="162"/>
    </row>
    <row r="2784" spans="4:11" ht="14.25" customHeight="1">
      <c r="D2784" s="110"/>
      <c r="G2784" s="110"/>
      <c r="H2784" s="110"/>
      <c r="I2784" s="163"/>
      <c r="K2784" s="162"/>
    </row>
    <row r="2785" spans="4:11" ht="14.25" customHeight="1">
      <c r="D2785" s="110"/>
      <c r="G2785" s="110"/>
      <c r="H2785" s="110"/>
      <c r="I2785" s="163"/>
      <c r="K2785" s="162"/>
    </row>
    <row r="2786" spans="4:11" ht="14.25" customHeight="1">
      <c r="D2786" s="110"/>
      <c r="G2786" s="110"/>
      <c r="H2786" s="110"/>
      <c r="I2786" s="163"/>
      <c r="K2786" s="162"/>
    </row>
    <row r="2787" spans="4:11" ht="14.25" customHeight="1">
      <c r="D2787" s="110"/>
      <c r="G2787" s="110"/>
      <c r="H2787" s="110"/>
      <c r="I2787" s="163"/>
      <c r="K2787" s="162"/>
    </row>
    <row r="2788" spans="4:11" ht="14.25" customHeight="1">
      <c r="D2788" s="110"/>
      <c r="G2788" s="110"/>
      <c r="H2788" s="110"/>
      <c r="I2788" s="163"/>
      <c r="K2788" s="162"/>
    </row>
    <row r="2789" spans="4:11" ht="14.25" customHeight="1">
      <c r="D2789" s="110"/>
      <c r="G2789" s="110"/>
      <c r="H2789" s="110"/>
      <c r="I2789" s="163"/>
      <c r="K2789" s="162"/>
    </row>
    <row r="2790" spans="4:11" ht="14.25" customHeight="1">
      <c r="D2790" s="110"/>
      <c r="G2790" s="110"/>
      <c r="H2790" s="110"/>
      <c r="I2790" s="163"/>
      <c r="K2790" s="162"/>
    </row>
    <row r="2791" spans="4:11" ht="14.25" customHeight="1">
      <c r="D2791" s="110"/>
      <c r="G2791" s="110"/>
      <c r="H2791" s="110"/>
      <c r="I2791" s="163"/>
      <c r="K2791" s="162"/>
    </row>
    <row r="2792" spans="4:11" ht="14.25" customHeight="1">
      <c r="D2792" s="110"/>
      <c r="G2792" s="110"/>
      <c r="H2792" s="110"/>
      <c r="I2792" s="163"/>
      <c r="K2792" s="162"/>
    </row>
    <row r="2793" spans="4:11" ht="14.25" customHeight="1">
      <c r="D2793" s="110"/>
      <c r="G2793" s="110"/>
      <c r="H2793" s="110"/>
      <c r="I2793" s="163"/>
      <c r="K2793" s="162"/>
    </row>
    <row r="2794" spans="4:11" ht="14.25" customHeight="1">
      <c r="D2794" s="110"/>
      <c r="G2794" s="110"/>
      <c r="H2794" s="110"/>
      <c r="I2794" s="163"/>
      <c r="K2794" s="162"/>
    </row>
    <row r="2795" spans="4:11" ht="14.25" customHeight="1">
      <c r="D2795" s="110"/>
      <c r="G2795" s="110"/>
      <c r="H2795" s="110"/>
      <c r="I2795" s="163"/>
      <c r="K2795" s="162"/>
    </row>
    <row r="2796" spans="4:11" ht="14.25" customHeight="1">
      <c r="D2796" s="110"/>
      <c r="G2796" s="110"/>
      <c r="H2796" s="110"/>
      <c r="I2796" s="163"/>
      <c r="K2796" s="162"/>
    </row>
    <row r="2797" spans="4:11" ht="14.25" customHeight="1">
      <c r="D2797" s="110"/>
      <c r="G2797" s="110"/>
      <c r="H2797" s="110"/>
      <c r="I2797" s="163"/>
      <c r="K2797" s="162"/>
    </row>
    <row r="2798" spans="4:11" ht="14.25" customHeight="1">
      <c r="D2798" s="110"/>
      <c r="G2798" s="110"/>
      <c r="H2798" s="110"/>
      <c r="I2798" s="163"/>
      <c r="K2798" s="162"/>
    </row>
    <row r="2799" spans="4:11" ht="14.25" customHeight="1">
      <c r="D2799" s="110"/>
      <c r="G2799" s="110"/>
      <c r="H2799" s="110"/>
      <c r="I2799" s="163"/>
      <c r="K2799" s="162"/>
    </row>
    <row r="2800" spans="4:11" ht="14.25" customHeight="1">
      <c r="D2800" s="110"/>
      <c r="G2800" s="110"/>
      <c r="H2800" s="110"/>
      <c r="I2800" s="163"/>
      <c r="K2800" s="162"/>
    </row>
    <row r="2801" spans="4:11" ht="14.25" customHeight="1">
      <c r="D2801" s="110"/>
      <c r="G2801" s="110"/>
      <c r="H2801" s="110"/>
      <c r="I2801" s="163"/>
      <c r="K2801" s="162"/>
    </row>
    <row r="2802" spans="4:11" ht="14.25" customHeight="1">
      <c r="D2802" s="110"/>
      <c r="G2802" s="110"/>
      <c r="H2802" s="110"/>
      <c r="I2802" s="163"/>
      <c r="K2802" s="162"/>
    </row>
    <row r="2803" spans="4:11" ht="14.25" customHeight="1">
      <c r="D2803" s="110"/>
      <c r="G2803" s="110"/>
      <c r="H2803" s="110"/>
      <c r="I2803" s="163"/>
      <c r="K2803" s="162"/>
    </row>
    <row r="2804" spans="4:11" ht="14.25" customHeight="1">
      <c r="D2804" s="110"/>
      <c r="G2804" s="110"/>
      <c r="H2804" s="110"/>
      <c r="I2804" s="163"/>
      <c r="K2804" s="162"/>
    </row>
    <row r="2805" spans="4:11" ht="14.25" customHeight="1">
      <c r="D2805" s="110"/>
      <c r="G2805" s="110"/>
      <c r="H2805" s="110"/>
      <c r="I2805" s="163"/>
      <c r="K2805" s="162"/>
    </row>
    <row r="2806" spans="4:11" ht="14.25" customHeight="1">
      <c r="D2806" s="110"/>
      <c r="G2806" s="110"/>
      <c r="H2806" s="110"/>
      <c r="I2806" s="163"/>
      <c r="K2806" s="162"/>
    </row>
    <row r="2807" spans="4:11" ht="14.25" customHeight="1">
      <c r="D2807" s="110"/>
      <c r="G2807" s="110"/>
      <c r="H2807" s="110"/>
      <c r="I2807" s="163"/>
      <c r="K2807" s="162"/>
    </row>
    <row r="2808" spans="4:11" ht="14.25" customHeight="1">
      <c r="D2808" s="110"/>
      <c r="G2808" s="110"/>
      <c r="H2808" s="110"/>
      <c r="I2808" s="163"/>
      <c r="K2808" s="162"/>
    </row>
    <row r="2809" spans="4:11" ht="14.25" customHeight="1">
      <c r="D2809" s="110"/>
      <c r="G2809" s="110"/>
      <c r="H2809" s="110"/>
      <c r="I2809" s="163"/>
      <c r="K2809" s="162"/>
    </row>
    <row r="2810" spans="4:11" ht="14.25" customHeight="1">
      <c r="D2810" s="110"/>
      <c r="G2810" s="110"/>
      <c r="H2810" s="110"/>
      <c r="I2810" s="163"/>
      <c r="K2810" s="162"/>
    </row>
    <row r="2811" spans="4:11" ht="14.25" customHeight="1">
      <c r="D2811" s="110"/>
      <c r="G2811" s="110"/>
      <c r="H2811" s="110"/>
      <c r="I2811" s="163"/>
      <c r="K2811" s="162"/>
    </row>
    <row r="2812" spans="4:11" ht="14.25" customHeight="1">
      <c r="D2812" s="110"/>
      <c r="G2812" s="110"/>
      <c r="H2812" s="110"/>
      <c r="I2812" s="163"/>
      <c r="K2812" s="162"/>
    </row>
    <row r="2813" spans="4:11" ht="14.25" customHeight="1">
      <c r="D2813" s="110"/>
      <c r="G2813" s="110"/>
      <c r="H2813" s="110"/>
      <c r="I2813" s="163"/>
      <c r="K2813" s="162"/>
    </row>
    <row r="2814" spans="4:11" ht="14.25" customHeight="1">
      <c r="D2814" s="110"/>
      <c r="G2814" s="110"/>
      <c r="H2814" s="110"/>
      <c r="I2814" s="163"/>
      <c r="K2814" s="162"/>
    </row>
    <row r="2815" spans="4:11" ht="14.25" customHeight="1">
      <c r="D2815" s="110"/>
      <c r="G2815" s="110"/>
      <c r="H2815" s="110"/>
      <c r="I2815" s="163"/>
      <c r="K2815" s="162"/>
    </row>
    <row r="2816" spans="4:11" ht="14.25" customHeight="1">
      <c r="D2816" s="110"/>
      <c r="G2816" s="110"/>
      <c r="H2816" s="110"/>
      <c r="I2816" s="163"/>
      <c r="K2816" s="162"/>
    </row>
    <row r="2817" spans="4:11" ht="14.25" customHeight="1">
      <c r="D2817" s="110"/>
      <c r="G2817" s="110"/>
      <c r="H2817" s="110"/>
      <c r="I2817" s="163"/>
      <c r="K2817" s="162"/>
    </row>
    <row r="2818" spans="4:11" ht="14.25" customHeight="1">
      <c r="D2818" s="110"/>
      <c r="G2818" s="110"/>
      <c r="H2818" s="110"/>
      <c r="I2818" s="163"/>
      <c r="K2818" s="162"/>
    </row>
    <row r="2819" spans="4:11" ht="14.25" customHeight="1">
      <c r="D2819" s="110"/>
      <c r="G2819" s="110"/>
      <c r="H2819" s="110"/>
      <c r="I2819" s="163"/>
      <c r="K2819" s="162"/>
    </row>
    <row r="2820" spans="4:11" ht="14.25" customHeight="1">
      <c r="D2820" s="110"/>
      <c r="G2820" s="110"/>
      <c r="H2820" s="110"/>
      <c r="I2820" s="163"/>
      <c r="K2820" s="162"/>
    </row>
    <row r="2821" spans="4:11" ht="14.25" customHeight="1">
      <c r="D2821" s="110"/>
      <c r="G2821" s="110"/>
      <c r="H2821" s="110"/>
      <c r="I2821" s="163"/>
      <c r="K2821" s="162"/>
    </row>
    <row r="2822" spans="4:11" ht="14.25" customHeight="1">
      <c r="D2822" s="110"/>
      <c r="G2822" s="110"/>
      <c r="H2822" s="110"/>
      <c r="I2822" s="163"/>
      <c r="K2822" s="162"/>
    </row>
    <row r="2823" spans="4:11" ht="14.25" customHeight="1">
      <c r="D2823" s="110"/>
      <c r="G2823" s="110"/>
      <c r="H2823" s="110"/>
      <c r="I2823" s="163"/>
      <c r="K2823" s="162"/>
    </row>
    <row r="2824" spans="4:11" ht="14.25" customHeight="1">
      <c r="D2824" s="110"/>
      <c r="G2824" s="110"/>
      <c r="H2824" s="110"/>
      <c r="I2824" s="163"/>
      <c r="K2824" s="162"/>
    </row>
    <row r="2825" spans="4:11" ht="14.25" customHeight="1">
      <c r="D2825" s="110"/>
      <c r="G2825" s="110"/>
      <c r="H2825" s="110"/>
      <c r="I2825" s="163"/>
      <c r="K2825" s="162"/>
    </row>
    <row r="2826" spans="4:11" ht="14.25" customHeight="1">
      <c r="D2826" s="110"/>
      <c r="G2826" s="110"/>
      <c r="H2826" s="110"/>
      <c r="I2826" s="163"/>
      <c r="K2826" s="162"/>
    </row>
    <row r="2827" spans="4:11" ht="14.25" customHeight="1">
      <c r="D2827" s="110"/>
      <c r="G2827" s="110"/>
      <c r="H2827" s="110"/>
      <c r="I2827" s="163"/>
      <c r="K2827" s="162"/>
    </row>
    <row r="2828" spans="4:11" ht="14.25" customHeight="1">
      <c r="D2828" s="110"/>
      <c r="G2828" s="110"/>
      <c r="H2828" s="110"/>
      <c r="I2828" s="163"/>
      <c r="K2828" s="162"/>
    </row>
    <row r="2829" spans="4:11" ht="14.25" customHeight="1">
      <c r="D2829" s="110"/>
      <c r="G2829" s="110"/>
      <c r="H2829" s="110"/>
      <c r="I2829" s="163"/>
      <c r="K2829" s="162"/>
    </row>
    <row r="2830" spans="4:11" ht="14.25" customHeight="1">
      <c r="D2830" s="110"/>
      <c r="G2830" s="110"/>
      <c r="H2830" s="110"/>
      <c r="I2830" s="163"/>
      <c r="K2830" s="162"/>
    </row>
    <row r="2831" spans="4:11" ht="14.25" customHeight="1">
      <c r="D2831" s="110"/>
      <c r="G2831" s="110"/>
      <c r="H2831" s="110"/>
      <c r="I2831" s="163"/>
      <c r="K2831" s="162"/>
    </row>
    <row r="2832" spans="4:11" ht="14.25" customHeight="1">
      <c r="D2832" s="110"/>
      <c r="G2832" s="110"/>
      <c r="H2832" s="110"/>
      <c r="I2832" s="163"/>
      <c r="K2832" s="162"/>
    </row>
    <row r="2833" spans="4:11" ht="14.25" customHeight="1">
      <c r="D2833" s="110"/>
      <c r="G2833" s="110"/>
      <c r="H2833" s="110"/>
      <c r="I2833" s="163"/>
      <c r="K2833" s="162"/>
    </row>
    <row r="2834" spans="4:11" ht="14.25" customHeight="1">
      <c r="D2834" s="110"/>
      <c r="G2834" s="110"/>
      <c r="H2834" s="110"/>
      <c r="I2834" s="163"/>
      <c r="K2834" s="162"/>
    </row>
    <row r="2835" spans="4:11" ht="14.25" customHeight="1">
      <c r="D2835" s="110"/>
      <c r="G2835" s="110"/>
      <c r="H2835" s="110"/>
      <c r="I2835" s="163"/>
      <c r="K2835" s="162"/>
    </row>
    <row r="2836" spans="4:11" ht="14.25" customHeight="1">
      <c r="D2836" s="110"/>
      <c r="G2836" s="110"/>
      <c r="H2836" s="110"/>
      <c r="I2836" s="163"/>
      <c r="K2836" s="162"/>
    </row>
    <row r="2837" spans="4:11" ht="14.25" customHeight="1">
      <c r="D2837" s="110"/>
      <c r="G2837" s="110"/>
      <c r="H2837" s="110"/>
      <c r="I2837" s="163"/>
      <c r="K2837" s="162"/>
    </row>
    <row r="2838" spans="4:11" ht="14.25" customHeight="1">
      <c r="D2838" s="110"/>
      <c r="G2838" s="110"/>
      <c r="H2838" s="110"/>
      <c r="I2838" s="163"/>
      <c r="K2838" s="162"/>
    </row>
    <row r="2839" spans="4:11" ht="14.25" customHeight="1">
      <c r="D2839" s="110"/>
      <c r="G2839" s="110"/>
      <c r="H2839" s="110"/>
      <c r="I2839" s="163"/>
      <c r="K2839" s="162"/>
    </row>
    <row r="2840" spans="4:11" ht="14.25" customHeight="1">
      <c r="D2840" s="110"/>
      <c r="G2840" s="110"/>
      <c r="H2840" s="110"/>
      <c r="I2840" s="163"/>
      <c r="K2840" s="162"/>
    </row>
    <row r="2841" spans="4:11" ht="14.25" customHeight="1">
      <c r="D2841" s="110"/>
      <c r="G2841" s="110"/>
      <c r="H2841" s="110"/>
      <c r="I2841" s="163"/>
      <c r="K2841" s="162"/>
    </row>
    <row r="2842" spans="4:11" ht="14.25" customHeight="1">
      <c r="D2842" s="110"/>
      <c r="G2842" s="110"/>
      <c r="H2842" s="110"/>
      <c r="I2842" s="163"/>
      <c r="K2842" s="162"/>
    </row>
    <row r="2843" spans="4:11" ht="14.25" customHeight="1">
      <c r="D2843" s="110"/>
      <c r="G2843" s="110"/>
      <c r="H2843" s="110"/>
      <c r="I2843" s="163"/>
      <c r="K2843" s="162"/>
    </row>
  </sheetData>
  <autoFilter ref="K1:L1843" xr:uid="{00000000-0009-0000-0000-000003000000}"/>
  <mergeCells count="106">
    <mergeCell ref="E259:E261"/>
    <mergeCell ref="E262:E268"/>
    <mergeCell ref="E269:E274"/>
    <mergeCell ref="E275:E280"/>
    <mergeCell ref="E281:E291"/>
    <mergeCell ref="E292:E296"/>
    <mergeCell ref="E297:E301"/>
    <mergeCell ref="E302:E307"/>
    <mergeCell ref="E308:E311"/>
    <mergeCell ref="E312:E315"/>
    <mergeCell ref="E316:E321"/>
    <mergeCell ref="E322:E327"/>
    <mergeCell ref="E328:E340"/>
    <mergeCell ref="E341:E352"/>
    <mergeCell ref="E353:E364"/>
    <mergeCell ref="E365:E368"/>
    <mergeCell ref="B369:B423"/>
    <mergeCell ref="E369:E371"/>
    <mergeCell ref="E372:E373"/>
    <mergeCell ref="E374:E411"/>
    <mergeCell ref="G374:G411"/>
    <mergeCell ref="G422:G423"/>
    <mergeCell ref="E416:E421"/>
    <mergeCell ref="E422:E423"/>
    <mergeCell ref="B424:B441"/>
    <mergeCell ref="E424:E441"/>
    <mergeCell ref="G424:G441"/>
    <mergeCell ref="B476:B486"/>
    <mergeCell ref="D476:D486"/>
    <mergeCell ref="E476:E486"/>
    <mergeCell ref="E487:E492"/>
    <mergeCell ref="E493:E498"/>
    <mergeCell ref="E499:E505"/>
    <mergeCell ref="E506:E511"/>
    <mergeCell ref="E512:E516"/>
    <mergeCell ref="E517:E522"/>
    <mergeCell ref="E523:E528"/>
    <mergeCell ref="E529:E534"/>
    <mergeCell ref="E535:E538"/>
    <mergeCell ref="E539:E541"/>
    <mergeCell ref="E542:E547"/>
    <mergeCell ref="E548:E553"/>
    <mergeCell ref="E554:E557"/>
    <mergeCell ref="E614:E616"/>
    <mergeCell ref="E617:E619"/>
    <mergeCell ref="E620:E622"/>
    <mergeCell ref="E623:E628"/>
    <mergeCell ref="E629:E634"/>
    <mergeCell ref="E635:E638"/>
    <mergeCell ref="E639:E643"/>
    <mergeCell ref="E558:E561"/>
    <mergeCell ref="E562:E577"/>
    <mergeCell ref="E578:E588"/>
    <mergeCell ref="E589:E599"/>
    <mergeCell ref="E600:E602"/>
    <mergeCell ref="E603:E608"/>
    <mergeCell ref="E609:E613"/>
    <mergeCell ref="D2:D74"/>
    <mergeCell ref="E2:E5"/>
    <mergeCell ref="E6:E44"/>
    <mergeCell ref="E46:E48"/>
    <mergeCell ref="E49:E74"/>
    <mergeCell ref="E75:E78"/>
    <mergeCell ref="E80:E83"/>
    <mergeCell ref="E84:E86"/>
    <mergeCell ref="E87:E89"/>
    <mergeCell ref="E90:E94"/>
    <mergeCell ref="E95:E98"/>
    <mergeCell ref="E99:E102"/>
    <mergeCell ref="E103:E105"/>
    <mergeCell ref="E106:E108"/>
    <mergeCell ref="E109:E111"/>
    <mergeCell ref="E112:E113"/>
    <mergeCell ref="E114:E115"/>
    <mergeCell ref="E116:E118"/>
    <mergeCell ref="E119:E120"/>
    <mergeCell ref="E121:E126"/>
    <mergeCell ref="E127:E132"/>
    <mergeCell ref="E133:E137"/>
    <mergeCell ref="E138:E141"/>
    <mergeCell ref="E142:E145"/>
    <mergeCell ref="E146:E147"/>
    <mergeCell ref="E148:E149"/>
    <mergeCell ref="E150:E155"/>
    <mergeCell ref="E156:E162"/>
    <mergeCell ref="E163:E169"/>
    <mergeCell ref="E170:E174"/>
    <mergeCell ref="E175:E183"/>
    <mergeCell ref="E184:E192"/>
    <mergeCell ref="E193:E194"/>
    <mergeCell ref="E195:E196"/>
    <mergeCell ref="E197:E199"/>
    <mergeCell ref="E200:E206"/>
    <mergeCell ref="E239:E240"/>
    <mergeCell ref="E241:E245"/>
    <mergeCell ref="E246:E247"/>
    <mergeCell ref="E249:E258"/>
    <mergeCell ref="E207:E209"/>
    <mergeCell ref="E210:E212"/>
    <mergeCell ref="E213:E214"/>
    <mergeCell ref="E215:E219"/>
    <mergeCell ref="E220:E223"/>
    <mergeCell ref="E224:E227"/>
    <mergeCell ref="E228:E231"/>
    <mergeCell ref="E232:E234"/>
    <mergeCell ref="E235:E238"/>
  </mergeCells>
  <conditionalFormatting sqref="K1:K2843">
    <cfRule type="cellIs" dxfId="37" priority="1" operator="equal">
      <formula>"Yes"</formula>
    </cfRule>
  </conditionalFormatting>
  <conditionalFormatting sqref="K1:K2843">
    <cfRule type="cellIs" dxfId="36" priority="2" operator="equal">
      <formula>"No"</formula>
    </cfRule>
  </conditionalFormatting>
  <conditionalFormatting sqref="K2:K643">
    <cfRule type="cellIs" dxfId="35" priority="3" operator="equal">
      <formula>"N/A"</formula>
    </cfRule>
  </conditionalFormatting>
  <dataValidations count="1">
    <dataValidation type="list" allowBlank="1" sqref="K2:K643" xr:uid="{00000000-0002-0000-0300-000000000000}">
      <formula1>"Yes,No,N/A,On hold"</formula1>
    </dataValidation>
  </dataValidations>
  <hyperlinks>
    <hyperlink ref="G76" r:id="rId1" xr:uid="{00000000-0004-0000-0300-000000000000}"/>
    <hyperlink ref="G77" r:id="rId2" xr:uid="{00000000-0004-0000-0300-000001000000}"/>
    <hyperlink ref="G117" r:id="rId3" xr:uid="{00000000-0004-0000-0300-000002000000}"/>
    <hyperlink ref="G118" r:id="rId4" xr:uid="{00000000-0004-0000-0300-000003000000}"/>
    <hyperlink ref="G120" r:id="rId5" xr:uid="{00000000-0004-0000-0300-000004000000}"/>
    <hyperlink ref="G121" r:id="rId6" xr:uid="{00000000-0004-0000-0300-000005000000}"/>
    <hyperlink ref="G156" r:id="rId7" xr:uid="{00000000-0004-0000-0300-000006000000}"/>
    <hyperlink ref="G197" r:id="rId8" xr:uid="{00000000-0004-0000-0300-000007000000}"/>
    <hyperlink ref="G198" r:id="rId9" xr:uid="{00000000-0004-0000-0300-000008000000}"/>
    <hyperlink ref="G220" r:id="rId10" xr:uid="{00000000-0004-0000-0300-000009000000}"/>
    <hyperlink ref="G221" r:id="rId11" xr:uid="{00000000-0004-0000-0300-00000A000000}"/>
    <hyperlink ref="G246" r:id="rId12" xr:uid="{00000000-0004-0000-0300-00000B000000}"/>
    <hyperlink ref="G261" r:id="rId13" xr:uid="{00000000-0004-0000-0300-00000C000000}"/>
    <hyperlink ref="H264" r:id="rId14" xr:uid="{00000000-0004-0000-0300-00000D000000}"/>
    <hyperlink ref="G273" r:id="rId15" xr:uid="{00000000-0004-0000-0300-00000E000000}"/>
    <hyperlink ref="G274" r:id="rId16" xr:uid="{00000000-0004-0000-0300-00000F000000}"/>
    <hyperlink ref="G279" r:id="rId17" xr:uid="{00000000-0004-0000-0300-000010000000}"/>
    <hyperlink ref="G280" r:id="rId18" xr:uid="{00000000-0004-0000-0300-000011000000}"/>
    <hyperlink ref="G308" r:id="rId19" xr:uid="{00000000-0004-0000-0300-000012000000}"/>
    <hyperlink ref="G350" r:id="rId20" xr:uid="{00000000-0004-0000-0300-000013000000}"/>
    <hyperlink ref="G351" r:id="rId21" xr:uid="{00000000-0004-0000-0300-000014000000}"/>
    <hyperlink ref="G352" r:id="rId22" xr:uid="{00000000-0004-0000-0300-000015000000}"/>
    <hyperlink ref="G362" r:id="rId23" xr:uid="{00000000-0004-0000-0300-000016000000}"/>
    <hyperlink ref="G363" r:id="rId24" xr:uid="{00000000-0004-0000-0300-000017000000}"/>
    <hyperlink ref="G364" r:id="rId25" xr:uid="{00000000-0004-0000-0300-000018000000}"/>
    <hyperlink ref="J395" r:id="rId26" xr:uid="{00000000-0004-0000-0300-000019000000}"/>
    <hyperlink ref="J399" r:id="rId27" xr:uid="{00000000-0004-0000-0300-00001A000000}"/>
    <hyperlink ref="J411" r:id="rId28" xr:uid="{00000000-0004-0000-0300-00001B000000}"/>
    <hyperlink ref="J429" r:id="rId29" xr:uid="{00000000-0004-0000-0300-00001C000000}"/>
    <hyperlink ref="J437" r:id="rId30" xr:uid="{00000000-0004-0000-0300-00001D000000}"/>
    <hyperlink ref="J438" r:id="rId31" xr:uid="{00000000-0004-0000-0300-00001E000000}"/>
    <hyperlink ref="J439" r:id="rId32" xr:uid="{00000000-0004-0000-0300-00001F000000}"/>
    <hyperlink ref="G493" r:id="rId33" xr:uid="{00000000-0004-0000-0300-000020000000}"/>
    <hyperlink ref="G506" r:id="rId34" xr:uid="{00000000-0004-0000-0300-000021000000}"/>
    <hyperlink ref="G511" r:id="rId35" xr:uid="{00000000-0004-0000-0300-000022000000}"/>
    <hyperlink ref="G513" r:id="rId36" xr:uid="{00000000-0004-0000-0300-000023000000}"/>
    <hyperlink ref="G523" r:id="rId37" xr:uid="{00000000-0004-0000-0300-000024000000}"/>
    <hyperlink ref="G525" r:id="rId38" xr:uid="{00000000-0004-0000-0300-000025000000}"/>
    <hyperlink ref="G529" r:id="rId39" xr:uid="{00000000-0004-0000-0300-000026000000}"/>
    <hyperlink ref="G542" r:id="rId40" xr:uid="{00000000-0004-0000-0300-000027000000}"/>
    <hyperlink ref="G603" r:id="rId41" xr:uid="{00000000-0004-0000-0300-000028000000}"/>
    <hyperlink ref="G623" r:id="rId42" xr:uid="{00000000-0004-0000-0300-000029000000}"/>
  </hyperlink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943"/>
  <sheetViews>
    <sheetView workbookViewId="0"/>
  </sheetViews>
  <sheetFormatPr defaultColWidth="14.44140625" defaultRowHeight="14.4"/>
  <cols>
    <col min="1" max="1" width="17.44140625" customWidth="1"/>
    <col min="2" max="2" width="34.5546875" customWidth="1"/>
    <col min="3" max="3" width="17.5546875" customWidth="1"/>
    <col min="4" max="4" width="40.77734375" customWidth="1"/>
    <col min="5" max="5" width="25.88671875" customWidth="1"/>
    <col min="6" max="6" width="35.6640625" customWidth="1"/>
    <col min="7" max="7" width="26.33203125" customWidth="1"/>
    <col min="8" max="8" width="57.33203125" customWidth="1"/>
  </cols>
  <sheetData>
    <row r="1" spans="1:12">
      <c r="A1" s="112" t="s">
        <v>281</v>
      </c>
      <c r="B1" s="113" t="s">
        <v>282</v>
      </c>
      <c r="C1" s="113" t="s">
        <v>283</v>
      </c>
      <c r="D1" s="113" t="s">
        <v>284</v>
      </c>
      <c r="E1" s="113" t="s">
        <v>285</v>
      </c>
      <c r="F1" s="113" t="s">
        <v>93</v>
      </c>
      <c r="G1" s="113" t="s">
        <v>286</v>
      </c>
      <c r="H1" s="113" t="s">
        <v>287</v>
      </c>
      <c r="I1" s="113" t="s">
        <v>288</v>
      </c>
      <c r="J1" s="113" t="s">
        <v>96</v>
      </c>
      <c r="K1" s="113" t="s">
        <v>289</v>
      </c>
      <c r="L1" s="113" t="s">
        <v>290</v>
      </c>
    </row>
    <row r="2" spans="1:12" ht="230.4">
      <c r="A2" s="83" t="s">
        <v>487</v>
      </c>
      <c r="B2" s="128" t="s">
        <v>488</v>
      </c>
      <c r="C2" s="128" t="s">
        <v>489</v>
      </c>
      <c r="D2" s="128" t="s">
        <v>1566</v>
      </c>
      <c r="E2" s="191" t="s">
        <v>491</v>
      </c>
      <c r="F2" s="128" t="s">
        <v>492</v>
      </c>
      <c r="G2" s="128" t="s">
        <v>1567</v>
      </c>
      <c r="H2" s="128" t="s">
        <v>494</v>
      </c>
      <c r="I2" s="64" t="s">
        <v>99</v>
      </c>
      <c r="J2" s="114"/>
      <c r="K2" s="115" t="s">
        <v>337</v>
      </c>
      <c r="L2" s="114"/>
    </row>
    <row r="3" spans="1:12" ht="187.2">
      <c r="A3" s="83" t="s">
        <v>487</v>
      </c>
      <c r="B3" s="128" t="s">
        <v>488</v>
      </c>
      <c r="C3" s="128" t="s">
        <v>503</v>
      </c>
      <c r="D3" s="128" t="s">
        <v>1566</v>
      </c>
      <c r="E3" s="185"/>
      <c r="F3" s="128" t="s">
        <v>504</v>
      </c>
      <c r="G3" s="128" t="s">
        <v>1568</v>
      </c>
      <c r="H3" s="128" t="s">
        <v>1569</v>
      </c>
      <c r="I3" s="64" t="s">
        <v>99</v>
      </c>
      <c r="J3" s="116"/>
      <c r="K3" s="115" t="s">
        <v>337</v>
      </c>
      <c r="L3" s="114"/>
    </row>
    <row r="4" spans="1:12" ht="201.6">
      <c r="A4" s="83" t="s">
        <v>487</v>
      </c>
      <c r="B4" s="128" t="s">
        <v>488</v>
      </c>
      <c r="C4" s="128" t="s">
        <v>506</v>
      </c>
      <c r="D4" s="128" t="s">
        <v>1566</v>
      </c>
      <c r="E4" s="128" t="s">
        <v>507</v>
      </c>
      <c r="F4" s="128" t="s">
        <v>508</v>
      </c>
      <c r="G4" s="128" t="s">
        <v>509</v>
      </c>
      <c r="H4" s="128" t="s">
        <v>510</v>
      </c>
      <c r="I4" s="64" t="s">
        <v>99</v>
      </c>
      <c r="J4" s="85" t="s">
        <v>511</v>
      </c>
      <c r="K4" s="115" t="s">
        <v>337</v>
      </c>
      <c r="L4" s="114"/>
    </row>
    <row r="5" spans="1:12" ht="115.2">
      <c r="A5" s="83" t="s">
        <v>1570</v>
      </c>
      <c r="B5" s="128" t="s">
        <v>1571</v>
      </c>
      <c r="C5" s="128" t="s">
        <v>489</v>
      </c>
      <c r="D5" s="117" t="s">
        <v>1572</v>
      </c>
      <c r="E5" s="191" t="s">
        <v>1573</v>
      </c>
      <c r="F5" s="117" t="s">
        <v>1574</v>
      </c>
      <c r="G5" s="155" t="s">
        <v>1575</v>
      </c>
      <c r="H5" s="128" t="s">
        <v>1576</v>
      </c>
      <c r="I5" s="64" t="s">
        <v>99</v>
      </c>
      <c r="J5" s="116"/>
      <c r="K5" s="115" t="s">
        <v>337</v>
      </c>
      <c r="L5" s="114"/>
    </row>
    <row r="6" spans="1:12" ht="115.2">
      <c r="A6" s="83" t="s">
        <v>1570</v>
      </c>
      <c r="B6" s="128" t="s">
        <v>1571</v>
      </c>
      <c r="C6" s="128" t="s">
        <v>495</v>
      </c>
      <c r="D6" s="117" t="s">
        <v>1572</v>
      </c>
      <c r="E6" s="185"/>
      <c r="F6" s="128" t="s">
        <v>1577</v>
      </c>
      <c r="G6" s="128" t="s">
        <v>1578</v>
      </c>
      <c r="H6" s="128" t="s">
        <v>1579</v>
      </c>
      <c r="I6" s="64" t="s">
        <v>99</v>
      </c>
      <c r="J6" s="116"/>
      <c r="K6" s="115" t="s">
        <v>337</v>
      </c>
      <c r="L6" s="114"/>
    </row>
    <row r="7" spans="1:12" ht="115.2">
      <c r="A7" s="83" t="s">
        <v>1570</v>
      </c>
      <c r="B7" s="128" t="s">
        <v>1571</v>
      </c>
      <c r="C7" s="128" t="s">
        <v>499</v>
      </c>
      <c r="D7" s="117" t="s">
        <v>1572</v>
      </c>
      <c r="E7" s="191" t="s">
        <v>1580</v>
      </c>
      <c r="F7" s="128" t="s">
        <v>1581</v>
      </c>
      <c r="G7" s="118" t="s">
        <v>1582</v>
      </c>
      <c r="H7" s="128" t="s">
        <v>1583</v>
      </c>
      <c r="I7" s="64" t="s">
        <v>99</v>
      </c>
      <c r="J7" s="116"/>
      <c r="K7" s="115" t="s">
        <v>337</v>
      </c>
      <c r="L7" s="114"/>
    </row>
    <row r="8" spans="1:12" ht="129.6">
      <c r="A8" s="83" t="s">
        <v>1570</v>
      </c>
      <c r="B8" s="128" t="s">
        <v>1571</v>
      </c>
      <c r="C8" s="128" t="s">
        <v>503</v>
      </c>
      <c r="D8" s="117" t="s">
        <v>1572</v>
      </c>
      <c r="E8" s="186"/>
      <c r="F8" s="128" t="s">
        <v>1584</v>
      </c>
      <c r="G8" s="128" t="s">
        <v>1585</v>
      </c>
      <c r="H8" s="128" t="s">
        <v>1586</v>
      </c>
      <c r="I8" s="64" t="s">
        <v>99</v>
      </c>
      <c r="J8" s="116"/>
      <c r="K8" s="115" t="s">
        <v>337</v>
      </c>
      <c r="L8" s="114"/>
    </row>
    <row r="9" spans="1:12" ht="115.2">
      <c r="A9" s="83" t="s">
        <v>1570</v>
      </c>
      <c r="B9" s="128" t="s">
        <v>1571</v>
      </c>
      <c r="C9" s="128" t="s">
        <v>506</v>
      </c>
      <c r="D9" s="117" t="s">
        <v>1572</v>
      </c>
      <c r="E9" s="186"/>
      <c r="F9" s="128" t="s">
        <v>1587</v>
      </c>
      <c r="G9" s="128" t="s">
        <v>1588</v>
      </c>
      <c r="H9" s="128" t="s">
        <v>1589</v>
      </c>
      <c r="I9" s="64" t="s">
        <v>99</v>
      </c>
      <c r="J9" s="116"/>
      <c r="K9" s="115" t="s">
        <v>337</v>
      </c>
      <c r="L9" s="114"/>
    </row>
    <row r="10" spans="1:12" ht="129.6">
      <c r="A10" s="83" t="s">
        <v>1570</v>
      </c>
      <c r="B10" s="128" t="s">
        <v>1571</v>
      </c>
      <c r="C10" s="128" t="s">
        <v>512</v>
      </c>
      <c r="D10" s="117" t="s">
        <v>1572</v>
      </c>
      <c r="E10" s="186"/>
      <c r="F10" s="128" t="s">
        <v>1590</v>
      </c>
      <c r="G10" s="128" t="s">
        <v>1591</v>
      </c>
      <c r="H10" s="128" t="s">
        <v>1592</v>
      </c>
      <c r="I10" s="64" t="s">
        <v>99</v>
      </c>
      <c r="J10" s="116"/>
      <c r="K10" s="115" t="s">
        <v>337</v>
      </c>
      <c r="L10" s="114"/>
    </row>
    <row r="11" spans="1:12" ht="115.2">
      <c r="A11" s="83" t="s">
        <v>1570</v>
      </c>
      <c r="B11" s="128" t="s">
        <v>1571</v>
      </c>
      <c r="C11" s="128" t="s">
        <v>517</v>
      </c>
      <c r="D11" s="117" t="s">
        <v>1572</v>
      </c>
      <c r="E11" s="186"/>
      <c r="F11" s="128" t="s">
        <v>1593</v>
      </c>
      <c r="G11" s="128" t="s">
        <v>1588</v>
      </c>
      <c r="H11" s="128" t="s">
        <v>1594</v>
      </c>
      <c r="I11" s="64" t="s">
        <v>99</v>
      </c>
      <c r="J11" s="116"/>
      <c r="K11" s="115" t="s">
        <v>337</v>
      </c>
      <c r="L11" s="114"/>
    </row>
    <row r="12" spans="1:12" ht="129.6">
      <c r="A12" s="83" t="s">
        <v>1570</v>
      </c>
      <c r="B12" s="128" t="s">
        <v>1571</v>
      </c>
      <c r="C12" s="128" t="s">
        <v>521</v>
      </c>
      <c r="D12" s="117" t="s">
        <v>1572</v>
      </c>
      <c r="E12" s="186"/>
      <c r="F12" s="128" t="s">
        <v>1595</v>
      </c>
      <c r="G12" s="128" t="s">
        <v>1591</v>
      </c>
      <c r="H12" s="128" t="s">
        <v>1596</v>
      </c>
      <c r="I12" s="64" t="s">
        <v>99</v>
      </c>
      <c r="J12" s="116"/>
      <c r="K12" s="115" t="s">
        <v>337</v>
      </c>
      <c r="L12" s="114"/>
    </row>
    <row r="13" spans="1:12" ht="115.2">
      <c r="A13" s="83" t="s">
        <v>1570</v>
      </c>
      <c r="B13" s="128" t="s">
        <v>1571</v>
      </c>
      <c r="C13" s="128" t="s">
        <v>524</v>
      </c>
      <c r="D13" s="117" t="s">
        <v>1572</v>
      </c>
      <c r="E13" s="185"/>
      <c r="F13" s="128" t="s">
        <v>1597</v>
      </c>
      <c r="G13" s="128" t="s">
        <v>1598</v>
      </c>
      <c r="H13" s="128" t="s">
        <v>1599</v>
      </c>
      <c r="I13" s="64" t="s">
        <v>99</v>
      </c>
      <c r="J13" s="116"/>
      <c r="K13" s="115" t="s">
        <v>337</v>
      </c>
      <c r="L13" s="114"/>
    </row>
    <row r="14" spans="1:12" ht="115.2">
      <c r="A14" s="83" t="s">
        <v>1570</v>
      </c>
      <c r="B14" s="128" t="s">
        <v>1571</v>
      </c>
      <c r="C14" s="128" t="s">
        <v>527</v>
      </c>
      <c r="D14" s="117" t="s">
        <v>1572</v>
      </c>
      <c r="E14" s="128" t="s">
        <v>1600</v>
      </c>
      <c r="F14" s="117" t="s">
        <v>1601</v>
      </c>
      <c r="G14" s="128" t="s">
        <v>1602</v>
      </c>
      <c r="H14" s="128" t="s">
        <v>1603</v>
      </c>
      <c r="I14" s="64" t="s">
        <v>99</v>
      </c>
      <c r="J14" s="116"/>
      <c r="K14" s="115" t="s">
        <v>337</v>
      </c>
      <c r="L14" s="114"/>
    </row>
    <row r="15" spans="1:12" ht="115.2">
      <c r="A15" s="83" t="s">
        <v>1570</v>
      </c>
      <c r="B15" s="128" t="s">
        <v>1571</v>
      </c>
      <c r="C15" s="128" t="s">
        <v>532</v>
      </c>
      <c r="D15" s="117" t="s">
        <v>1572</v>
      </c>
      <c r="E15" s="191" t="s">
        <v>1604</v>
      </c>
      <c r="F15" s="117" t="s">
        <v>1605</v>
      </c>
      <c r="G15" s="128" t="s">
        <v>1582</v>
      </c>
      <c r="H15" s="128" t="s">
        <v>1606</v>
      </c>
      <c r="I15" s="64" t="s">
        <v>99</v>
      </c>
      <c r="J15" s="116"/>
      <c r="K15" s="115" t="s">
        <v>337</v>
      </c>
      <c r="L15" s="114"/>
    </row>
    <row r="16" spans="1:12" ht="115.2">
      <c r="A16" s="83" t="s">
        <v>1570</v>
      </c>
      <c r="B16" s="128" t="s">
        <v>1571</v>
      </c>
      <c r="C16" s="128" t="s">
        <v>535</v>
      </c>
      <c r="D16" s="117" t="s">
        <v>1572</v>
      </c>
      <c r="E16" s="185"/>
      <c r="F16" s="128" t="s">
        <v>1607</v>
      </c>
      <c r="G16" s="128" t="s">
        <v>1608</v>
      </c>
      <c r="H16" s="128" t="s">
        <v>1609</v>
      </c>
      <c r="I16" s="64" t="s">
        <v>99</v>
      </c>
      <c r="J16" s="116"/>
      <c r="K16" s="115" t="s">
        <v>337</v>
      </c>
      <c r="L16" s="114"/>
    </row>
    <row r="17" spans="1:12" ht="115.2">
      <c r="A17" s="83" t="s">
        <v>1570</v>
      </c>
      <c r="B17" s="128" t="s">
        <v>1571</v>
      </c>
      <c r="C17" s="128" t="s">
        <v>538</v>
      </c>
      <c r="D17" s="117" t="s">
        <v>1572</v>
      </c>
      <c r="E17" s="128" t="s">
        <v>1610</v>
      </c>
      <c r="F17" s="128" t="s">
        <v>1611</v>
      </c>
      <c r="G17" s="128" t="s">
        <v>1612</v>
      </c>
      <c r="H17" s="128" t="s">
        <v>1613</v>
      </c>
      <c r="I17" s="64" t="s">
        <v>99</v>
      </c>
      <c r="J17" s="116"/>
      <c r="K17" s="115" t="s">
        <v>337</v>
      </c>
      <c r="L17" s="114"/>
    </row>
    <row r="18" spans="1:12" ht="115.2">
      <c r="A18" s="83" t="s">
        <v>1570</v>
      </c>
      <c r="B18" s="128" t="s">
        <v>1571</v>
      </c>
      <c r="C18" s="128" t="s">
        <v>543</v>
      </c>
      <c r="D18" s="117" t="s">
        <v>1572</v>
      </c>
      <c r="E18" s="128" t="s">
        <v>1614</v>
      </c>
      <c r="F18" s="128" t="s">
        <v>1615</v>
      </c>
      <c r="G18" s="128" t="s">
        <v>1582</v>
      </c>
      <c r="H18" s="128" t="s">
        <v>1616</v>
      </c>
      <c r="I18" s="64" t="s">
        <v>99</v>
      </c>
      <c r="J18" s="116"/>
      <c r="K18" s="115" t="s">
        <v>337</v>
      </c>
      <c r="L18" s="114"/>
    </row>
    <row r="19" spans="1:12" ht="187.2">
      <c r="A19" s="83" t="s">
        <v>1617</v>
      </c>
      <c r="B19" s="191" t="s">
        <v>1618</v>
      </c>
      <c r="C19" s="128" t="s">
        <v>489</v>
      </c>
      <c r="D19" s="117" t="s">
        <v>1619</v>
      </c>
      <c r="E19" s="191" t="s">
        <v>1620</v>
      </c>
      <c r="F19" s="128" t="s">
        <v>1621</v>
      </c>
      <c r="G19" s="128" t="s">
        <v>1622</v>
      </c>
      <c r="H19" s="128" t="s">
        <v>1623</v>
      </c>
      <c r="I19" s="64" t="s">
        <v>99</v>
      </c>
      <c r="J19" s="114"/>
      <c r="K19" s="115" t="s">
        <v>337</v>
      </c>
      <c r="L19" s="114"/>
    </row>
    <row r="20" spans="1:12" ht="187.2">
      <c r="A20" s="83" t="s">
        <v>1617</v>
      </c>
      <c r="B20" s="186"/>
      <c r="C20" s="128" t="s">
        <v>495</v>
      </c>
      <c r="D20" s="117" t="s">
        <v>1619</v>
      </c>
      <c r="E20" s="186"/>
      <c r="F20" s="128" t="s">
        <v>1624</v>
      </c>
      <c r="G20" s="128" t="s">
        <v>1622</v>
      </c>
      <c r="H20" s="128" t="s">
        <v>1625</v>
      </c>
      <c r="I20" s="64" t="s">
        <v>99</v>
      </c>
      <c r="J20" s="114"/>
      <c r="K20" s="115" t="s">
        <v>337</v>
      </c>
      <c r="L20" s="114"/>
    </row>
    <row r="21" spans="1:12" ht="187.2">
      <c r="A21" s="83" t="s">
        <v>1617</v>
      </c>
      <c r="B21" s="186"/>
      <c r="C21" s="128" t="s">
        <v>499</v>
      </c>
      <c r="D21" s="117" t="s">
        <v>1619</v>
      </c>
      <c r="E21" s="186"/>
      <c r="F21" s="128" t="s">
        <v>1626</v>
      </c>
      <c r="G21" s="128" t="s">
        <v>1622</v>
      </c>
      <c r="H21" s="128" t="s">
        <v>1627</v>
      </c>
      <c r="I21" s="64" t="s">
        <v>99</v>
      </c>
      <c r="J21" s="114"/>
      <c r="K21" s="115" t="s">
        <v>337</v>
      </c>
      <c r="L21" s="114"/>
    </row>
    <row r="22" spans="1:12" ht="187.2">
      <c r="A22" s="83" t="s">
        <v>1617</v>
      </c>
      <c r="B22" s="186"/>
      <c r="C22" s="128" t="s">
        <v>503</v>
      </c>
      <c r="D22" s="117" t="s">
        <v>1619</v>
      </c>
      <c r="E22" s="186"/>
      <c r="F22" s="128" t="s">
        <v>1628</v>
      </c>
      <c r="G22" s="128" t="s">
        <v>1622</v>
      </c>
      <c r="H22" s="128" t="s">
        <v>1627</v>
      </c>
      <c r="I22" s="64" t="s">
        <v>99</v>
      </c>
      <c r="J22" s="114"/>
      <c r="K22" s="115" t="s">
        <v>337</v>
      </c>
      <c r="L22" s="114"/>
    </row>
    <row r="23" spans="1:12" ht="187.2">
      <c r="A23" s="83" t="s">
        <v>1617</v>
      </c>
      <c r="B23" s="186"/>
      <c r="C23" s="128" t="s">
        <v>506</v>
      </c>
      <c r="D23" s="117" t="s">
        <v>1619</v>
      </c>
      <c r="E23" s="186"/>
      <c r="F23" s="128" t="s">
        <v>1629</v>
      </c>
      <c r="G23" s="128" t="s">
        <v>1622</v>
      </c>
      <c r="H23" s="128" t="s">
        <v>1627</v>
      </c>
      <c r="I23" s="64" t="s">
        <v>99</v>
      </c>
      <c r="J23" s="114"/>
      <c r="K23" s="115" t="s">
        <v>337</v>
      </c>
      <c r="L23" s="114"/>
    </row>
    <row r="24" spans="1:12" ht="187.2">
      <c r="A24" s="83" t="s">
        <v>1617</v>
      </c>
      <c r="B24" s="186"/>
      <c r="C24" s="128" t="s">
        <v>512</v>
      </c>
      <c r="D24" s="117" t="s">
        <v>1619</v>
      </c>
      <c r="E24" s="186"/>
      <c r="F24" s="128" t="s">
        <v>1630</v>
      </c>
      <c r="G24" s="128" t="s">
        <v>1622</v>
      </c>
      <c r="H24" s="128" t="s">
        <v>1631</v>
      </c>
      <c r="I24" s="64" t="s">
        <v>99</v>
      </c>
      <c r="J24" s="114"/>
      <c r="K24" s="115" t="s">
        <v>337</v>
      </c>
      <c r="L24" s="114"/>
    </row>
    <row r="25" spans="1:12" ht="187.2">
      <c r="A25" s="83" t="s">
        <v>1617</v>
      </c>
      <c r="B25" s="186"/>
      <c r="C25" s="128" t="s">
        <v>517</v>
      </c>
      <c r="D25" s="117" t="s">
        <v>1619</v>
      </c>
      <c r="E25" s="186"/>
      <c r="F25" s="128" t="s">
        <v>1632</v>
      </c>
      <c r="G25" s="128" t="s">
        <v>1622</v>
      </c>
      <c r="H25" s="128" t="s">
        <v>1633</v>
      </c>
      <c r="I25" s="64" t="s">
        <v>99</v>
      </c>
      <c r="J25" s="119"/>
      <c r="K25" s="115" t="s">
        <v>337</v>
      </c>
      <c r="L25" s="114"/>
    </row>
    <row r="26" spans="1:12" ht="187.2">
      <c r="A26" s="83" t="s">
        <v>1617</v>
      </c>
      <c r="B26" s="186"/>
      <c r="C26" s="128" t="s">
        <v>521</v>
      </c>
      <c r="D26" s="117" t="s">
        <v>1619</v>
      </c>
      <c r="E26" s="186"/>
      <c r="F26" s="128" t="s">
        <v>1634</v>
      </c>
      <c r="G26" s="128" t="s">
        <v>1622</v>
      </c>
      <c r="H26" s="128" t="s">
        <v>1635</v>
      </c>
      <c r="I26" s="64" t="s">
        <v>99</v>
      </c>
      <c r="J26" s="114"/>
      <c r="K26" s="115" t="s">
        <v>337</v>
      </c>
      <c r="L26" s="114"/>
    </row>
    <row r="27" spans="1:12" ht="187.2">
      <c r="A27" s="83" t="s">
        <v>1617</v>
      </c>
      <c r="B27" s="186"/>
      <c r="C27" s="128" t="s">
        <v>524</v>
      </c>
      <c r="D27" s="117" t="s">
        <v>1619</v>
      </c>
      <c r="E27" s="186"/>
      <c r="F27" s="128" t="s">
        <v>1636</v>
      </c>
      <c r="G27" s="128" t="s">
        <v>1622</v>
      </c>
      <c r="H27" s="128" t="s">
        <v>1637</v>
      </c>
      <c r="I27" s="64" t="s">
        <v>99</v>
      </c>
      <c r="J27" s="119"/>
      <c r="K27" s="115" t="s">
        <v>337</v>
      </c>
      <c r="L27" s="114"/>
    </row>
    <row r="28" spans="1:12" ht="230.4">
      <c r="A28" s="83" t="s">
        <v>1617</v>
      </c>
      <c r="B28" s="186"/>
      <c r="C28" s="128" t="s">
        <v>527</v>
      </c>
      <c r="D28" s="117" t="s">
        <v>1619</v>
      </c>
      <c r="E28" s="186"/>
      <c r="F28" s="128" t="s">
        <v>1638</v>
      </c>
      <c r="G28" s="128" t="s">
        <v>1639</v>
      </c>
      <c r="H28" s="128" t="s">
        <v>1640</v>
      </c>
      <c r="I28" s="64" t="s">
        <v>99</v>
      </c>
      <c r="J28" s="119"/>
      <c r="K28" s="115" t="s">
        <v>337</v>
      </c>
      <c r="L28" s="114"/>
    </row>
    <row r="29" spans="1:12" ht="187.2">
      <c r="A29" s="83" t="s">
        <v>1617</v>
      </c>
      <c r="B29" s="185"/>
      <c r="C29" s="128" t="s">
        <v>532</v>
      </c>
      <c r="D29" s="117" t="s">
        <v>1619</v>
      </c>
      <c r="E29" s="185"/>
      <c r="F29" s="128" t="s">
        <v>1641</v>
      </c>
      <c r="G29" s="128" t="s">
        <v>1622</v>
      </c>
      <c r="H29" s="128" t="s">
        <v>1642</v>
      </c>
      <c r="I29" s="64" t="s">
        <v>99</v>
      </c>
      <c r="J29" s="114"/>
      <c r="K29" s="115" t="s">
        <v>337</v>
      </c>
      <c r="L29" s="114"/>
    </row>
    <row r="30" spans="1:12" ht="100.8">
      <c r="A30" s="83" t="s">
        <v>1643</v>
      </c>
      <c r="B30" s="128" t="s">
        <v>1644</v>
      </c>
      <c r="C30" s="128" t="s">
        <v>489</v>
      </c>
      <c r="D30" s="117" t="s">
        <v>1645</v>
      </c>
      <c r="E30" s="191" t="s">
        <v>1573</v>
      </c>
      <c r="F30" s="117" t="s">
        <v>1646</v>
      </c>
      <c r="G30" s="84" t="s">
        <v>1647</v>
      </c>
      <c r="H30" s="128" t="s">
        <v>1648</v>
      </c>
      <c r="I30" s="64" t="s">
        <v>99</v>
      </c>
      <c r="J30" s="116"/>
      <c r="K30" s="115" t="s">
        <v>337</v>
      </c>
      <c r="L30" s="114"/>
    </row>
    <row r="31" spans="1:12" ht="100.8">
      <c r="A31" s="83" t="s">
        <v>1643</v>
      </c>
      <c r="B31" s="128" t="s">
        <v>1644</v>
      </c>
      <c r="C31" s="128" t="s">
        <v>495</v>
      </c>
      <c r="D31" s="117" t="s">
        <v>1645</v>
      </c>
      <c r="E31" s="186"/>
      <c r="F31" s="128" t="s">
        <v>1649</v>
      </c>
      <c r="G31" s="128" t="s">
        <v>1582</v>
      </c>
      <c r="H31" s="128" t="s">
        <v>1650</v>
      </c>
      <c r="I31" s="64" t="s">
        <v>99</v>
      </c>
      <c r="J31" s="116"/>
      <c r="K31" s="115" t="s">
        <v>337</v>
      </c>
      <c r="L31" s="114"/>
    </row>
    <row r="32" spans="1:12" ht="409.6">
      <c r="A32" s="83" t="s">
        <v>1643</v>
      </c>
      <c r="B32" s="128" t="s">
        <v>1644</v>
      </c>
      <c r="C32" s="128" t="s">
        <v>499</v>
      </c>
      <c r="D32" s="117" t="s">
        <v>1645</v>
      </c>
      <c r="E32" s="185"/>
      <c r="F32" s="128" t="s">
        <v>1651</v>
      </c>
      <c r="G32" s="128" t="s">
        <v>1652</v>
      </c>
      <c r="H32" s="128" t="s">
        <v>1653</v>
      </c>
      <c r="I32" s="64" t="s">
        <v>99</v>
      </c>
      <c r="J32" s="116"/>
      <c r="K32" s="115" t="s">
        <v>337</v>
      </c>
      <c r="L32" s="114"/>
    </row>
    <row r="33" spans="1:12" ht="100.8">
      <c r="A33" s="83" t="s">
        <v>1643</v>
      </c>
      <c r="B33" s="128" t="s">
        <v>1644</v>
      </c>
      <c r="C33" s="128" t="s">
        <v>503</v>
      </c>
      <c r="D33" s="117" t="s">
        <v>1645</v>
      </c>
      <c r="E33" s="191" t="s">
        <v>1654</v>
      </c>
      <c r="F33" s="128" t="s">
        <v>1655</v>
      </c>
      <c r="G33" s="128" t="s">
        <v>1582</v>
      </c>
      <c r="H33" s="128" t="s">
        <v>1656</v>
      </c>
      <c r="I33" s="64" t="s">
        <v>99</v>
      </c>
      <c r="J33" s="116"/>
      <c r="K33" s="115" t="s">
        <v>337</v>
      </c>
      <c r="L33" s="114"/>
    </row>
    <row r="34" spans="1:12" ht="100.8">
      <c r="A34" s="83" t="s">
        <v>1643</v>
      </c>
      <c r="B34" s="128" t="s">
        <v>1644</v>
      </c>
      <c r="C34" s="128" t="s">
        <v>506</v>
      </c>
      <c r="D34" s="117" t="s">
        <v>1645</v>
      </c>
      <c r="E34" s="186"/>
      <c r="F34" s="128" t="s">
        <v>1657</v>
      </c>
      <c r="G34" s="128" t="s">
        <v>1582</v>
      </c>
      <c r="H34" s="128" t="s">
        <v>1658</v>
      </c>
      <c r="I34" s="64" t="s">
        <v>99</v>
      </c>
      <c r="J34" s="116"/>
      <c r="K34" s="115" t="s">
        <v>337</v>
      </c>
      <c r="L34" s="114"/>
    </row>
    <row r="35" spans="1:12" ht="100.8">
      <c r="A35" s="83" t="s">
        <v>1643</v>
      </c>
      <c r="B35" s="128" t="s">
        <v>1644</v>
      </c>
      <c r="C35" s="128" t="s">
        <v>512</v>
      </c>
      <c r="D35" s="117" t="s">
        <v>1645</v>
      </c>
      <c r="E35" s="186"/>
      <c r="F35" s="128" t="s">
        <v>1659</v>
      </c>
      <c r="G35" s="84" t="s">
        <v>1660</v>
      </c>
      <c r="H35" s="128" t="s">
        <v>1661</v>
      </c>
      <c r="I35" s="64" t="s">
        <v>99</v>
      </c>
      <c r="J35" s="116"/>
      <c r="K35" s="115" t="s">
        <v>337</v>
      </c>
      <c r="L35" s="114"/>
    </row>
    <row r="36" spans="1:12" ht="100.8">
      <c r="A36" s="83" t="s">
        <v>1643</v>
      </c>
      <c r="B36" s="128" t="s">
        <v>1644</v>
      </c>
      <c r="C36" s="128" t="s">
        <v>517</v>
      </c>
      <c r="D36" s="117" t="s">
        <v>1645</v>
      </c>
      <c r="E36" s="186"/>
      <c r="F36" s="128" t="s">
        <v>1662</v>
      </c>
      <c r="G36" s="128" t="s">
        <v>1582</v>
      </c>
      <c r="H36" s="128" t="s">
        <v>1663</v>
      </c>
      <c r="I36" s="64" t="s">
        <v>99</v>
      </c>
      <c r="J36" s="116"/>
      <c r="K36" s="115" t="s">
        <v>337</v>
      </c>
      <c r="L36" s="114"/>
    </row>
    <row r="37" spans="1:12" ht="100.8">
      <c r="A37" s="83" t="s">
        <v>1643</v>
      </c>
      <c r="B37" s="128" t="s">
        <v>1644</v>
      </c>
      <c r="C37" s="128" t="s">
        <v>521</v>
      </c>
      <c r="D37" s="117" t="s">
        <v>1645</v>
      </c>
      <c r="E37" s="185"/>
      <c r="F37" s="128" t="s">
        <v>1664</v>
      </c>
      <c r="G37" s="128" t="s">
        <v>1582</v>
      </c>
      <c r="H37" s="128" t="s">
        <v>1665</v>
      </c>
      <c r="I37" s="64" t="s">
        <v>99</v>
      </c>
      <c r="J37" s="116"/>
      <c r="K37" s="115" t="s">
        <v>337</v>
      </c>
      <c r="L37" s="114"/>
    </row>
    <row r="38" spans="1:12" ht="100.8">
      <c r="A38" s="83" t="s">
        <v>1643</v>
      </c>
      <c r="B38" s="128" t="s">
        <v>1644</v>
      </c>
      <c r="C38" s="128" t="s">
        <v>524</v>
      </c>
      <c r="D38" s="117" t="s">
        <v>1645</v>
      </c>
      <c r="E38" s="191" t="s">
        <v>1666</v>
      </c>
      <c r="F38" s="128" t="s">
        <v>1667</v>
      </c>
      <c r="G38" s="128" t="s">
        <v>1582</v>
      </c>
      <c r="H38" s="128" t="s">
        <v>1668</v>
      </c>
      <c r="I38" s="64" t="s">
        <v>99</v>
      </c>
      <c r="J38" s="116"/>
      <c r="K38" s="115" t="s">
        <v>337</v>
      </c>
      <c r="L38" s="114"/>
    </row>
    <row r="39" spans="1:12" ht="115.2">
      <c r="A39" s="83" t="s">
        <v>1643</v>
      </c>
      <c r="B39" s="128" t="s">
        <v>1644</v>
      </c>
      <c r="C39" s="128" t="s">
        <v>527</v>
      </c>
      <c r="D39" s="117" t="s">
        <v>1645</v>
      </c>
      <c r="E39" s="186"/>
      <c r="F39" s="128" t="s">
        <v>1669</v>
      </c>
      <c r="G39" s="128" t="s">
        <v>1582</v>
      </c>
      <c r="H39" s="128" t="s">
        <v>1670</v>
      </c>
      <c r="I39" s="64" t="s">
        <v>99</v>
      </c>
      <c r="J39" s="85" t="s">
        <v>1671</v>
      </c>
      <c r="K39" s="115" t="s">
        <v>337</v>
      </c>
      <c r="L39" s="114"/>
    </row>
    <row r="40" spans="1:12" ht="100.8">
      <c r="A40" s="83" t="s">
        <v>1643</v>
      </c>
      <c r="B40" s="128" t="s">
        <v>1644</v>
      </c>
      <c r="C40" s="128" t="s">
        <v>532</v>
      </c>
      <c r="D40" s="117" t="s">
        <v>1645</v>
      </c>
      <c r="E40" s="186"/>
      <c r="F40" s="128" t="s">
        <v>1672</v>
      </c>
      <c r="G40" s="128" t="s">
        <v>1582</v>
      </c>
      <c r="H40" s="128" t="s">
        <v>1673</v>
      </c>
      <c r="I40" s="64" t="s">
        <v>99</v>
      </c>
      <c r="J40" s="120"/>
      <c r="K40" s="115" t="s">
        <v>337</v>
      </c>
      <c r="L40" s="114"/>
    </row>
    <row r="41" spans="1:12" ht="100.8">
      <c r="A41" s="83" t="s">
        <v>1643</v>
      </c>
      <c r="B41" s="128" t="s">
        <v>1644</v>
      </c>
      <c r="C41" s="128" t="s">
        <v>535</v>
      </c>
      <c r="D41" s="117" t="s">
        <v>1645</v>
      </c>
      <c r="E41" s="186"/>
      <c r="F41" s="128" t="s">
        <v>1674</v>
      </c>
      <c r="G41" s="128" t="s">
        <v>1582</v>
      </c>
      <c r="H41" s="128" t="s">
        <v>1675</v>
      </c>
      <c r="I41" s="64" t="s">
        <v>99</v>
      </c>
      <c r="J41" s="116"/>
      <c r="K41" s="115" t="s">
        <v>337</v>
      </c>
      <c r="L41" s="114"/>
    </row>
    <row r="42" spans="1:12" ht="100.8">
      <c r="A42" s="83" t="s">
        <v>1643</v>
      </c>
      <c r="B42" s="128" t="s">
        <v>1644</v>
      </c>
      <c r="C42" s="128" t="s">
        <v>538</v>
      </c>
      <c r="D42" s="117" t="s">
        <v>1645</v>
      </c>
      <c r="E42" s="186"/>
      <c r="F42" s="128" t="s">
        <v>1676</v>
      </c>
      <c r="G42" s="128" t="s">
        <v>1582</v>
      </c>
      <c r="H42" s="128" t="s">
        <v>1677</v>
      </c>
      <c r="I42" s="64" t="s">
        <v>99</v>
      </c>
      <c r="J42" s="116"/>
      <c r="K42" s="115" t="s">
        <v>337</v>
      </c>
      <c r="L42" s="114"/>
    </row>
    <row r="43" spans="1:12" ht="100.8">
      <c r="A43" s="83" t="s">
        <v>1643</v>
      </c>
      <c r="B43" s="128" t="s">
        <v>1644</v>
      </c>
      <c r="C43" s="128" t="s">
        <v>543</v>
      </c>
      <c r="D43" s="117" t="s">
        <v>1645</v>
      </c>
      <c r="E43" s="186"/>
      <c r="F43" s="128" t="s">
        <v>1678</v>
      </c>
      <c r="G43" s="128" t="s">
        <v>1582</v>
      </c>
      <c r="H43" s="128" t="s">
        <v>1679</v>
      </c>
      <c r="I43" s="64" t="s">
        <v>99</v>
      </c>
      <c r="J43" s="116"/>
      <c r="K43" s="115" t="s">
        <v>337</v>
      </c>
      <c r="L43" s="114"/>
    </row>
    <row r="44" spans="1:12" ht="100.8">
      <c r="A44" s="83" t="s">
        <v>1643</v>
      </c>
      <c r="B44" s="128" t="s">
        <v>1644</v>
      </c>
      <c r="C44" s="128" t="s">
        <v>546</v>
      </c>
      <c r="D44" s="117" t="s">
        <v>1645</v>
      </c>
      <c r="E44" s="186"/>
      <c r="F44" s="117" t="s">
        <v>1680</v>
      </c>
      <c r="G44" s="128"/>
      <c r="H44" s="128" t="s">
        <v>1679</v>
      </c>
      <c r="I44" s="64" t="s">
        <v>99</v>
      </c>
      <c r="J44" s="116"/>
      <c r="K44" s="115" t="s">
        <v>337</v>
      </c>
      <c r="L44" s="114"/>
    </row>
    <row r="45" spans="1:12" ht="100.8">
      <c r="A45" s="83" t="s">
        <v>1643</v>
      </c>
      <c r="B45" s="128" t="s">
        <v>1644</v>
      </c>
      <c r="C45" s="128" t="s">
        <v>549</v>
      </c>
      <c r="D45" s="117" t="s">
        <v>1645</v>
      </c>
      <c r="E45" s="186"/>
      <c r="F45" s="128" t="s">
        <v>1681</v>
      </c>
      <c r="G45" s="128" t="s">
        <v>1582</v>
      </c>
      <c r="H45" s="128" t="s">
        <v>1682</v>
      </c>
      <c r="I45" s="64" t="s">
        <v>99</v>
      </c>
      <c r="J45" s="116"/>
      <c r="K45" s="115" t="s">
        <v>337</v>
      </c>
      <c r="L45" s="114"/>
    </row>
    <row r="46" spans="1:12" ht="100.8">
      <c r="A46" s="83" t="s">
        <v>1643</v>
      </c>
      <c r="B46" s="128" t="s">
        <v>1644</v>
      </c>
      <c r="C46" s="128" t="s">
        <v>554</v>
      </c>
      <c r="D46" s="117" t="s">
        <v>1645</v>
      </c>
      <c r="E46" s="186"/>
      <c r="F46" s="128" t="s">
        <v>1683</v>
      </c>
      <c r="G46" s="128"/>
      <c r="H46" s="128" t="s">
        <v>1682</v>
      </c>
      <c r="I46" s="64" t="s">
        <v>99</v>
      </c>
      <c r="J46" s="116"/>
      <c r="K46" s="115" t="s">
        <v>337</v>
      </c>
      <c r="L46" s="114"/>
    </row>
    <row r="47" spans="1:12" ht="100.8">
      <c r="A47" s="83" t="s">
        <v>1643</v>
      </c>
      <c r="B47" s="128" t="s">
        <v>1644</v>
      </c>
      <c r="C47" s="128" t="s">
        <v>556</v>
      </c>
      <c r="D47" s="117" t="s">
        <v>1645</v>
      </c>
      <c r="E47" s="186"/>
      <c r="F47" s="128" t="s">
        <v>1684</v>
      </c>
      <c r="G47" s="128" t="s">
        <v>1582</v>
      </c>
      <c r="H47" s="128" t="s">
        <v>1685</v>
      </c>
      <c r="I47" s="64" t="s">
        <v>99</v>
      </c>
      <c r="J47" s="116"/>
      <c r="K47" s="115" t="s">
        <v>337</v>
      </c>
      <c r="L47" s="114"/>
    </row>
    <row r="48" spans="1:12" ht="100.8">
      <c r="A48" s="83" t="s">
        <v>1643</v>
      </c>
      <c r="B48" s="128" t="s">
        <v>1644</v>
      </c>
      <c r="C48" s="128" t="s">
        <v>559</v>
      </c>
      <c r="D48" s="117" t="s">
        <v>1645</v>
      </c>
      <c r="E48" s="186"/>
      <c r="F48" s="128" t="s">
        <v>1686</v>
      </c>
      <c r="G48" s="128"/>
      <c r="H48" s="128" t="s">
        <v>1685</v>
      </c>
      <c r="I48" s="64" t="s">
        <v>99</v>
      </c>
      <c r="J48" s="116"/>
      <c r="K48" s="115" t="s">
        <v>337</v>
      </c>
      <c r="L48" s="114"/>
    </row>
    <row r="49" spans="1:12" ht="100.8">
      <c r="A49" s="83" t="s">
        <v>1643</v>
      </c>
      <c r="B49" s="128" t="s">
        <v>1644</v>
      </c>
      <c r="C49" s="128" t="s">
        <v>562</v>
      </c>
      <c r="D49" s="117" t="s">
        <v>1645</v>
      </c>
      <c r="E49" s="186"/>
      <c r="F49" s="128" t="s">
        <v>1687</v>
      </c>
      <c r="G49" s="128" t="s">
        <v>1688</v>
      </c>
      <c r="H49" s="128" t="s">
        <v>1689</v>
      </c>
      <c r="I49" s="64" t="s">
        <v>99</v>
      </c>
      <c r="J49" s="116"/>
      <c r="K49" s="115" t="s">
        <v>337</v>
      </c>
      <c r="L49" s="114"/>
    </row>
    <row r="50" spans="1:12" ht="100.8">
      <c r="A50" s="83" t="s">
        <v>1643</v>
      </c>
      <c r="B50" s="128" t="s">
        <v>1644</v>
      </c>
      <c r="C50" s="128" t="s">
        <v>565</v>
      </c>
      <c r="D50" s="117" t="s">
        <v>1645</v>
      </c>
      <c r="E50" s="186"/>
      <c r="F50" s="128" t="s">
        <v>1690</v>
      </c>
      <c r="G50" s="128"/>
      <c r="H50" s="128" t="s">
        <v>1689</v>
      </c>
      <c r="I50" s="64" t="s">
        <v>99</v>
      </c>
      <c r="J50" s="116"/>
      <c r="K50" s="115" t="s">
        <v>337</v>
      </c>
      <c r="L50" s="114"/>
    </row>
    <row r="51" spans="1:12" ht="115.2">
      <c r="A51" s="83" t="s">
        <v>1643</v>
      </c>
      <c r="B51" s="128" t="s">
        <v>1644</v>
      </c>
      <c r="C51" s="128" t="s">
        <v>570</v>
      </c>
      <c r="D51" s="117" t="s">
        <v>1645</v>
      </c>
      <c r="E51" s="186"/>
      <c r="F51" s="121" t="s">
        <v>1691</v>
      </c>
      <c r="G51" s="128" t="s">
        <v>1692</v>
      </c>
      <c r="H51" s="128" t="s">
        <v>1693</v>
      </c>
      <c r="I51" s="64" t="s">
        <v>99</v>
      </c>
      <c r="J51" s="116"/>
      <c r="K51" s="115" t="s">
        <v>337</v>
      </c>
      <c r="L51" s="114"/>
    </row>
    <row r="52" spans="1:12" ht="100.8">
      <c r="A52" s="83" t="s">
        <v>1643</v>
      </c>
      <c r="B52" s="128" t="s">
        <v>1644</v>
      </c>
      <c r="C52" s="128" t="s">
        <v>573</v>
      </c>
      <c r="D52" s="117" t="s">
        <v>1645</v>
      </c>
      <c r="E52" s="186"/>
      <c r="F52" s="121" t="s">
        <v>1694</v>
      </c>
      <c r="G52" s="128"/>
      <c r="H52" s="128" t="s">
        <v>1693</v>
      </c>
      <c r="I52" s="64" t="s">
        <v>99</v>
      </c>
      <c r="J52" s="116"/>
      <c r="K52" s="115" t="s">
        <v>337</v>
      </c>
      <c r="L52" s="114"/>
    </row>
    <row r="53" spans="1:12" ht="100.8">
      <c r="A53" s="83" t="s">
        <v>1643</v>
      </c>
      <c r="B53" s="128" t="s">
        <v>1644</v>
      </c>
      <c r="C53" s="128" t="s">
        <v>576</v>
      </c>
      <c r="D53" s="117" t="s">
        <v>1645</v>
      </c>
      <c r="E53" s="186"/>
      <c r="F53" s="128" t="s">
        <v>1695</v>
      </c>
      <c r="G53" s="128" t="s">
        <v>1696</v>
      </c>
      <c r="H53" s="128" t="s">
        <v>1697</v>
      </c>
      <c r="I53" s="64" t="s">
        <v>99</v>
      </c>
      <c r="J53" s="116"/>
      <c r="K53" s="115" t="s">
        <v>337</v>
      </c>
      <c r="L53" s="114"/>
    </row>
    <row r="54" spans="1:12" ht="100.8">
      <c r="A54" s="83" t="s">
        <v>1643</v>
      </c>
      <c r="B54" s="128" t="s">
        <v>1644</v>
      </c>
      <c r="C54" s="128" t="s">
        <v>579</v>
      </c>
      <c r="D54" s="117" t="s">
        <v>1645</v>
      </c>
      <c r="E54" s="185"/>
      <c r="F54" s="128" t="s">
        <v>1698</v>
      </c>
      <c r="G54" s="128"/>
      <c r="H54" s="128" t="s">
        <v>1697</v>
      </c>
      <c r="I54" s="64" t="s">
        <v>99</v>
      </c>
      <c r="J54" s="116"/>
      <c r="K54" s="115" t="s">
        <v>337</v>
      </c>
      <c r="L54" s="114"/>
    </row>
    <row r="55" spans="1:12" ht="100.8">
      <c r="A55" s="83" t="s">
        <v>1643</v>
      </c>
      <c r="B55" s="128" t="s">
        <v>1644</v>
      </c>
      <c r="C55" s="128" t="s">
        <v>584</v>
      </c>
      <c r="D55" s="117" t="s">
        <v>1645</v>
      </c>
      <c r="E55" s="191" t="s">
        <v>1699</v>
      </c>
      <c r="F55" s="128" t="s">
        <v>1700</v>
      </c>
      <c r="G55" s="128" t="s">
        <v>1582</v>
      </c>
      <c r="H55" s="128" t="s">
        <v>1701</v>
      </c>
      <c r="I55" s="64" t="s">
        <v>99</v>
      </c>
      <c r="J55" s="116"/>
      <c r="K55" s="115" t="s">
        <v>337</v>
      </c>
      <c r="L55" s="114"/>
    </row>
    <row r="56" spans="1:12" ht="100.8">
      <c r="A56" s="83" t="s">
        <v>1643</v>
      </c>
      <c r="B56" s="128" t="s">
        <v>1644</v>
      </c>
      <c r="C56" s="128" t="s">
        <v>587</v>
      </c>
      <c r="D56" s="117" t="s">
        <v>1645</v>
      </c>
      <c r="E56" s="186"/>
      <c r="F56" s="128" t="s">
        <v>1702</v>
      </c>
      <c r="G56" s="128" t="s">
        <v>1582</v>
      </c>
      <c r="H56" s="128" t="s">
        <v>1703</v>
      </c>
      <c r="I56" s="64" t="s">
        <v>99</v>
      </c>
      <c r="J56" s="116"/>
      <c r="K56" s="115" t="s">
        <v>337</v>
      </c>
      <c r="L56" s="114"/>
    </row>
    <row r="57" spans="1:12" ht="100.8">
      <c r="A57" s="83" t="s">
        <v>1643</v>
      </c>
      <c r="B57" s="128" t="s">
        <v>1644</v>
      </c>
      <c r="C57" s="128" t="s">
        <v>591</v>
      </c>
      <c r="D57" s="117" t="s">
        <v>1645</v>
      </c>
      <c r="E57" s="185"/>
      <c r="F57" s="128" t="s">
        <v>1704</v>
      </c>
      <c r="G57" s="128" t="s">
        <v>1582</v>
      </c>
      <c r="H57" s="128" t="s">
        <v>1705</v>
      </c>
      <c r="I57" s="64" t="s">
        <v>99</v>
      </c>
      <c r="J57" s="116"/>
      <c r="K57" s="115" t="s">
        <v>337</v>
      </c>
      <c r="L57" s="114"/>
    </row>
    <row r="58" spans="1:12" ht="100.8">
      <c r="A58" s="83" t="s">
        <v>1643</v>
      </c>
      <c r="B58" s="128" t="s">
        <v>1644</v>
      </c>
      <c r="C58" s="128" t="s">
        <v>595</v>
      </c>
      <c r="D58" s="117" t="s">
        <v>1645</v>
      </c>
      <c r="E58" s="128" t="s">
        <v>1706</v>
      </c>
      <c r="F58" s="128" t="s">
        <v>1707</v>
      </c>
      <c r="G58" s="128" t="s">
        <v>1582</v>
      </c>
      <c r="H58" s="128" t="s">
        <v>1708</v>
      </c>
      <c r="I58" s="64" t="s">
        <v>99</v>
      </c>
      <c r="J58" s="85" t="s">
        <v>1709</v>
      </c>
      <c r="K58" s="115" t="s">
        <v>337</v>
      </c>
      <c r="L58" s="114"/>
    </row>
    <row r="59" spans="1:12" ht="100.8">
      <c r="A59" s="83" t="s">
        <v>487</v>
      </c>
      <c r="B59" s="128" t="s">
        <v>1710</v>
      </c>
      <c r="C59" s="128" t="s">
        <v>489</v>
      </c>
      <c r="D59" s="117" t="s">
        <v>1711</v>
      </c>
      <c r="E59" s="191" t="s">
        <v>1712</v>
      </c>
      <c r="F59" s="117" t="s">
        <v>1646</v>
      </c>
      <c r="G59" s="128" t="s">
        <v>1582</v>
      </c>
      <c r="H59" s="128" t="s">
        <v>1648</v>
      </c>
      <c r="I59" s="64" t="s">
        <v>99</v>
      </c>
      <c r="J59" s="122"/>
      <c r="K59" s="115" t="s">
        <v>337</v>
      </c>
      <c r="L59" s="114"/>
    </row>
    <row r="60" spans="1:12" ht="100.8">
      <c r="A60" s="83" t="s">
        <v>487</v>
      </c>
      <c r="B60" s="128" t="s">
        <v>1710</v>
      </c>
      <c r="C60" s="128" t="s">
        <v>495</v>
      </c>
      <c r="D60" s="117" t="s">
        <v>1711</v>
      </c>
      <c r="E60" s="186"/>
      <c r="F60" s="117" t="s">
        <v>1713</v>
      </c>
      <c r="G60" s="128" t="s">
        <v>1714</v>
      </c>
      <c r="H60" s="128" t="s">
        <v>1715</v>
      </c>
      <c r="I60" s="64" t="s">
        <v>99</v>
      </c>
      <c r="J60" s="122"/>
      <c r="K60" s="115" t="s">
        <v>337</v>
      </c>
      <c r="L60" s="114"/>
    </row>
    <row r="61" spans="1:12" ht="100.8">
      <c r="A61" s="83" t="s">
        <v>487</v>
      </c>
      <c r="B61" s="128" t="s">
        <v>1710</v>
      </c>
      <c r="C61" s="128" t="s">
        <v>499</v>
      </c>
      <c r="D61" s="117" t="s">
        <v>1711</v>
      </c>
      <c r="E61" s="185"/>
      <c r="F61" s="117" t="s">
        <v>1716</v>
      </c>
      <c r="G61" s="128" t="s">
        <v>1714</v>
      </c>
      <c r="H61" s="128" t="s">
        <v>1717</v>
      </c>
      <c r="I61" s="64" t="s">
        <v>99</v>
      </c>
      <c r="J61" s="122"/>
      <c r="K61" s="115" t="s">
        <v>337</v>
      </c>
      <c r="L61" s="114"/>
    </row>
    <row r="62" spans="1:12" ht="100.8">
      <c r="A62" s="83" t="s">
        <v>487</v>
      </c>
      <c r="B62" s="128" t="s">
        <v>1710</v>
      </c>
      <c r="C62" s="128" t="s">
        <v>503</v>
      </c>
      <c r="D62" s="117" t="s">
        <v>1711</v>
      </c>
      <c r="E62" s="191" t="s">
        <v>1718</v>
      </c>
      <c r="F62" s="117" t="s">
        <v>1719</v>
      </c>
      <c r="G62" s="128" t="s">
        <v>1720</v>
      </c>
      <c r="H62" s="128" t="s">
        <v>1721</v>
      </c>
      <c r="I62" s="64" t="s">
        <v>99</v>
      </c>
      <c r="J62" s="122"/>
      <c r="K62" s="115" t="s">
        <v>337</v>
      </c>
      <c r="L62" s="114"/>
    </row>
    <row r="63" spans="1:12" ht="100.8">
      <c r="A63" s="83" t="s">
        <v>487</v>
      </c>
      <c r="B63" s="128" t="s">
        <v>1710</v>
      </c>
      <c r="C63" s="128" t="s">
        <v>506</v>
      </c>
      <c r="D63" s="117" t="s">
        <v>1711</v>
      </c>
      <c r="E63" s="186"/>
      <c r="F63" s="128" t="s">
        <v>1722</v>
      </c>
      <c r="G63" s="128" t="s">
        <v>1720</v>
      </c>
      <c r="H63" s="128" t="s">
        <v>1723</v>
      </c>
      <c r="I63" s="64" t="s">
        <v>99</v>
      </c>
      <c r="J63" s="122"/>
      <c r="K63" s="115" t="s">
        <v>337</v>
      </c>
      <c r="L63" s="114"/>
    </row>
    <row r="64" spans="1:12" ht="100.8">
      <c r="A64" s="83" t="s">
        <v>487</v>
      </c>
      <c r="B64" s="128" t="s">
        <v>1710</v>
      </c>
      <c r="C64" s="128" t="s">
        <v>512</v>
      </c>
      <c r="D64" s="117" t="s">
        <v>1711</v>
      </c>
      <c r="E64" s="186"/>
      <c r="F64" s="128" t="s">
        <v>1724</v>
      </c>
      <c r="G64" s="128" t="s">
        <v>1720</v>
      </c>
      <c r="H64" s="128" t="s">
        <v>1723</v>
      </c>
      <c r="I64" s="64" t="s">
        <v>99</v>
      </c>
      <c r="J64" s="122"/>
      <c r="K64" s="115" t="s">
        <v>337</v>
      </c>
      <c r="L64" s="114"/>
    </row>
    <row r="65" spans="1:12" ht="100.8">
      <c r="A65" s="83" t="s">
        <v>487</v>
      </c>
      <c r="B65" s="128" t="s">
        <v>1710</v>
      </c>
      <c r="C65" s="128" t="s">
        <v>517</v>
      </c>
      <c r="D65" s="117" t="s">
        <v>1711</v>
      </c>
      <c r="E65" s="186"/>
      <c r="F65" s="128" t="s">
        <v>1725</v>
      </c>
      <c r="G65" s="128" t="s">
        <v>1726</v>
      </c>
      <c r="H65" s="128" t="s">
        <v>1727</v>
      </c>
      <c r="I65" s="64" t="s">
        <v>99</v>
      </c>
      <c r="J65" s="122"/>
      <c r="K65" s="115" t="s">
        <v>337</v>
      </c>
      <c r="L65" s="114"/>
    </row>
    <row r="66" spans="1:12" ht="100.8">
      <c r="A66" s="83" t="s">
        <v>487</v>
      </c>
      <c r="B66" s="128" t="s">
        <v>1710</v>
      </c>
      <c r="C66" s="128" t="s">
        <v>521</v>
      </c>
      <c r="D66" s="117" t="s">
        <v>1711</v>
      </c>
      <c r="E66" s="186"/>
      <c r="F66" s="128" t="s">
        <v>1728</v>
      </c>
      <c r="G66" s="128" t="s">
        <v>1729</v>
      </c>
      <c r="H66" s="128" t="s">
        <v>1730</v>
      </c>
      <c r="I66" s="64" t="s">
        <v>99</v>
      </c>
      <c r="J66" s="122"/>
      <c r="K66" s="115" t="s">
        <v>337</v>
      </c>
      <c r="L66" s="114"/>
    </row>
    <row r="67" spans="1:12" ht="100.8">
      <c r="A67" s="83" t="s">
        <v>487</v>
      </c>
      <c r="B67" s="128" t="s">
        <v>1710</v>
      </c>
      <c r="C67" s="128" t="s">
        <v>524</v>
      </c>
      <c r="D67" s="117" t="s">
        <v>1711</v>
      </c>
      <c r="E67" s="186"/>
      <c r="F67" s="128" t="s">
        <v>1731</v>
      </c>
      <c r="G67" s="128" t="s">
        <v>1732</v>
      </c>
      <c r="H67" s="128" t="s">
        <v>1733</v>
      </c>
      <c r="I67" s="64" t="s">
        <v>99</v>
      </c>
      <c r="J67" s="122"/>
      <c r="K67" s="115" t="s">
        <v>337</v>
      </c>
      <c r="L67" s="114"/>
    </row>
    <row r="68" spans="1:12" ht="100.8">
      <c r="A68" s="83" t="s">
        <v>487</v>
      </c>
      <c r="B68" s="128" t="s">
        <v>1710</v>
      </c>
      <c r="C68" s="128" t="s">
        <v>527</v>
      </c>
      <c r="D68" s="117" t="s">
        <v>1711</v>
      </c>
      <c r="E68" s="186"/>
      <c r="F68" s="128" t="s">
        <v>1734</v>
      </c>
      <c r="G68" s="128" t="s">
        <v>1732</v>
      </c>
      <c r="H68" s="128" t="s">
        <v>1733</v>
      </c>
      <c r="I68" s="64" t="s">
        <v>99</v>
      </c>
      <c r="J68" s="122"/>
      <c r="K68" s="115" t="s">
        <v>337</v>
      </c>
      <c r="L68" s="114"/>
    </row>
    <row r="69" spans="1:12" ht="100.8">
      <c r="A69" s="83" t="s">
        <v>487</v>
      </c>
      <c r="B69" s="128" t="s">
        <v>1710</v>
      </c>
      <c r="C69" s="128" t="s">
        <v>532</v>
      </c>
      <c r="D69" s="117" t="s">
        <v>1711</v>
      </c>
      <c r="E69" s="186"/>
      <c r="F69" s="128" t="s">
        <v>1735</v>
      </c>
      <c r="G69" s="128" t="s">
        <v>1720</v>
      </c>
      <c r="H69" s="128" t="s">
        <v>1736</v>
      </c>
      <c r="I69" s="64" t="s">
        <v>99</v>
      </c>
      <c r="J69" s="122"/>
      <c r="K69" s="115" t="s">
        <v>337</v>
      </c>
      <c r="L69" s="114"/>
    </row>
    <row r="70" spans="1:12" ht="100.8">
      <c r="A70" s="83" t="s">
        <v>487</v>
      </c>
      <c r="B70" s="128" t="s">
        <v>1710</v>
      </c>
      <c r="C70" s="128" t="s">
        <v>535</v>
      </c>
      <c r="D70" s="117" t="s">
        <v>1711</v>
      </c>
      <c r="E70" s="186"/>
      <c r="F70" s="128" t="s">
        <v>1737</v>
      </c>
      <c r="G70" s="128" t="s">
        <v>1720</v>
      </c>
      <c r="H70" s="128" t="s">
        <v>1738</v>
      </c>
      <c r="I70" s="64" t="s">
        <v>99</v>
      </c>
      <c r="J70" s="122"/>
      <c r="K70" s="115" t="s">
        <v>337</v>
      </c>
      <c r="L70" s="114"/>
    </row>
    <row r="71" spans="1:12" ht="100.8">
      <c r="A71" s="83" t="s">
        <v>487</v>
      </c>
      <c r="B71" s="128" t="s">
        <v>1710</v>
      </c>
      <c r="C71" s="128" t="s">
        <v>538</v>
      </c>
      <c r="D71" s="117" t="s">
        <v>1711</v>
      </c>
      <c r="E71" s="186"/>
      <c r="F71" s="128" t="s">
        <v>1739</v>
      </c>
      <c r="G71" s="128" t="s">
        <v>1732</v>
      </c>
      <c r="H71" s="128" t="s">
        <v>1738</v>
      </c>
      <c r="I71" s="64" t="s">
        <v>99</v>
      </c>
      <c r="J71" s="122"/>
      <c r="K71" s="115" t="s">
        <v>337</v>
      </c>
      <c r="L71" s="114"/>
    </row>
    <row r="72" spans="1:12" ht="100.8">
      <c r="A72" s="83" t="s">
        <v>487</v>
      </c>
      <c r="B72" s="128" t="s">
        <v>1710</v>
      </c>
      <c r="C72" s="128" t="s">
        <v>543</v>
      </c>
      <c r="D72" s="117" t="s">
        <v>1711</v>
      </c>
      <c r="E72" s="186"/>
      <c r="F72" s="128" t="s">
        <v>1740</v>
      </c>
      <c r="G72" s="128" t="s">
        <v>1741</v>
      </c>
      <c r="H72" s="128" t="s">
        <v>1742</v>
      </c>
      <c r="I72" s="64" t="s">
        <v>99</v>
      </c>
      <c r="J72" s="122"/>
      <c r="K72" s="115" t="s">
        <v>337</v>
      </c>
      <c r="L72" s="114"/>
    </row>
    <row r="73" spans="1:12" ht="100.8">
      <c r="A73" s="83" t="s">
        <v>487</v>
      </c>
      <c r="B73" s="128" t="s">
        <v>1710</v>
      </c>
      <c r="C73" s="128" t="s">
        <v>546</v>
      </c>
      <c r="D73" s="117" t="s">
        <v>1711</v>
      </c>
      <c r="E73" s="186"/>
      <c r="F73" s="128" t="s">
        <v>1743</v>
      </c>
      <c r="G73" s="128" t="s">
        <v>1741</v>
      </c>
      <c r="H73" s="128" t="s">
        <v>1742</v>
      </c>
      <c r="I73" s="64" t="s">
        <v>99</v>
      </c>
      <c r="J73" s="122"/>
      <c r="K73" s="115" t="s">
        <v>337</v>
      </c>
      <c r="L73" s="114"/>
    </row>
    <row r="74" spans="1:12" ht="100.8">
      <c r="A74" s="83" t="s">
        <v>487</v>
      </c>
      <c r="B74" s="128" t="s">
        <v>1710</v>
      </c>
      <c r="C74" s="128" t="s">
        <v>549</v>
      </c>
      <c r="D74" s="117" t="s">
        <v>1711</v>
      </c>
      <c r="E74" s="186"/>
      <c r="F74" s="128" t="s">
        <v>1744</v>
      </c>
      <c r="G74" s="128" t="s">
        <v>1720</v>
      </c>
      <c r="H74" s="128" t="s">
        <v>1745</v>
      </c>
      <c r="I74" s="64" t="s">
        <v>99</v>
      </c>
      <c r="J74" s="122"/>
      <c r="K74" s="115" t="s">
        <v>337</v>
      </c>
      <c r="L74" s="114"/>
    </row>
    <row r="75" spans="1:12" ht="100.8">
      <c r="A75" s="83" t="s">
        <v>487</v>
      </c>
      <c r="B75" s="128" t="s">
        <v>1710</v>
      </c>
      <c r="C75" s="128" t="s">
        <v>554</v>
      </c>
      <c r="D75" s="117" t="s">
        <v>1711</v>
      </c>
      <c r="E75" s="186"/>
      <c r="F75" s="128" t="s">
        <v>1746</v>
      </c>
      <c r="G75" s="128" t="s">
        <v>1720</v>
      </c>
      <c r="H75" s="128" t="s">
        <v>1745</v>
      </c>
      <c r="I75" s="64" t="s">
        <v>99</v>
      </c>
      <c r="J75" s="122"/>
      <c r="K75" s="115" t="s">
        <v>337</v>
      </c>
      <c r="L75" s="114"/>
    </row>
    <row r="76" spans="1:12" ht="100.8">
      <c r="A76" s="83" t="s">
        <v>487</v>
      </c>
      <c r="B76" s="128" t="s">
        <v>1710</v>
      </c>
      <c r="C76" s="128" t="s">
        <v>556</v>
      </c>
      <c r="D76" s="117" t="s">
        <v>1711</v>
      </c>
      <c r="E76" s="186"/>
      <c r="F76" s="128" t="s">
        <v>1747</v>
      </c>
      <c r="G76" s="128" t="s">
        <v>1720</v>
      </c>
      <c r="H76" s="128" t="s">
        <v>1748</v>
      </c>
      <c r="I76" s="64" t="s">
        <v>99</v>
      </c>
      <c r="J76" s="122"/>
      <c r="K76" s="115" t="s">
        <v>337</v>
      </c>
      <c r="L76" s="114"/>
    </row>
    <row r="77" spans="1:12" ht="100.8">
      <c r="A77" s="83" t="s">
        <v>487</v>
      </c>
      <c r="B77" s="128" t="s">
        <v>1710</v>
      </c>
      <c r="C77" s="128" t="s">
        <v>559</v>
      </c>
      <c r="D77" s="117" t="s">
        <v>1711</v>
      </c>
      <c r="E77" s="186"/>
      <c r="F77" s="128" t="s">
        <v>1749</v>
      </c>
      <c r="G77" s="128" t="s">
        <v>1720</v>
      </c>
      <c r="H77" s="128" t="s">
        <v>1748</v>
      </c>
      <c r="I77" s="64" t="s">
        <v>99</v>
      </c>
      <c r="J77" s="122"/>
      <c r="K77" s="115" t="s">
        <v>337</v>
      </c>
      <c r="L77" s="114"/>
    </row>
    <row r="78" spans="1:12" ht="100.8">
      <c r="A78" s="83" t="s">
        <v>487</v>
      </c>
      <c r="B78" s="128" t="s">
        <v>1710</v>
      </c>
      <c r="C78" s="128" t="s">
        <v>562</v>
      </c>
      <c r="D78" s="117" t="s">
        <v>1711</v>
      </c>
      <c r="E78" s="185"/>
      <c r="F78" s="128" t="s">
        <v>1750</v>
      </c>
      <c r="G78" s="128" t="s">
        <v>1720</v>
      </c>
      <c r="H78" s="128" t="s">
        <v>1751</v>
      </c>
      <c r="I78" s="64" t="s">
        <v>99</v>
      </c>
      <c r="J78" s="122"/>
      <c r="K78" s="115" t="s">
        <v>337</v>
      </c>
      <c r="L78" s="114"/>
    </row>
    <row r="79" spans="1:12" ht="100.8">
      <c r="A79" s="83" t="s">
        <v>487</v>
      </c>
      <c r="B79" s="128" t="s">
        <v>1710</v>
      </c>
      <c r="C79" s="128" t="s">
        <v>565</v>
      </c>
      <c r="D79" s="117" t="s">
        <v>1711</v>
      </c>
      <c r="E79" s="191" t="s">
        <v>1752</v>
      </c>
      <c r="F79" s="128" t="s">
        <v>1753</v>
      </c>
      <c r="G79" s="128" t="s">
        <v>1754</v>
      </c>
      <c r="H79" s="128" t="s">
        <v>1755</v>
      </c>
      <c r="I79" s="64" t="s">
        <v>99</v>
      </c>
      <c r="J79" s="122"/>
      <c r="K79" s="115" t="s">
        <v>337</v>
      </c>
      <c r="L79" s="114"/>
    </row>
    <row r="80" spans="1:12" ht="100.8">
      <c r="A80" s="83" t="s">
        <v>487</v>
      </c>
      <c r="B80" s="128" t="s">
        <v>1710</v>
      </c>
      <c r="C80" s="128" t="s">
        <v>570</v>
      </c>
      <c r="D80" s="117" t="s">
        <v>1711</v>
      </c>
      <c r="E80" s="186"/>
      <c r="F80" s="128" t="s">
        <v>1756</v>
      </c>
      <c r="G80" s="128" t="s">
        <v>1754</v>
      </c>
      <c r="H80" s="128" t="s">
        <v>1757</v>
      </c>
      <c r="I80" s="64" t="s">
        <v>99</v>
      </c>
      <c r="J80" s="122"/>
      <c r="K80" s="115" t="s">
        <v>337</v>
      </c>
      <c r="L80" s="114"/>
    </row>
    <row r="81" spans="1:12" ht="100.8">
      <c r="A81" s="83" t="s">
        <v>487</v>
      </c>
      <c r="B81" s="128" t="s">
        <v>1710</v>
      </c>
      <c r="C81" s="128" t="s">
        <v>573</v>
      </c>
      <c r="D81" s="117" t="s">
        <v>1711</v>
      </c>
      <c r="E81" s="186"/>
      <c r="F81" s="128" t="s">
        <v>1758</v>
      </c>
      <c r="G81" s="128" t="s">
        <v>1754</v>
      </c>
      <c r="H81" s="128" t="s">
        <v>1757</v>
      </c>
      <c r="I81" s="64" t="s">
        <v>99</v>
      </c>
      <c r="J81" s="122"/>
      <c r="K81" s="115" t="s">
        <v>337</v>
      </c>
      <c r="L81" s="114"/>
    </row>
    <row r="82" spans="1:12" ht="100.8">
      <c r="A82" s="83" t="s">
        <v>487</v>
      </c>
      <c r="B82" s="128" t="s">
        <v>1710</v>
      </c>
      <c r="C82" s="128" t="s">
        <v>576</v>
      </c>
      <c r="D82" s="117" t="s">
        <v>1711</v>
      </c>
      <c r="E82" s="186"/>
      <c r="F82" s="128" t="s">
        <v>1759</v>
      </c>
      <c r="G82" s="128" t="s">
        <v>1754</v>
      </c>
      <c r="H82" s="128" t="s">
        <v>1760</v>
      </c>
      <c r="I82" s="64" t="s">
        <v>99</v>
      </c>
      <c r="J82" s="122"/>
      <c r="K82" s="115" t="s">
        <v>337</v>
      </c>
      <c r="L82" s="114"/>
    </row>
    <row r="83" spans="1:12" ht="100.8">
      <c r="A83" s="83" t="s">
        <v>487</v>
      </c>
      <c r="B83" s="128" t="s">
        <v>1710</v>
      </c>
      <c r="C83" s="128" t="s">
        <v>579</v>
      </c>
      <c r="D83" s="117" t="s">
        <v>1711</v>
      </c>
      <c r="E83" s="186"/>
      <c r="F83" s="128" t="s">
        <v>1761</v>
      </c>
      <c r="G83" s="128" t="s">
        <v>1754</v>
      </c>
      <c r="H83" s="128" t="s">
        <v>1762</v>
      </c>
      <c r="I83" s="64" t="s">
        <v>99</v>
      </c>
      <c r="J83" s="114"/>
      <c r="K83" s="115" t="s">
        <v>337</v>
      </c>
      <c r="L83" s="114"/>
    </row>
    <row r="84" spans="1:12" ht="100.8">
      <c r="A84" s="83" t="s">
        <v>487</v>
      </c>
      <c r="B84" s="128" t="s">
        <v>1710</v>
      </c>
      <c r="C84" s="128" t="s">
        <v>584</v>
      </c>
      <c r="D84" s="117" t="s">
        <v>1711</v>
      </c>
      <c r="E84" s="186"/>
      <c r="F84" s="128" t="s">
        <v>1763</v>
      </c>
      <c r="G84" s="128" t="s">
        <v>1754</v>
      </c>
      <c r="H84" s="128" t="s">
        <v>1764</v>
      </c>
      <c r="I84" s="64" t="s">
        <v>99</v>
      </c>
      <c r="J84" s="114"/>
      <c r="K84" s="115" t="s">
        <v>337</v>
      </c>
      <c r="L84" s="114"/>
    </row>
    <row r="85" spans="1:12" ht="100.8">
      <c r="A85" s="83" t="s">
        <v>487</v>
      </c>
      <c r="B85" s="128" t="s">
        <v>1710</v>
      </c>
      <c r="C85" s="128" t="s">
        <v>587</v>
      </c>
      <c r="D85" s="117" t="s">
        <v>1711</v>
      </c>
      <c r="E85" s="186"/>
      <c r="F85" s="128" t="s">
        <v>1765</v>
      </c>
      <c r="G85" s="128" t="s">
        <v>1754</v>
      </c>
      <c r="H85" s="128" t="s">
        <v>1766</v>
      </c>
      <c r="I85" s="64" t="s">
        <v>99</v>
      </c>
      <c r="J85" s="114"/>
      <c r="K85" s="115" t="s">
        <v>337</v>
      </c>
      <c r="L85" s="114"/>
    </row>
    <row r="86" spans="1:12" ht="144">
      <c r="A86" s="83" t="s">
        <v>487</v>
      </c>
      <c r="B86" s="128" t="s">
        <v>1710</v>
      </c>
      <c r="C86" s="128" t="s">
        <v>591</v>
      </c>
      <c r="D86" s="117" t="s">
        <v>1711</v>
      </c>
      <c r="E86" s="186"/>
      <c r="F86" s="128" t="s">
        <v>1767</v>
      </c>
      <c r="G86" s="128" t="s">
        <v>1768</v>
      </c>
      <c r="H86" s="128" t="s">
        <v>1769</v>
      </c>
      <c r="I86" s="64" t="s">
        <v>99</v>
      </c>
      <c r="J86" s="114"/>
      <c r="K86" s="115" t="s">
        <v>337</v>
      </c>
      <c r="L86" s="114"/>
    </row>
    <row r="87" spans="1:12" ht="100.8">
      <c r="A87" s="83" t="s">
        <v>487</v>
      </c>
      <c r="B87" s="128" t="s">
        <v>1710</v>
      </c>
      <c r="C87" s="128" t="s">
        <v>595</v>
      </c>
      <c r="D87" s="117" t="s">
        <v>1711</v>
      </c>
      <c r="E87" s="186"/>
      <c r="F87" s="128" t="s">
        <v>1770</v>
      </c>
      <c r="G87" s="128" t="s">
        <v>1754</v>
      </c>
      <c r="H87" s="128" t="s">
        <v>1771</v>
      </c>
      <c r="I87" s="64" t="s">
        <v>99</v>
      </c>
      <c r="J87" s="114"/>
      <c r="K87" s="115" t="s">
        <v>337</v>
      </c>
      <c r="L87" s="114"/>
    </row>
    <row r="88" spans="1:12" ht="100.8">
      <c r="A88" s="83" t="s">
        <v>487</v>
      </c>
      <c r="B88" s="128" t="s">
        <v>1710</v>
      </c>
      <c r="C88" s="128" t="s">
        <v>600</v>
      </c>
      <c r="D88" s="117" t="s">
        <v>1711</v>
      </c>
      <c r="E88" s="186"/>
      <c r="F88" s="128" t="s">
        <v>1772</v>
      </c>
      <c r="G88" s="128" t="s">
        <v>1754</v>
      </c>
      <c r="H88" s="128" t="s">
        <v>1766</v>
      </c>
      <c r="I88" s="64" t="s">
        <v>99</v>
      </c>
      <c r="J88" s="114"/>
      <c r="K88" s="115" t="s">
        <v>337</v>
      </c>
      <c r="L88" s="114"/>
    </row>
    <row r="89" spans="1:12" ht="100.8">
      <c r="A89" s="83" t="s">
        <v>487</v>
      </c>
      <c r="B89" s="128" t="s">
        <v>1710</v>
      </c>
      <c r="C89" s="128" t="s">
        <v>602</v>
      </c>
      <c r="D89" s="117" t="s">
        <v>1711</v>
      </c>
      <c r="E89" s="186"/>
      <c r="F89" s="128" t="s">
        <v>1773</v>
      </c>
      <c r="G89" s="128" t="s">
        <v>1754</v>
      </c>
      <c r="H89" s="128" t="s">
        <v>1774</v>
      </c>
      <c r="I89" s="64" t="s">
        <v>99</v>
      </c>
      <c r="J89" s="114"/>
      <c r="K89" s="115" t="s">
        <v>337</v>
      </c>
      <c r="L89" s="114"/>
    </row>
    <row r="90" spans="1:12" ht="100.8">
      <c r="A90" s="83" t="s">
        <v>487</v>
      </c>
      <c r="B90" s="128" t="s">
        <v>1710</v>
      </c>
      <c r="C90" s="128" t="s">
        <v>604</v>
      </c>
      <c r="D90" s="117" t="s">
        <v>1711</v>
      </c>
      <c r="E90" s="186"/>
      <c r="F90" s="128" t="s">
        <v>1775</v>
      </c>
      <c r="G90" s="128" t="s">
        <v>1754</v>
      </c>
      <c r="H90" s="128" t="s">
        <v>1776</v>
      </c>
      <c r="I90" s="64" t="s">
        <v>99</v>
      </c>
      <c r="J90" s="114"/>
      <c r="K90" s="115" t="s">
        <v>337</v>
      </c>
      <c r="L90" s="114"/>
    </row>
    <row r="91" spans="1:12" ht="100.8">
      <c r="A91" s="83" t="s">
        <v>487</v>
      </c>
      <c r="B91" s="128" t="s">
        <v>1710</v>
      </c>
      <c r="C91" s="128" t="s">
        <v>609</v>
      </c>
      <c r="D91" s="117" t="s">
        <v>1711</v>
      </c>
      <c r="E91" s="186"/>
      <c r="F91" s="128" t="s">
        <v>1777</v>
      </c>
      <c r="G91" s="128" t="s">
        <v>1754</v>
      </c>
      <c r="H91" s="128" t="s">
        <v>1778</v>
      </c>
      <c r="I91" s="64" t="s">
        <v>99</v>
      </c>
      <c r="J91" s="114"/>
      <c r="K91" s="115" t="s">
        <v>337</v>
      </c>
      <c r="L91" s="114"/>
    </row>
    <row r="92" spans="1:12" ht="100.8">
      <c r="A92" s="83" t="s">
        <v>487</v>
      </c>
      <c r="B92" s="128" t="s">
        <v>1710</v>
      </c>
      <c r="C92" s="128" t="s">
        <v>613</v>
      </c>
      <c r="D92" s="117" t="s">
        <v>1711</v>
      </c>
      <c r="E92" s="185"/>
      <c r="F92" s="128" t="s">
        <v>1779</v>
      </c>
      <c r="G92" s="128" t="s">
        <v>1754</v>
      </c>
      <c r="H92" s="128" t="s">
        <v>1778</v>
      </c>
      <c r="I92" s="64" t="s">
        <v>99</v>
      </c>
      <c r="J92" s="114"/>
      <c r="K92" s="115" t="s">
        <v>337</v>
      </c>
      <c r="L92" s="114"/>
    </row>
    <row r="93" spans="1:12" ht="100.8">
      <c r="A93" s="83" t="s">
        <v>487</v>
      </c>
      <c r="B93" s="128" t="s">
        <v>1710</v>
      </c>
      <c r="C93" s="128" t="s">
        <v>616</v>
      </c>
      <c r="D93" s="117" t="s">
        <v>1711</v>
      </c>
      <c r="E93" s="191" t="s">
        <v>1699</v>
      </c>
      <c r="F93" s="128" t="s">
        <v>1780</v>
      </c>
      <c r="G93" s="128" t="s">
        <v>1781</v>
      </c>
      <c r="H93" s="128" t="s">
        <v>1782</v>
      </c>
      <c r="I93" s="64" t="s">
        <v>99</v>
      </c>
      <c r="J93" s="114"/>
      <c r="K93" s="115" t="s">
        <v>337</v>
      </c>
      <c r="L93" s="114"/>
    </row>
    <row r="94" spans="1:12" ht="100.8">
      <c r="A94" s="83" t="s">
        <v>487</v>
      </c>
      <c r="B94" s="128" t="s">
        <v>1710</v>
      </c>
      <c r="C94" s="128" t="s">
        <v>620</v>
      </c>
      <c r="D94" s="117" t="s">
        <v>1711</v>
      </c>
      <c r="E94" s="186"/>
      <c r="F94" s="128" t="s">
        <v>1783</v>
      </c>
      <c r="G94" s="128" t="s">
        <v>1720</v>
      </c>
      <c r="H94" s="128" t="s">
        <v>1701</v>
      </c>
      <c r="I94" s="64" t="s">
        <v>99</v>
      </c>
      <c r="J94" s="114"/>
      <c r="K94" s="115" t="s">
        <v>337</v>
      </c>
      <c r="L94" s="114"/>
    </row>
    <row r="95" spans="1:12" ht="100.8">
      <c r="A95" s="83" t="s">
        <v>487</v>
      </c>
      <c r="B95" s="128" t="s">
        <v>1710</v>
      </c>
      <c r="C95" s="128" t="s">
        <v>624</v>
      </c>
      <c r="D95" s="117" t="s">
        <v>1711</v>
      </c>
      <c r="E95" s="185"/>
      <c r="F95" s="128" t="s">
        <v>1702</v>
      </c>
      <c r="G95" s="128" t="s">
        <v>1720</v>
      </c>
      <c r="H95" s="128" t="s">
        <v>1784</v>
      </c>
      <c r="I95" s="64" t="s">
        <v>99</v>
      </c>
      <c r="J95" s="114"/>
      <c r="K95" s="115" t="s">
        <v>337</v>
      </c>
      <c r="L95" s="114"/>
    </row>
    <row r="96" spans="1:12" ht="129.6">
      <c r="A96" s="83" t="s">
        <v>487</v>
      </c>
      <c r="B96" s="128" t="s">
        <v>1710</v>
      </c>
      <c r="C96" s="128" t="s">
        <v>627</v>
      </c>
      <c r="D96" s="117" t="s">
        <v>1711</v>
      </c>
      <c r="E96" s="128" t="s">
        <v>1785</v>
      </c>
      <c r="F96" s="128" t="s">
        <v>1786</v>
      </c>
      <c r="G96" s="128" t="s">
        <v>1787</v>
      </c>
      <c r="H96" s="128" t="s">
        <v>1788</v>
      </c>
      <c r="I96" s="64" t="s">
        <v>99</v>
      </c>
      <c r="J96" s="122"/>
      <c r="K96" s="115" t="s">
        <v>337</v>
      </c>
      <c r="L96" s="114"/>
    </row>
    <row r="97" spans="1:12" ht="129.6">
      <c r="A97" s="83" t="s">
        <v>487</v>
      </c>
      <c r="B97" s="128" t="s">
        <v>1710</v>
      </c>
      <c r="C97" s="128" t="s">
        <v>631</v>
      </c>
      <c r="D97" s="117" t="s">
        <v>1711</v>
      </c>
      <c r="E97" s="128" t="s">
        <v>1789</v>
      </c>
      <c r="F97" s="128" t="s">
        <v>1790</v>
      </c>
      <c r="G97" s="128" t="s">
        <v>1787</v>
      </c>
      <c r="H97" s="128" t="s">
        <v>1791</v>
      </c>
      <c r="I97" s="64" t="s">
        <v>99</v>
      </c>
      <c r="J97" s="114"/>
      <c r="K97" s="115" t="s">
        <v>337</v>
      </c>
      <c r="L97" s="114"/>
    </row>
    <row r="98" spans="1:12" ht="28.8">
      <c r="A98" s="83" t="s">
        <v>1792</v>
      </c>
      <c r="B98" s="128"/>
      <c r="C98" s="128" t="s">
        <v>1384</v>
      </c>
      <c r="D98" s="191" t="s">
        <v>1793</v>
      </c>
      <c r="E98" s="191" t="s">
        <v>1792</v>
      </c>
      <c r="F98" s="117" t="s">
        <v>1646</v>
      </c>
      <c r="G98" s="191" t="s">
        <v>1794</v>
      </c>
      <c r="H98" s="128" t="s">
        <v>1648</v>
      </c>
      <c r="I98" s="64" t="s">
        <v>99</v>
      </c>
      <c r="J98" s="114"/>
      <c r="K98" s="115" t="s">
        <v>337</v>
      </c>
      <c r="L98" s="114"/>
    </row>
    <row r="99" spans="1:12" ht="28.8">
      <c r="A99" s="83" t="s">
        <v>1792</v>
      </c>
      <c r="B99" s="128"/>
      <c r="C99" s="128" t="s">
        <v>1388</v>
      </c>
      <c r="D99" s="186"/>
      <c r="E99" s="186"/>
      <c r="F99" s="117" t="s">
        <v>1713</v>
      </c>
      <c r="G99" s="186"/>
      <c r="H99" s="128" t="s">
        <v>1715</v>
      </c>
      <c r="I99" s="64" t="s">
        <v>99</v>
      </c>
      <c r="J99" s="114"/>
      <c r="K99" s="115" t="s">
        <v>337</v>
      </c>
      <c r="L99" s="114"/>
    </row>
    <row r="100" spans="1:12" ht="28.8">
      <c r="A100" s="83" t="s">
        <v>1792</v>
      </c>
      <c r="B100" s="128"/>
      <c r="C100" s="128" t="s">
        <v>1391</v>
      </c>
      <c r="D100" s="186"/>
      <c r="E100" s="186"/>
      <c r="F100" s="128" t="s">
        <v>1795</v>
      </c>
      <c r="G100" s="186"/>
      <c r="H100" s="128" t="s">
        <v>1796</v>
      </c>
      <c r="I100" s="64" t="s">
        <v>99</v>
      </c>
      <c r="J100" s="114"/>
      <c r="K100" s="115" t="s">
        <v>337</v>
      </c>
      <c r="L100" s="114"/>
    </row>
    <row r="101" spans="1:12" ht="28.8">
      <c r="A101" s="83" t="s">
        <v>1792</v>
      </c>
      <c r="B101" s="128"/>
      <c r="C101" s="128" t="s">
        <v>1393</v>
      </c>
      <c r="D101" s="186"/>
      <c r="E101" s="186"/>
      <c r="F101" s="128" t="s">
        <v>1797</v>
      </c>
      <c r="G101" s="186"/>
      <c r="H101" s="128" t="s">
        <v>1796</v>
      </c>
      <c r="I101" s="64" t="s">
        <v>99</v>
      </c>
      <c r="J101" s="114"/>
      <c r="K101" s="115" t="s">
        <v>337</v>
      </c>
      <c r="L101" s="114"/>
    </row>
    <row r="102" spans="1:12" ht="28.8">
      <c r="A102" s="83" t="s">
        <v>1792</v>
      </c>
      <c r="B102" s="128"/>
      <c r="C102" s="128" t="s">
        <v>1395</v>
      </c>
      <c r="D102" s="186"/>
      <c r="E102" s="186"/>
      <c r="F102" s="128" t="s">
        <v>1798</v>
      </c>
      <c r="G102" s="186"/>
      <c r="H102" s="128" t="s">
        <v>1799</v>
      </c>
      <c r="I102" s="64" t="s">
        <v>99</v>
      </c>
      <c r="J102" s="114"/>
      <c r="K102" s="115" t="s">
        <v>337</v>
      </c>
      <c r="L102" s="114"/>
    </row>
    <row r="103" spans="1:12" ht="28.8">
      <c r="A103" s="83" t="s">
        <v>1792</v>
      </c>
      <c r="B103" s="128"/>
      <c r="C103" s="128" t="s">
        <v>1397</v>
      </c>
      <c r="D103" s="186"/>
      <c r="E103" s="186"/>
      <c r="F103" s="128" t="s">
        <v>1800</v>
      </c>
      <c r="G103" s="185"/>
      <c r="H103" s="128" t="s">
        <v>1801</v>
      </c>
      <c r="I103" s="64" t="s">
        <v>99</v>
      </c>
      <c r="J103" s="114"/>
      <c r="K103" s="115" t="s">
        <v>337</v>
      </c>
      <c r="L103" s="114"/>
    </row>
    <row r="104" spans="1:12" ht="57.6">
      <c r="A104" s="83" t="s">
        <v>1792</v>
      </c>
      <c r="B104" s="128"/>
      <c r="C104" s="128" t="s">
        <v>1399</v>
      </c>
      <c r="D104" s="186"/>
      <c r="E104" s="186"/>
      <c r="F104" s="128" t="s">
        <v>1802</v>
      </c>
      <c r="G104" s="191" t="s">
        <v>1803</v>
      </c>
      <c r="H104" s="128" t="s">
        <v>1804</v>
      </c>
      <c r="I104" s="64" t="s">
        <v>99</v>
      </c>
      <c r="J104" s="114"/>
      <c r="K104" s="115" t="s">
        <v>337</v>
      </c>
      <c r="L104" s="114"/>
    </row>
    <row r="105" spans="1:12" ht="57.6">
      <c r="A105" s="83" t="s">
        <v>1792</v>
      </c>
      <c r="B105" s="128"/>
      <c r="C105" s="128" t="s">
        <v>1404</v>
      </c>
      <c r="D105" s="186"/>
      <c r="E105" s="186"/>
      <c r="F105" s="128" t="s">
        <v>1805</v>
      </c>
      <c r="G105" s="186"/>
      <c r="H105" s="128" t="s">
        <v>1804</v>
      </c>
      <c r="I105" s="64" t="s">
        <v>99</v>
      </c>
      <c r="J105" s="114"/>
      <c r="K105" s="115" t="s">
        <v>337</v>
      </c>
      <c r="L105" s="114"/>
    </row>
    <row r="106" spans="1:12" ht="43.2">
      <c r="A106" s="83" t="s">
        <v>1792</v>
      </c>
      <c r="B106" s="128"/>
      <c r="C106" s="128" t="s">
        <v>1407</v>
      </c>
      <c r="D106" s="186"/>
      <c r="E106" s="186"/>
      <c r="F106" s="128" t="s">
        <v>1806</v>
      </c>
      <c r="G106" s="186"/>
      <c r="H106" s="128" t="s">
        <v>1804</v>
      </c>
      <c r="I106" s="64" t="s">
        <v>99</v>
      </c>
      <c r="J106" s="122"/>
      <c r="K106" s="115" t="s">
        <v>337</v>
      </c>
      <c r="L106" s="114"/>
    </row>
    <row r="107" spans="1:12" ht="43.2">
      <c r="A107" s="83" t="s">
        <v>1792</v>
      </c>
      <c r="B107" s="128"/>
      <c r="C107" s="128" t="s">
        <v>527</v>
      </c>
      <c r="D107" s="186"/>
      <c r="E107" s="186"/>
      <c r="F107" s="128" t="s">
        <v>1807</v>
      </c>
      <c r="G107" s="186"/>
      <c r="H107" s="128" t="s">
        <v>1804</v>
      </c>
      <c r="I107" s="64" t="s">
        <v>99</v>
      </c>
      <c r="J107" s="114"/>
      <c r="K107" s="115" t="s">
        <v>337</v>
      </c>
      <c r="L107" s="114"/>
    </row>
    <row r="108" spans="1:12" ht="28.8">
      <c r="A108" s="83" t="s">
        <v>1792</v>
      </c>
      <c r="B108" s="128"/>
      <c r="C108" s="128" t="s">
        <v>532</v>
      </c>
      <c r="D108" s="186"/>
      <c r="E108" s="186"/>
      <c r="F108" s="128" t="s">
        <v>1808</v>
      </c>
      <c r="G108" s="186"/>
      <c r="H108" s="128" t="s">
        <v>1809</v>
      </c>
      <c r="I108" s="64" t="s">
        <v>99</v>
      </c>
      <c r="J108" s="114"/>
      <c r="K108" s="115" t="s">
        <v>337</v>
      </c>
      <c r="L108" s="114"/>
    </row>
    <row r="109" spans="1:12" ht="28.8">
      <c r="A109" s="83" t="s">
        <v>1792</v>
      </c>
      <c r="B109" s="128"/>
      <c r="C109" s="128" t="s">
        <v>535</v>
      </c>
      <c r="D109" s="186"/>
      <c r="E109" s="186"/>
      <c r="F109" s="128" t="s">
        <v>1810</v>
      </c>
      <c r="G109" s="186"/>
      <c r="H109" s="128" t="s">
        <v>1809</v>
      </c>
      <c r="I109" s="64" t="s">
        <v>99</v>
      </c>
      <c r="J109" s="114"/>
      <c r="K109" s="115" t="s">
        <v>337</v>
      </c>
      <c r="L109" s="114"/>
    </row>
    <row r="110" spans="1:12" ht="57.6">
      <c r="A110" s="83" t="s">
        <v>1792</v>
      </c>
      <c r="B110" s="128"/>
      <c r="C110" s="128" t="s">
        <v>538</v>
      </c>
      <c r="D110" s="186"/>
      <c r="E110" s="186"/>
      <c r="F110" s="128" t="s">
        <v>1811</v>
      </c>
      <c r="G110" s="186"/>
      <c r="H110" s="128" t="s">
        <v>1812</v>
      </c>
      <c r="I110" s="64" t="s">
        <v>99</v>
      </c>
      <c r="J110" s="114"/>
      <c r="K110" s="115" t="s">
        <v>337</v>
      </c>
      <c r="L110" s="114"/>
    </row>
    <row r="111" spans="1:12" ht="57.6">
      <c r="A111" s="83" t="s">
        <v>1792</v>
      </c>
      <c r="B111" s="128"/>
      <c r="C111" s="128" t="s">
        <v>543</v>
      </c>
      <c r="D111" s="186"/>
      <c r="E111" s="186"/>
      <c r="F111" s="128" t="s">
        <v>1813</v>
      </c>
      <c r="G111" s="186"/>
      <c r="H111" s="128" t="s">
        <v>1812</v>
      </c>
      <c r="I111" s="64" t="s">
        <v>99</v>
      </c>
      <c r="J111" s="122"/>
      <c r="K111" s="115" t="s">
        <v>337</v>
      </c>
      <c r="L111" s="114"/>
    </row>
    <row r="112" spans="1:12" ht="57.6">
      <c r="A112" s="83" t="s">
        <v>1792</v>
      </c>
      <c r="B112" s="128"/>
      <c r="C112" s="128" t="s">
        <v>546</v>
      </c>
      <c r="D112" s="186"/>
      <c r="E112" s="186"/>
      <c r="F112" s="128" t="s">
        <v>1814</v>
      </c>
      <c r="G112" s="186"/>
      <c r="H112" s="128" t="s">
        <v>1812</v>
      </c>
      <c r="I112" s="64" t="s">
        <v>99</v>
      </c>
      <c r="J112" s="114"/>
      <c r="K112" s="115" t="s">
        <v>337</v>
      </c>
      <c r="L112" s="114"/>
    </row>
    <row r="113" spans="1:12" ht="57.6">
      <c r="A113" s="83" t="s">
        <v>1792</v>
      </c>
      <c r="B113" s="128"/>
      <c r="C113" s="128" t="s">
        <v>549</v>
      </c>
      <c r="D113" s="185"/>
      <c r="E113" s="185"/>
      <c r="F113" s="128" t="s">
        <v>1815</v>
      </c>
      <c r="G113" s="185"/>
      <c r="H113" s="128" t="s">
        <v>1812</v>
      </c>
      <c r="I113" s="64" t="s">
        <v>99</v>
      </c>
      <c r="J113" s="114"/>
      <c r="K113" s="115" t="s">
        <v>337</v>
      </c>
      <c r="L113" s="114"/>
    </row>
    <row r="114" spans="1:12" ht="72">
      <c r="A114" s="83" t="s">
        <v>1816</v>
      </c>
      <c r="B114" s="128"/>
      <c r="C114" s="128" t="s">
        <v>1817</v>
      </c>
      <c r="D114" s="128"/>
      <c r="E114" s="128" t="s">
        <v>1818</v>
      </c>
      <c r="F114" s="128" t="s">
        <v>1819</v>
      </c>
      <c r="G114" s="119" t="s">
        <v>1820</v>
      </c>
      <c r="H114" s="128" t="s">
        <v>1821</v>
      </c>
      <c r="I114" s="64" t="s">
        <v>99</v>
      </c>
      <c r="J114" s="114"/>
      <c r="K114" s="115" t="s">
        <v>337</v>
      </c>
      <c r="L114" s="114"/>
    </row>
    <row r="115" spans="1:12" ht="86.4">
      <c r="A115" s="83" t="s">
        <v>1354</v>
      </c>
      <c r="B115" s="128" t="s">
        <v>1822</v>
      </c>
      <c r="C115" s="128" t="s">
        <v>489</v>
      </c>
      <c r="D115" s="128" t="s">
        <v>1823</v>
      </c>
      <c r="E115" s="191" t="s">
        <v>1824</v>
      </c>
      <c r="F115" s="117" t="s">
        <v>1646</v>
      </c>
      <c r="G115" s="128" t="s">
        <v>1582</v>
      </c>
      <c r="H115" s="128" t="s">
        <v>1648</v>
      </c>
      <c r="I115" s="64" t="s">
        <v>99</v>
      </c>
      <c r="J115" s="114"/>
      <c r="K115" s="123" t="s">
        <v>337</v>
      </c>
      <c r="L115" s="114"/>
    </row>
    <row r="116" spans="1:12" ht="86.4">
      <c r="A116" s="83" t="s">
        <v>1354</v>
      </c>
      <c r="B116" s="128" t="s">
        <v>1822</v>
      </c>
      <c r="C116" s="128" t="s">
        <v>495</v>
      </c>
      <c r="D116" s="128" t="s">
        <v>1823</v>
      </c>
      <c r="E116" s="186"/>
      <c r="F116" s="117" t="s">
        <v>1713</v>
      </c>
      <c r="G116" s="128" t="s">
        <v>1825</v>
      </c>
      <c r="H116" s="128" t="s">
        <v>1826</v>
      </c>
      <c r="I116" s="64" t="s">
        <v>99</v>
      </c>
      <c r="J116" s="114"/>
      <c r="K116" s="123" t="s">
        <v>337</v>
      </c>
      <c r="L116" s="114"/>
    </row>
    <row r="117" spans="1:12" ht="86.4">
      <c r="A117" s="83" t="s">
        <v>1354</v>
      </c>
      <c r="B117" s="128" t="s">
        <v>1822</v>
      </c>
      <c r="C117" s="128" t="s">
        <v>499</v>
      </c>
      <c r="D117" s="128" t="s">
        <v>1823</v>
      </c>
      <c r="E117" s="186"/>
      <c r="F117" s="128" t="s">
        <v>1827</v>
      </c>
      <c r="G117" s="128" t="s">
        <v>1825</v>
      </c>
      <c r="H117" s="128" t="s">
        <v>1828</v>
      </c>
      <c r="I117" s="64" t="s">
        <v>99</v>
      </c>
      <c r="J117" s="114"/>
      <c r="K117" s="123" t="s">
        <v>337</v>
      </c>
      <c r="L117" s="114"/>
    </row>
    <row r="118" spans="1:12" ht="86.4">
      <c r="A118" s="83" t="s">
        <v>1354</v>
      </c>
      <c r="B118" s="128" t="s">
        <v>1822</v>
      </c>
      <c r="C118" s="128" t="s">
        <v>503</v>
      </c>
      <c r="D118" s="128" t="s">
        <v>1823</v>
      </c>
      <c r="E118" s="185"/>
      <c r="F118" s="117" t="s">
        <v>1829</v>
      </c>
      <c r="G118" s="128" t="s">
        <v>1830</v>
      </c>
      <c r="H118" s="128" t="s">
        <v>1717</v>
      </c>
      <c r="I118" s="64" t="s">
        <v>99</v>
      </c>
      <c r="J118" s="114"/>
      <c r="K118" s="123" t="s">
        <v>337</v>
      </c>
      <c r="L118" s="114"/>
    </row>
    <row r="119" spans="1:12" ht="86.4">
      <c r="A119" s="83" t="s">
        <v>1354</v>
      </c>
      <c r="B119" s="128" t="s">
        <v>1822</v>
      </c>
      <c r="C119" s="128" t="s">
        <v>506</v>
      </c>
      <c r="D119" s="128" t="s">
        <v>1823</v>
      </c>
      <c r="E119" s="191" t="s">
        <v>1831</v>
      </c>
      <c r="F119" s="128" t="s">
        <v>1832</v>
      </c>
      <c r="G119" s="128" t="s">
        <v>1833</v>
      </c>
      <c r="H119" s="128" t="s">
        <v>1834</v>
      </c>
      <c r="I119" s="64" t="s">
        <v>99</v>
      </c>
      <c r="J119" s="114"/>
      <c r="K119" s="123" t="s">
        <v>337</v>
      </c>
      <c r="L119" s="114"/>
    </row>
    <row r="120" spans="1:12" ht="100.8">
      <c r="A120" s="83" t="s">
        <v>1354</v>
      </c>
      <c r="B120" s="128" t="s">
        <v>1822</v>
      </c>
      <c r="C120" s="128" t="s">
        <v>512</v>
      </c>
      <c r="D120" s="128" t="s">
        <v>1823</v>
      </c>
      <c r="E120" s="186"/>
      <c r="F120" s="128" t="s">
        <v>1835</v>
      </c>
      <c r="G120" s="128" t="s">
        <v>1836</v>
      </c>
      <c r="H120" s="128" t="s">
        <v>1837</v>
      </c>
      <c r="I120" s="64" t="s">
        <v>99</v>
      </c>
      <c r="J120" s="114"/>
      <c r="K120" s="123" t="s">
        <v>337</v>
      </c>
      <c r="L120" s="114"/>
    </row>
    <row r="121" spans="1:12" ht="86.4">
      <c r="A121" s="83" t="s">
        <v>1354</v>
      </c>
      <c r="B121" s="128" t="s">
        <v>1822</v>
      </c>
      <c r="C121" s="128" t="s">
        <v>517</v>
      </c>
      <c r="D121" s="128" t="s">
        <v>1823</v>
      </c>
      <c r="E121" s="186"/>
      <c r="F121" s="117" t="s">
        <v>1838</v>
      </c>
      <c r="G121" s="128" t="s">
        <v>1833</v>
      </c>
      <c r="H121" s="128" t="s">
        <v>1839</v>
      </c>
      <c r="I121" s="64" t="s">
        <v>99</v>
      </c>
      <c r="J121" s="114"/>
      <c r="K121" s="123" t="s">
        <v>337</v>
      </c>
      <c r="L121" s="114"/>
    </row>
    <row r="122" spans="1:12" ht="86.4">
      <c r="A122" s="83" t="s">
        <v>1354</v>
      </c>
      <c r="B122" s="128" t="s">
        <v>1822</v>
      </c>
      <c r="C122" s="128" t="s">
        <v>521</v>
      </c>
      <c r="D122" s="128" t="s">
        <v>1823</v>
      </c>
      <c r="E122" s="186"/>
      <c r="F122" s="117" t="s">
        <v>1840</v>
      </c>
      <c r="G122" s="128" t="s">
        <v>1833</v>
      </c>
      <c r="H122" s="128" t="s">
        <v>1841</v>
      </c>
      <c r="I122" s="64" t="s">
        <v>99</v>
      </c>
      <c r="J122" s="114"/>
      <c r="K122" s="123" t="s">
        <v>337</v>
      </c>
      <c r="L122" s="114"/>
    </row>
    <row r="123" spans="1:12" ht="86.4">
      <c r="A123" s="83" t="s">
        <v>1354</v>
      </c>
      <c r="B123" s="128" t="s">
        <v>1822</v>
      </c>
      <c r="C123" s="128" t="s">
        <v>524</v>
      </c>
      <c r="D123" s="128" t="s">
        <v>1823</v>
      </c>
      <c r="E123" s="185"/>
      <c r="F123" s="117" t="s">
        <v>1842</v>
      </c>
      <c r="G123" s="128" t="s">
        <v>1833</v>
      </c>
      <c r="H123" s="128" t="s">
        <v>1843</v>
      </c>
      <c r="I123" s="64" t="s">
        <v>99</v>
      </c>
      <c r="J123" s="114"/>
      <c r="K123" s="123" t="s">
        <v>337</v>
      </c>
      <c r="L123" s="114"/>
    </row>
    <row r="124" spans="1:12" ht="158.4">
      <c r="A124" s="83" t="s">
        <v>1354</v>
      </c>
      <c r="B124" s="128" t="s">
        <v>1822</v>
      </c>
      <c r="C124" s="128" t="s">
        <v>527</v>
      </c>
      <c r="D124" s="128" t="s">
        <v>1823</v>
      </c>
      <c r="E124" s="191" t="s">
        <v>1844</v>
      </c>
      <c r="F124" s="117" t="s">
        <v>1845</v>
      </c>
      <c r="G124" s="128" t="s">
        <v>1846</v>
      </c>
      <c r="H124" s="128" t="s">
        <v>1847</v>
      </c>
      <c r="I124" s="64" t="s">
        <v>99</v>
      </c>
      <c r="J124" s="114"/>
      <c r="K124" s="123" t="s">
        <v>337</v>
      </c>
      <c r="L124" s="114"/>
    </row>
    <row r="125" spans="1:12" ht="158.4">
      <c r="A125" s="83" t="s">
        <v>1354</v>
      </c>
      <c r="B125" s="128" t="s">
        <v>1822</v>
      </c>
      <c r="C125" s="128" t="s">
        <v>532</v>
      </c>
      <c r="D125" s="128" t="s">
        <v>1823</v>
      </c>
      <c r="E125" s="186"/>
      <c r="F125" s="117" t="s">
        <v>1848</v>
      </c>
      <c r="G125" s="128" t="s">
        <v>1849</v>
      </c>
      <c r="H125" s="128" t="s">
        <v>1850</v>
      </c>
      <c r="I125" s="64" t="s">
        <v>99</v>
      </c>
      <c r="J125" s="114"/>
      <c r="K125" s="123" t="s">
        <v>337</v>
      </c>
      <c r="L125" s="114"/>
    </row>
    <row r="126" spans="1:12" ht="158.4">
      <c r="A126" s="83" t="s">
        <v>1354</v>
      </c>
      <c r="B126" s="128" t="s">
        <v>1822</v>
      </c>
      <c r="C126" s="128" t="s">
        <v>535</v>
      </c>
      <c r="D126" s="128" t="s">
        <v>1823</v>
      </c>
      <c r="E126" s="186"/>
      <c r="F126" s="117" t="s">
        <v>1851</v>
      </c>
      <c r="G126" s="128" t="s">
        <v>1852</v>
      </c>
      <c r="H126" s="128" t="s">
        <v>1853</v>
      </c>
      <c r="I126" s="64" t="s">
        <v>99</v>
      </c>
      <c r="J126" s="114"/>
      <c r="K126" s="123" t="s">
        <v>337</v>
      </c>
      <c r="L126" s="114"/>
    </row>
    <row r="127" spans="1:12" ht="115.2">
      <c r="A127" s="83" t="s">
        <v>1354</v>
      </c>
      <c r="B127" s="128" t="s">
        <v>1822</v>
      </c>
      <c r="C127" s="128" t="s">
        <v>538</v>
      </c>
      <c r="D127" s="128" t="s">
        <v>1823</v>
      </c>
      <c r="E127" s="186"/>
      <c r="F127" s="117" t="s">
        <v>1854</v>
      </c>
      <c r="G127" s="128" t="s">
        <v>1855</v>
      </c>
      <c r="H127" s="128" t="s">
        <v>1856</v>
      </c>
      <c r="I127" s="64" t="s">
        <v>99</v>
      </c>
      <c r="J127" s="114"/>
      <c r="K127" s="123" t="s">
        <v>337</v>
      </c>
      <c r="L127" s="114"/>
    </row>
    <row r="128" spans="1:12" ht="144">
      <c r="A128" s="83" t="s">
        <v>1354</v>
      </c>
      <c r="B128" s="128" t="s">
        <v>1822</v>
      </c>
      <c r="C128" s="128" t="s">
        <v>543</v>
      </c>
      <c r="D128" s="128" t="s">
        <v>1823</v>
      </c>
      <c r="E128" s="186"/>
      <c r="F128" s="117" t="s">
        <v>1857</v>
      </c>
      <c r="G128" s="128" t="s">
        <v>1855</v>
      </c>
      <c r="H128" s="128" t="s">
        <v>1858</v>
      </c>
      <c r="I128" s="64" t="s">
        <v>99</v>
      </c>
      <c r="J128" s="85" t="s">
        <v>1859</v>
      </c>
      <c r="K128" s="123" t="s">
        <v>337</v>
      </c>
      <c r="L128" s="114"/>
    </row>
    <row r="129" spans="1:12" ht="201.6">
      <c r="A129" s="83" t="s">
        <v>1354</v>
      </c>
      <c r="B129" s="128" t="s">
        <v>1822</v>
      </c>
      <c r="C129" s="128" t="s">
        <v>546</v>
      </c>
      <c r="D129" s="128" t="s">
        <v>1823</v>
      </c>
      <c r="E129" s="186"/>
      <c r="F129" s="117" t="s">
        <v>1860</v>
      </c>
      <c r="G129" s="128" t="s">
        <v>1861</v>
      </c>
      <c r="H129" s="128" t="s">
        <v>1862</v>
      </c>
      <c r="I129" s="64" t="s">
        <v>99</v>
      </c>
      <c r="J129" s="114"/>
      <c r="K129" s="123" t="s">
        <v>337</v>
      </c>
      <c r="L129" s="114"/>
    </row>
    <row r="130" spans="1:12" ht="100.8">
      <c r="A130" s="83" t="s">
        <v>1354</v>
      </c>
      <c r="B130" s="128" t="s">
        <v>1822</v>
      </c>
      <c r="C130" s="128" t="s">
        <v>549</v>
      </c>
      <c r="D130" s="128" t="s">
        <v>1823</v>
      </c>
      <c r="E130" s="186"/>
      <c r="F130" s="117" t="s">
        <v>1863</v>
      </c>
      <c r="G130" s="128" t="s">
        <v>1864</v>
      </c>
      <c r="H130" s="128" t="s">
        <v>1865</v>
      </c>
      <c r="I130" s="64" t="s">
        <v>99</v>
      </c>
      <c r="J130" s="114"/>
      <c r="K130" s="123" t="s">
        <v>337</v>
      </c>
      <c r="L130" s="114"/>
    </row>
    <row r="131" spans="1:12" ht="86.4">
      <c r="A131" s="83" t="s">
        <v>1354</v>
      </c>
      <c r="B131" s="128" t="s">
        <v>1822</v>
      </c>
      <c r="C131" s="128" t="s">
        <v>554</v>
      </c>
      <c r="D131" s="128" t="s">
        <v>1823</v>
      </c>
      <c r="E131" s="186"/>
      <c r="F131" s="117" t="s">
        <v>1866</v>
      </c>
      <c r="G131" s="128" t="s">
        <v>1867</v>
      </c>
      <c r="H131" s="128" t="s">
        <v>1868</v>
      </c>
      <c r="I131" s="64" t="s">
        <v>99</v>
      </c>
      <c r="J131" s="114"/>
      <c r="K131" s="123" t="s">
        <v>337</v>
      </c>
      <c r="L131" s="114"/>
    </row>
    <row r="132" spans="1:12" ht="115.2">
      <c r="A132" s="83" t="s">
        <v>1354</v>
      </c>
      <c r="B132" s="128" t="s">
        <v>1822</v>
      </c>
      <c r="C132" s="128" t="s">
        <v>556</v>
      </c>
      <c r="D132" s="128" t="s">
        <v>1823</v>
      </c>
      <c r="E132" s="186"/>
      <c r="F132" s="117" t="s">
        <v>1869</v>
      </c>
      <c r="G132" s="128" t="s">
        <v>1870</v>
      </c>
      <c r="H132" s="128" t="s">
        <v>1871</v>
      </c>
      <c r="I132" s="64" t="s">
        <v>99</v>
      </c>
      <c r="J132" s="114"/>
      <c r="K132" s="123" t="s">
        <v>337</v>
      </c>
      <c r="L132" s="114"/>
    </row>
    <row r="133" spans="1:12" ht="288">
      <c r="A133" s="83" t="s">
        <v>1354</v>
      </c>
      <c r="B133" s="128" t="s">
        <v>1822</v>
      </c>
      <c r="C133" s="128" t="s">
        <v>559</v>
      </c>
      <c r="D133" s="128" t="s">
        <v>1823</v>
      </c>
      <c r="E133" s="186"/>
      <c r="F133" s="117" t="s">
        <v>1872</v>
      </c>
      <c r="G133" s="128" t="s">
        <v>1873</v>
      </c>
      <c r="H133" s="128" t="s">
        <v>1874</v>
      </c>
      <c r="I133" s="64" t="s">
        <v>99</v>
      </c>
      <c r="J133" s="114"/>
      <c r="K133" s="123" t="s">
        <v>337</v>
      </c>
      <c r="L133" s="114"/>
    </row>
    <row r="134" spans="1:12" ht="86.4">
      <c r="A134" s="83" t="s">
        <v>1354</v>
      </c>
      <c r="B134" s="128" t="s">
        <v>1822</v>
      </c>
      <c r="C134" s="128" t="s">
        <v>562</v>
      </c>
      <c r="D134" s="128" t="s">
        <v>1823</v>
      </c>
      <c r="E134" s="186"/>
      <c r="F134" s="117" t="s">
        <v>1875</v>
      </c>
      <c r="G134" s="128"/>
      <c r="H134" s="128" t="s">
        <v>1876</v>
      </c>
      <c r="I134" s="64" t="s">
        <v>99</v>
      </c>
      <c r="J134" s="114"/>
      <c r="K134" s="123" t="s">
        <v>337</v>
      </c>
      <c r="L134" s="114"/>
    </row>
    <row r="135" spans="1:12" ht="86.4">
      <c r="A135" s="83" t="s">
        <v>1354</v>
      </c>
      <c r="B135" s="128" t="s">
        <v>1822</v>
      </c>
      <c r="C135" s="128" t="s">
        <v>565</v>
      </c>
      <c r="D135" s="128" t="s">
        <v>1823</v>
      </c>
      <c r="E135" s="185"/>
      <c r="F135" s="124" t="s">
        <v>1877</v>
      </c>
      <c r="G135" s="128"/>
      <c r="H135" s="128" t="s">
        <v>1878</v>
      </c>
      <c r="I135" s="64" t="s">
        <v>99</v>
      </c>
      <c r="J135" s="114"/>
      <c r="K135" s="123" t="s">
        <v>337</v>
      </c>
      <c r="L135" s="114"/>
    </row>
    <row r="136" spans="1:12" ht="115.2">
      <c r="A136" s="83" t="s">
        <v>1354</v>
      </c>
      <c r="B136" s="128" t="s">
        <v>1822</v>
      </c>
      <c r="C136" s="128" t="s">
        <v>570</v>
      </c>
      <c r="D136" s="128" t="s">
        <v>1823</v>
      </c>
      <c r="E136" s="191" t="s">
        <v>1879</v>
      </c>
      <c r="F136" s="117" t="s">
        <v>1880</v>
      </c>
      <c r="G136" s="128" t="s">
        <v>1855</v>
      </c>
      <c r="H136" s="128" t="s">
        <v>1881</v>
      </c>
      <c r="I136" s="64" t="s">
        <v>99</v>
      </c>
      <c r="J136" s="114"/>
      <c r="K136" s="123" t="s">
        <v>337</v>
      </c>
      <c r="L136" s="114"/>
    </row>
    <row r="137" spans="1:12" ht="115.2">
      <c r="A137" s="83" t="s">
        <v>1354</v>
      </c>
      <c r="B137" s="128" t="s">
        <v>1822</v>
      </c>
      <c r="C137" s="128" t="s">
        <v>573</v>
      </c>
      <c r="D137" s="128" t="s">
        <v>1823</v>
      </c>
      <c r="E137" s="186"/>
      <c r="F137" s="117" t="s">
        <v>1882</v>
      </c>
      <c r="G137" s="128" t="s">
        <v>1855</v>
      </c>
      <c r="H137" s="128" t="s">
        <v>1883</v>
      </c>
      <c r="I137" s="64" t="s">
        <v>99</v>
      </c>
      <c r="J137" s="114"/>
      <c r="K137" s="123" t="s">
        <v>337</v>
      </c>
      <c r="L137" s="114"/>
    </row>
    <row r="138" spans="1:12" ht="115.2">
      <c r="A138" s="83" t="s">
        <v>1354</v>
      </c>
      <c r="B138" s="128" t="s">
        <v>1822</v>
      </c>
      <c r="C138" s="128" t="s">
        <v>576</v>
      </c>
      <c r="D138" s="128" t="s">
        <v>1823</v>
      </c>
      <c r="E138" s="186"/>
      <c r="F138" s="117" t="s">
        <v>1884</v>
      </c>
      <c r="G138" s="128" t="s">
        <v>1855</v>
      </c>
      <c r="H138" s="128" t="s">
        <v>1885</v>
      </c>
      <c r="I138" s="64" t="s">
        <v>99</v>
      </c>
      <c r="J138" s="114"/>
      <c r="K138" s="123" t="s">
        <v>337</v>
      </c>
      <c r="L138" s="114"/>
    </row>
    <row r="139" spans="1:12" ht="115.2">
      <c r="A139" s="83" t="s">
        <v>1354</v>
      </c>
      <c r="B139" s="128" t="s">
        <v>1822</v>
      </c>
      <c r="C139" s="128" t="s">
        <v>579</v>
      </c>
      <c r="D139" s="128" t="s">
        <v>1823</v>
      </c>
      <c r="E139" s="186"/>
      <c r="F139" s="117" t="s">
        <v>1886</v>
      </c>
      <c r="G139" s="128" t="s">
        <v>1855</v>
      </c>
      <c r="H139" s="128" t="s">
        <v>1887</v>
      </c>
      <c r="I139" s="64" t="s">
        <v>99</v>
      </c>
      <c r="J139" s="114"/>
      <c r="K139" s="123" t="s">
        <v>337</v>
      </c>
      <c r="L139" s="114"/>
    </row>
    <row r="140" spans="1:12" ht="115.2">
      <c r="A140" s="83" t="s">
        <v>1354</v>
      </c>
      <c r="B140" s="128" t="s">
        <v>1822</v>
      </c>
      <c r="C140" s="128" t="s">
        <v>584</v>
      </c>
      <c r="D140" s="128" t="s">
        <v>1823</v>
      </c>
      <c r="E140" s="185"/>
      <c r="F140" s="117" t="s">
        <v>1888</v>
      </c>
      <c r="G140" s="128" t="s">
        <v>1855</v>
      </c>
      <c r="H140" s="128" t="s">
        <v>1889</v>
      </c>
      <c r="I140" s="64" t="s">
        <v>99</v>
      </c>
      <c r="J140" s="114"/>
      <c r="K140" s="123" t="s">
        <v>337</v>
      </c>
      <c r="L140" s="114"/>
    </row>
    <row r="141" spans="1:12" ht="86.4">
      <c r="A141" s="75" t="s">
        <v>1890</v>
      </c>
      <c r="B141" s="82" t="s">
        <v>1891</v>
      </c>
      <c r="C141" s="82" t="s">
        <v>489</v>
      </c>
      <c r="D141" s="82" t="s">
        <v>1823</v>
      </c>
      <c r="E141" s="192" t="s">
        <v>1824</v>
      </c>
      <c r="F141" s="125" t="s">
        <v>1646</v>
      </c>
      <c r="G141" s="126" t="s">
        <v>1582</v>
      </c>
      <c r="H141" s="82" t="s">
        <v>1648</v>
      </c>
      <c r="I141" s="64" t="s">
        <v>99</v>
      </c>
      <c r="J141" s="114"/>
      <c r="K141" s="123" t="s">
        <v>337</v>
      </c>
      <c r="L141" s="114"/>
    </row>
    <row r="142" spans="1:12" ht="86.4">
      <c r="A142" s="83" t="s">
        <v>1890</v>
      </c>
      <c r="B142" s="128" t="s">
        <v>1891</v>
      </c>
      <c r="C142" s="128" t="s">
        <v>495</v>
      </c>
      <c r="D142" s="128" t="s">
        <v>1823</v>
      </c>
      <c r="E142" s="186"/>
      <c r="F142" s="117" t="s">
        <v>1892</v>
      </c>
      <c r="G142" s="127" t="s">
        <v>1825</v>
      </c>
      <c r="H142" s="128" t="s">
        <v>1893</v>
      </c>
      <c r="I142" s="64" t="s">
        <v>99</v>
      </c>
      <c r="J142" s="114"/>
      <c r="K142" s="123" t="s">
        <v>337</v>
      </c>
      <c r="L142" s="114"/>
    </row>
    <row r="143" spans="1:12" ht="86.4">
      <c r="A143" s="83" t="s">
        <v>1890</v>
      </c>
      <c r="B143" s="128" t="s">
        <v>1891</v>
      </c>
      <c r="C143" s="128" t="s">
        <v>499</v>
      </c>
      <c r="D143" s="128" t="s">
        <v>1823</v>
      </c>
      <c r="E143" s="186"/>
      <c r="F143" s="128" t="s">
        <v>1894</v>
      </c>
      <c r="G143" s="127" t="s">
        <v>1825</v>
      </c>
      <c r="H143" s="128" t="s">
        <v>1895</v>
      </c>
      <c r="I143" s="64" t="s">
        <v>99</v>
      </c>
      <c r="J143" s="114"/>
      <c r="K143" s="123" t="s">
        <v>337</v>
      </c>
      <c r="L143" s="114"/>
    </row>
    <row r="144" spans="1:12" ht="86.4">
      <c r="A144" s="83" t="s">
        <v>1890</v>
      </c>
      <c r="B144" s="128" t="s">
        <v>1891</v>
      </c>
      <c r="C144" s="128" t="s">
        <v>503</v>
      </c>
      <c r="D144" s="128" t="s">
        <v>1823</v>
      </c>
      <c r="E144" s="185"/>
      <c r="F144" s="117" t="s">
        <v>1829</v>
      </c>
      <c r="G144" s="127" t="s">
        <v>1830</v>
      </c>
      <c r="H144" s="128" t="s">
        <v>1717</v>
      </c>
      <c r="I144" s="64" t="s">
        <v>99</v>
      </c>
      <c r="J144" s="114"/>
      <c r="K144" s="123" t="s">
        <v>337</v>
      </c>
      <c r="L144" s="114"/>
    </row>
    <row r="145" spans="1:12" ht="86.4">
      <c r="A145" s="83" t="s">
        <v>1890</v>
      </c>
      <c r="B145" s="128" t="s">
        <v>1891</v>
      </c>
      <c r="C145" s="128" t="s">
        <v>506</v>
      </c>
      <c r="D145" s="128" t="s">
        <v>1823</v>
      </c>
      <c r="E145" s="191" t="s">
        <v>1896</v>
      </c>
      <c r="F145" s="117" t="s">
        <v>1897</v>
      </c>
      <c r="G145" s="127"/>
      <c r="H145" s="128" t="s">
        <v>1898</v>
      </c>
      <c r="I145" s="64" t="s">
        <v>99</v>
      </c>
      <c r="J145" s="114"/>
      <c r="K145" s="123" t="s">
        <v>337</v>
      </c>
      <c r="L145" s="114"/>
    </row>
    <row r="146" spans="1:12" ht="158.4">
      <c r="A146" s="83" t="s">
        <v>1890</v>
      </c>
      <c r="B146" s="128" t="s">
        <v>1891</v>
      </c>
      <c r="C146" s="128" t="s">
        <v>517</v>
      </c>
      <c r="D146" s="128" t="s">
        <v>1823</v>
      </c>
      <c r="E146" s="186"/>
      <c r="F146" s="117" t="s">
        <v>1899</v>
      </c>
      <c r="G146" s="127" t="s">
        <v>1846</v>
      </c>
      <c r="H146" s="128" t="s">
        <v>1900</v>
      </c>
      <c r="I146" s="64" t="s">
        <v>99</v>
      </c>
      <c r="J146" s="114"/>
      <c r="K146" s="123" t="s">
        <v>337</v>
      </c>
      <c r="L146" s="114"/>
    </row>
    <row r="147" spans="1:12" ht="158.4">
      <c r="A147" s="83" t="s">
        <v>1890</v>
      </c>
      <c r="B147" s="128" t="s">
        <v>1891</v>
      </c>
      <c r="C147" s="128" t="s">
        <v>521</v>
      </c>
      <c r="D147" s="128" t="s">
        <v>1823</v>
      </c>
      <c r="E147" s="186"/>
      <c r="F147" s="117" t="s">
        <v>1901</v>
      </c>
      <c r="G147" s="127" t="s">
        <v>1846</v>
      </c>
      <c r="H147" s="128" t="s">
        <v>1902</v>
      </c>
      <c r="I147" s="64" t="s">
        <v>99</v>
      </c>
      <c r="J147" s="114"/>
      <c r="K147" s="123" t="s">
        <v>337</v>
      </c>
      <c r="L147" s="114"/>
    </row>
    <row r="148" spans="1:12" ht="115.2">
      <c r="A148" s="83" t="s">
        <v>1890</v>
      </c>
      <c r="B148" s="128" t="s">
        <v>1891</v>
      </c>
      <c r="C148" s="128" t="s">
        <v>524</v>
      </c>
      <c r="D148" s="128" t="s">
        <v>1823</v>
      </c>
      <c r="E148" s="186"/>
      <c r="F148" s="117" t="s">
        <v>1903</v>
      </c>
      <c r="G148" s="127" t="s">
        <v>1904</v>
      </c>
      <c r="H148" s="128" t="s">
        <v>1905</v>
      </c>
      <c r="I148" s="64" t="s">
        <v>99</v>
      </c>
      <c r="J148" s="114"/>
      <c r="K148" s="123" t="s">
        <v>337</v>
      </c>
      <c r="L148" s="114"/>
    </row>
    <row r="149" spans="1:12" ht="100.8">
      <c r="A149" s="83" t="s">
        <v>1890</v>
      </c>
      <c r="B149" s="128" t="s">
        <v>1891</v>
      </c>
      <c r="C149" s="128" t="s">
        <v>527</v>
      </c>
      <c r="D149" s="128" t="s">
        <v>1823</v>
      </c>
      <c r="E149" s="186"/>
      <c r="F149" s="117" t="s">
        <v>1903</v>
      </c>
      <c r="G149" s="127" t="s">
        <v>1906</v>
      </c>
      <c r="H149" s="128" t="s">
        <v>1907</v>
      </c>
      <c r="I149" s="64" t="s">
        <v>99</v>
      </c>
      <c r="J149" s="114"/>
      <c r="K149" s="123" t="s">
        <v>337</v>
      </c>
      <c r="L149" s="114"/>
    </row>
    <row r="150" spans="1:12" ht="201.6">
      <c r="A150" s="83" t="s">
        <v>1890</v>
      </c>
      <c r="B150" s="128" t="s">
        <v>1891</v>
      </c>
      <c r="C150" s="128" t="s">
        <v>532</v>
      </c>
      <c r="D150" s="128" t="s">
        <v>1823</v>
      </c>
      <c r="E150" s="185"/>
      <c r="F150" s="117" t="s">
        <v>1860</v>
      </c>
      <c r="G150" s="127" t="s">
        <v>1861</v>
      </c>
      <c r="H150" s="128" t="s">
        <v>1908</v>
      </c>
      <c r="I150" s="64" t="s">
        <v>99</v>
      </c>
      <c r="J150" s="114"/>
      <c r="K150" s="123" t="s">
        <v>337</v>
      </c>
      <c r="L150" s="114"/>
    </row>
    <row r="151" spans="1:12" ht="144">
      <c r="A151" s="75" t="s">
        <v>1909</v>
      </c>
      <c r="B151" s="82" t="s">
        <v>1910</v>
      </c>
      <c r="C151" s="82" t="s">
        <v>1384</v>
      </c>
      <c r="D151" s="82" t="s">
        <v>1911</v>
      </c>
      <c r="E151" s="82" t="s">
        <v>1912</v>
      </c>
      <c r="F151" s="82" t="s">
        <v>1913</v>
      </c>
      <c r="G151" s="82" t="s">
        <v>1914</v>
      </c>
      <c r="H151" s="82" t="s">
        <v>1915</v>
      </c>
      <c r="I151" s="64" t="s">
        <v>99</v>
      </c>
      <c r="J151" s="114"/>
      <c r="K151" s="123" t="s">
        <v>337</v>
      </c>
      <c r="L151" s="114"/>
    </row>
    <row r="152" spans="1:12" ht="144">
      <c r="A152" s="83" t="s">
        <v>1909</v>
      </c>
      <c r="B152" s="128" t="s">
        <v>1910</v>
      </c>
      <c r="C152" s="82" t="s">
        <v>1388</v>
      </c>
      <c r="D152" s="128" t="s">
        <v>1911</v>
      </c>
      <c r="E152" s="128" t="s">
        <v>1916</v>
      </c>
      <c r="F152" s="128" t="s">
        <v>1917</v>
      </c>
      <c r="G152" s="128" t="s">
        <v>1918</v>
      </c>
      <c r="H152" s="128" t="s">
        <v>1919</v>
      </c>
      <c r="I152" s="64" t="s">
        <v>99</v>
      </c>
      <c r="J152" s="114"/>
      <c r="K152" s="123" t="s">
        <v>337</v>
      </c>
      <c r="L152" s="114"/>
    </row>
    <row r="153" spans="1:12" ht="144">
      <c r="A153" s="83" t="s">
        <v>1909</v>
      </c>
      <c r="B153" s="128" t="s">
        <v>1910</v>
      </c>
      <c r="C153" s="82" t="s">
        <v>1391</v>
      </c>
      <c r="D153" s="128" t="s">
        <v>1911</v>
      </c>
      <c r="E153" s="128" t="s">
        <v>1920</v>
      </c>
      <c r="F153" s="128" t="s">
        <v>1921</v>
      </c>
      <c r="G153" s="128" t="s">
        <v>1922</v>
      </c>
      <c r="H153" s="128" t="s">
        <v>1923</v>
      </c>
      <c r="I153" s="64" t="s">
        <v>99</v>
      </c>
      <c r="J153" s="114"/>
      <c r="K153" s="123" t="s">
        <v>337</v>
      </c>
      <c r="L153" s="114"/>
    </row>
    <row r="154" spans="1:12" ht="144">
      <c r="A154" s="83" t="s">
        <v>1909</v>
      </c>
      <c r="B154" s="128" t="s">
        <v>1910</v>
      </c>
      <c r="C154" s="82" t="s">
        <v>1393</v>
      </c>
      <c r="D154" s="128" t="s">
        <v>1911</v>
      </c>
      <c r="E154" s="128" t="s">
        <v>1920</v>
      </c>
      <c r="F154" s="128" t="s">
        <v>1924</v>
      </c>
      <c r="G154" s="128" t="s">
        <v>1925</v>
      </c>
      <c r="H154" s="128" t="s">
        <v>1926</v>
      </c>
      <c r="I154" s="64" t="s">
        <v>99</v>
      </c>
      <c r="J154" s="114"/>
      <c r="K154" s="123" t="s">
        <v>337</v>
      </c>
      <c r="L154" s="114"/>
    </row>
    <row r="155" spans="1:12" ht="144">
      <c r="A155" s="83" t="s">
        <v>1909</v>
      </c>
      <c r="B155" s="128" t="s">
        <v>1910</v>
      </c>
      <c r="C155" s="82" t="s">
        <v>1395</v>
      </c>
      <c r="D155" s="128" t="s">
        <v>1911</v>
      </c>
      <c r="E155" s="128" t="s">
        <v>1920</v>
      </c>
      <c r="F155" s="128" t="s">
        <v>1927</v>
      </c>
      <c r="G155" s="128" t="s">
        <v>1928</v>
      </c>
      <c r="H155" s="128" t="s">
        <v>1929</v>
      </c>
      <c r="I155" s="64" t="s">
        <v>99</v>
      </c>
      <c r="J155" s="114"/>
      <c r="K155" s="123" t="s">
        <v>337</v>
      </c>
      <c r="L155" s="114"/>
    </row>
    <row r="156" spans="1:12" ht="144">
      <c r="A156" s="83" t="s">
        <v>1909</v>
      </c>
      <c r="B156" s="128" t="s">
        <v>1910</v>
      </c>
      <c r="C156" s="82" t="s">
        <v>1397</v>
      </c>
      <c r="D156" s="128" t="s">
        <v>1911</v>
      </c>
      <c r="E156" s="128" t="s">
        <v>1920</v>
      </c>
      <c r="F156" s="128" t="s">
        <v>1930</v>
      </c>
      <c r="G156" s="128" t="s">
        <v>1931</v>
      </c>
      <c r="H156" s="128" t="s">
        <v>1932</v>
      </c>
      <c r="I156" s="64" t="s">
        <v>99</v>
      </c>
      <c r="J156" s="114"/>
      <c r="K156" s="123" t="s">
        <v>337</v>
      </c>
      <c r="L156" s="114"/>
    </row>
    <row r="157" spans="1:12" ht="172.8">
      <c r="A157" s="83" t="s">
        <v>1909</v>
      </c>
      <c r="B157" s="128" t="s">
        <v>1910</v>
      </c>
      <c r="C157" s="82" t="s">
        <v>1399</v>
      </c>
      <c r="D157" s="128" t="s">
        <v>1911</v>
      </c>
      <c r="E157" s="128" t="s">
        <v>1920</v>
      </c>
      <c r="F157" s="128" t="s">
        <v>1933</v>
      </c>
      <c r="G157" s="128" t="s">
        <v>1934</v>
      </c>
      <c r="H157" s="128" t="s">
        <v>1935</v>
      </c>
      <c r="I157" s="64" t="s">
        <v>99</v>
      </c>
      <c r="J157" s="114"/>
      <c r="K157" s="123" t="s">
        <v>337</v>
      </c>
      <c r="L157" s="114"/>
    </row>
    <row r="158" spans="1:12" ht="144">
      <c r="A158" s="83" t="s">
        <v>1909</v>
      </c>
      <c r="B158" s="128" t="s">
        <v>1910</v>
      </c>
      <c r="C158" s="82" t="s">
        <v>1404</v>
      </c>
      <c r="D158" s="128" t="s">
        <v>1911</v>
      </c>
      <c r="E158" s="128" t="s">
        <v>1920</v>
      </c>
      <c r="F158" s="128" t="s">
        <v>1936</v>
      </c>
      <c r="G158" s="128" t="s">
        <v>1937</v>
      </c>
      <c r="H158" s="128" t="s">
        <v>1938</v>
      </c>
      <c r="I158" s="64" t="s">
        <v>99</v>
      </c>
      <c r="J158" s="114"/>
      <c r="K158" s="123" t="s">
        <v>337</v>
      </c>
      <c r="L158" s="114"/>
    </row>
    <row r="159" spans="1:12" ht="144">
      <c r="A159" s="83" t="s">
        <v>1909</v>
      </c>
      <c r="B159" s="128" t="s">
        <v>1910</v>
      </c>
      <c r="C159" s="82" t="s">
        <v>1407</v>
      </c>
      <c r="D159" s="128" t="s">
        <v>1911</v>
      </c>
      <c r="E159" s="128" t="s">
        <v>1920</v>
      </c>
      <c r="F159" s="128" t="s">
        <v>1939</v>
      </c>
      <c r="G159" s="128" t="s">
        <v>1940</v>
      </c>
      <c r="H159" s="128" t="s">
        <v>1941</v>
      </c>
      <c r="I159" s="64" t="s">
        <v>99</v>
      </c>
      <c r="J159" s="114"/>
      <c r="K159" s="123" t="s">
        <v>337</v>
      </c>
      <c r="L159" s="114"/>
    </row>
    <row r="160" spans="1:12" ht="144">
      <c r="A160" s="83" t="s">
        <v>1909</v>
      </c>
      <c r="B160" s="128" t="s">
        <v>1910</v>
      </c>
      <c r="C160" s="82" t="s">
        <v>527</v>
      </c>
      <c r="D160" s="128" t="s">
        <v>1911</v>
      </c>
      <c r="E160" s="128" t="s">
        <v>1920</v>
      </c>
      <c r="F160" s="128" t="s">
        <v>1942</v>
      </c>
      <c r="G160" s="128" t="s">
        <v>1943</v>
      </c>
      <c r="H160" s="128" t="s">
        <v>1944</v>
      </c>
      <c r="I160" s="64" t="s">
        <v>99</v>
      </c>
      <c r="J160" s="114"/>
      <c r="K160" s="123" t="s">
        <v>337</v>
      </c>
      <c r="L160" s="114"/>
    </row>
    <row r="161" spans="1:12" ht="144">
      <c r="A161" s="83" t="s">
        <v>1909</v>
      </c>
      <c r="B161" s="128" t="s">
        <v>1910</v>
      </c>
      <c r="C161" s="82" t="s">
        <v>532</v>
      </c>
      <c r="D161" s="128" t="s">
        <v>1911</v>
      </c>
      <c r="E161" s="128" t="s">
        <v>1920</v>
      </c>
      <c r="F161" s="128" t="s">
        <v>1945</v>
      </c>
      <c r="G161" s="128" t="s">
        <v>1946</v>
      </c>
      <c r="H161" s="128" t="s">
        <v>1947</v>
      </c>
      <c r="I161" s="64" t="s">
        <v>99</v>
      </c>
      <c r="J161" s="114"/>
      <c r="K161" s="123" t="s">
        <v>337</v>
      </c>
      <c r="L161" s="114"/>
    </row>
    <row r="162" spans="1:12" ht="144">
      <c r="A162" s="83" t="s">
        <v>1909</v>
      </c>
      <c r="B162" s="128" t="s">
        <v>1910</v>
      </c>
      <c r="C162" s="82" t="s">
        <v>535</v>
      </c>
      <c r="D162" s="128" t="s">
        <v>1911</v>
      </c>
      <c r="E162" s="128" t="s">
        <v>1920</v>
      </c>
      <c r="F162" s="128" t="s">
        <v>1948</v>
      </c>
      <c r="G162" s="128" t="s">
        <v>1949</v>
      </c>
      <c r="H162" s="128" t="s">
        <v>1950</v>
      </c>
      <c r="I162" s="64" t="s">
        <v>99</v>
      </c>
      <c r="J162" s="114"/>
      <c r="K162" s="123" t="s">
        <v>337</v>
      </c>
      <c r="L162" s="114"/>
    </row>
    <row r="163" spans="1:12" ht="144">
      <c r="A163" s="83" t="s">
        <v>1909</v>
      </c>
      <c r="B163" s="128" t="s">
        <v>1910</v>
      </c>
      <c r="C163" s="82" t="s">
        <v>538</v>
      </c>
      <c r="D163" s="128" t="s">
        <v>1911</v>
      </c>
      <c r="E163" s="128" t="s">
        <v>1920</v>
      </c>
      <c r="F163" s="128" t="s">
        <v>1951</v>
      </c>
      <c r="G163" s="128" t="s">
        <v>1952</v>
      </c>
      <c r="H163" s="128" t="s">
        <v>1953</v>
      </c>
      <c r="I163" s="64" t="s">
        <v>99</v>
      </c>
      <c r="J163" s="114"/>
      <c r="K163" s="123" t="s">
        <v>337</v>
      </c>
      <c r="L163" s="114"/>
    </row>
    <row r="164" spans="1:12" ht="144">
      <c r="A164" s="83" t="s">
        <v>1909</v>
      </c>
      <c r="B164" s="128" t="s">
        <v>1910</v>
      </c>
      <c r="C164" s="82" t="s">
        <v>543</v>
      </c>
      <c r="D164" s="128" t="s">
        <v>1911</v>
      </c>
      <c r="E164" s="128" t="s">
        <v>1920</v>
      </c>
      <c r="F164" s="128" t="s">
        <v>1954</v>
      </c>
      <c r="G164" s="128"/>
      <c r="H164" s="128" t="s">
        <v>1955</v>
      </c>
      <c r="I164" s="64" t="s">
        <v>99</v>
      </c>
      <c r="J164" s="114"/>
      <c r="K164" s="123" t="s">
        <v>337</v>
      </c>
      <c r="L164" s="114"/>
    </row>
    <row r="165" spans="1:12" ht="144">
      <c r="A165" s="83" t="s">
        <v>1909</v>
      </c>
      <c r="B165" s="128" t="s">
        <v>1910</v>
      </c>
      <c r="C165" s="82" t="s">
        <v>546</v>
      </c>
      <c r="D165" s="128" t="s">
        <v>1911</v>
      </c>
      <c r="E165" s="128" t="s">
        <v>1920</v>
      </c>
      <c r="F165" s="128" t="s">
        <v>1956</v>
      </c>
      <c r="G165" s="128" t="s">
        <v>1957</v>
      </c>
      <c r="H165" s="128" t="s">
        <v>1958</v>
      </c>
      <c r="I165" s="64" t="s">
        <v>99</v>
      </c>
      <c r="J165" s="114"/>
      <c r="K165" s="123" t="s">
        <v>337</v>
      </c>
      <c r="L165" s="114"/>
    </row>
    <row r="166" spans="1:12" ht="144">
      <c r="A166" s="83" t="s">
        <v>1909</v>
      </c>
      <c r="B166" s="128" t="s">
        <v>1910</v>
      </c>
      <c r="C166" s="82" t="s">
        <v>549</v>
      </c>
      <c r="D166" s="128" t="s">
        <v>1911</v>
      </c>
      <c r="E166" s="128" t="s">
        <v>1959</v>
      </c>
      <c r="F166" s="128" t="s">
        <v>1960</v>
      </c>
      <c r="G166" s="128" t="s">
        <v>1961</v>
      </c>
      <c r="H166" s="128" t="s">
        <v>1962</v>
      </c>
      <c r="I166" s="64" t="s">
        <v>99</v>
      </c>
      <c r="J166" s="114"/>
      <c r="K166" s="123" t="s">
        <v>337</v>
      </c>
      <c r="L166" s="114"/>
    </row>
    <row r="167" spans="1:12" ht="100.8">
      <c r="A167" s="83" t="s">
        <v>1909</v>
      </c>
      <c r="B167" s="128" t="s">
        <v>1910</v>
      </c>
      <c r="C167" s="82" t="s">
        <v>554</v>
      </c>
      <c r="D167" s="128"/>
      <c r="E167" s="128" t="s">
        <v>1959</v>
      </c>
      <c r="F167" s="128" t="s">
        <v>1963</v>
      </c>
      <c r="G167" s="128" t="s">
        <v>1964</v>
      </c>
      <c r="H167" s="128" t="s">
        <v>1965</v>
      </c>
      <c r="I167" s="64" t="s">
        <v>99</v>
      </c>
      <c r="J167" s="114"/>
      <c r="K167" s="123" t="s">
        <v>337</v>
      </c>
      <c r="L167" s="114"/>
    </row>
    <row r="168" spans="1:12" ht="144">
      <c r="A168" s="83" t="s">
        <v>1909</v>
      </c>
      <c r="B168" s="128" t="s">
        <v>1910</v>
      </c>
      <c r="C168" s="82" t="s">
        <v>556</v>
      </c>
      <c r="D168" s="128" t="s">
        <v>1911</v>
      </c>
      <c r="E168" s="128" t="s">
        <v>1920</v>
      </c>
      <c r="F168" s="128" t="s">
        <v>1966</v>
      </c>
      <c r="G168" s="128" t="s">
        <v>1967</v>
      </c>
      <c r="H168" s="128" t="s">
        <v>1968</v>
      </c>
      <c r="I168" s="64" t="s">
        <v>99</v>
      </c>
      <c r="J168" s="114"/>
      <c r="K168" s="123" t="s">
        <v>337</v>
      </c>
      <c r="L168" s="114"/>
    </row>
    <row r="169" spans="1:12" ht="144">
      <c r="A169" s="83" t="s">
        <v>1909</v>
      </c>
      <c r="B169" s="128" t="s">
        <v>1910</v>
      </c>
      <c r="C169" s="128" t="s">
        <v>559</v>
      </c>
      <c r="D169" s="128" t="s">
        <v>1911</v>
      </c>
      <c r="E169" s="128" t="s">
        <v>1920</v>
      </c>
      <c r="F169" s="128" t="s">
        <v>1969</v>
      </c>
      <c r="G169" s="128" t="s">
        <v>1952</v>
      </c>
      <c r="H169" s="128" t="s">
        <v>1970</v>
      </c>
      <c r="I169" s="64" t="s">
        <v>99</v>
      </c>
      <c r="J169" s="114"/>
      <c r="K169" s="123" t="s">
        <v>337</v>
      </c>
      <c r="L169" s="114"/>
    </row>
    <row r="170" spans="1:12" ht="144">
      <c r="A170" s="83" t="s">
        <v>1909</v>
      </c>
      <c r="B170" s="128" t="s">
        <v>1910</v>
      </c>
      <c r="C170" s="128" t="s">
        <v>562</v>
      </c>
      <c r="D170" s="128" t="s">
        <v>1911</v>
      </c>
      <c r="E170" s="128" t="s">
        <v>1920</v>
      </c>
      <c r="F170" s="128" t="s">
        <v>1971</v>
      </c>
      <c r="G170" s="128" t="s">
        <v>1972</v>
      </c>
      <c r="H170" s="128" t="s">
        <v>1973</v>
      </c>
      <c r="I170" s="64" t="s">
        <v>99</v>
      </c>
      <c r="J170" s="114"/>
      <c r="K170" s="123" t="s">
        <v>337</v>
      </c>
      <c r="L170" s="114"/>
    </row>
    <row r="171" spans="1:12" ht="115.2">
      <c r="A171" s="75" t="s">
        <v>1974</v>
      </c>
      <c r="B171" s="82" t="s">
        <v>1975</v>
      </c>
      <c r="C171" s="82" t="s">
        <v>1384</v>
      </c>
      <c r="D171" s="82" t="s">
        <v>1976</v>
      </c>
      <c r="E171" s="82" t="s">
        <v>1977</v>
      </c>
      <c r="F171" s="82" t="s">
        <v>1978</v>
      </c>
      <c r="G171" s="126" t="s">
        <v>1979</v>
      </c>
      <c r="H171" s="82" t="s">
        <v>1980</v>
      </c>
      <c r="I171" s="64" t="s">
        <v>99</v>
      </c>
      <c r="J171" s="114"/>
      <c r="K171" s="123" t="s">
        <v>337</v>
      </c>
      <c r="L171" s="114"/>
    </row>
    <row r="172" spans="1:12" ht="115.2">
      <c r="A172" s="83" t="s">
        <v>1974</v>
      </c>
      <c r="B172" s="128" t="s">
        <v>1975</v>
      </c>
      <c r="C172" s="128" t="s">
        <v>1388</v>
      </c>
      <c r="D172" s="128" t="s">
        <v>1976</v>
      </c>
      <c r="E172" s="128" t="s">
        <v>1977</v>
      </c>
      <c r="F172" s="128" t="s">
        <v>1981</v>
      </c>
      <c r="G172" s="127" t="s">
        <v>1979</v>
      </c>
      <c r="H172" s="128" t="s">
        <v>1982</v>
      </c>
      <c r="I172" s="64" t="s">
        <v>99</v>
      </c>
      <c r="J172" s="114"/>
      <c r="K172" s="123" t="s">
        <v>337</v>
      </c>
      <c r="L172" s="114"/>
    </row>
    <row r="173" spans="1:12" ht="115.2">
      <c r="A173" s="83" t="s">
        <v>1974</v>
      </c>
      <c r="B173" s="128" t="s">
        <v>1975</v>
      </c>
      <c r="C173" s="128" t="s">
        <v>1391</v>
      </c>
      <c r="D173" s="128" t="s">
        <v>1976</v>
      </c>
      <c r="E173" s="128" t="s">
        <v>1977</v>
      </c>
      <c r="F173" s="128" t="s">
        <v>1978</v>
      </c>
      <c r="G173" s="127" t="s">
        <v>1979</v>
      </c>
      <c r="H173" s="128" t="s">
        <v>1983</v>
      </c>
      <c r="I173" s="64" t="s">
        <v>99</v>
      </c>
      <c r="J173" s="114"/>
      <c r="K173" s="123" t="s">
        <v>337</v>
      </c>
      <c r="L173" s="114"/>
    </row>
    <row r="174" spans="1:12" ht="115.2">
      <c r="A174" s="83" t="s">
        <v>1974</v>
      </c>
      <c r="B174" s="128" t="s">
        <v>1975</v>
      </c>
      <c r="C174" s="128" t="s">
        <v>1393</v>
      </c>
      <c r="D174" s="128" t="s">
        <v>1976</v>
      </c>
      <c r="E174" s="128" t="s">
        <v>1977</v>
      </c>
      <c r="F174" s="128" t="s">
        <v>1984</v>
      </c>
      <c r="G174" s="127" t="s">
        <v>1979</v>
      </c>
      <c r="H174" s="128" t="s">
        <v>1985</v>
      </c>
      <c r="I174" s="64" t="s">
        <v>99</v>
      </c>
      <c r="J174" s="114"/>
      <c r="K174" s="123" t="s">
        <v>337</v>
      </c>
      <c r="L174" s="114"/>
    </row>
    <row r="175" spans="1:12" ht="144">
      <c r="A175" s="83" t="s">
        <v>1974</v>
      </c>
      <c r="B175" s="128" t="s">
        <v>1975</v>
      </c>
      <c r="C175" s="128" t="s">
        <v>1395</v>
      </c>
      <c r="D175" s="128" t="s">
        <v>1976</v>
      </c>
      <c r="E175" s="128" t="s">
        <v>1977</v>
      </c>
      <c r="F175" s="128" t="s">
        <v>1986</v>
      </c>
      <c r="G175" s="127" t="s">
        <v>1987</v>
      </c>
      <c r="H175" s="128" t="s">
        <v>1988</v>
      </c>
      <c r="I175" s="64" t="s">
        <v>99</v>
      </c>
      <c r="J175" s="114"/>
      <c r="K175" s="123" t="s">
        <v>337</v>
      </c>
      <c r="L175" s="114"/>
    </row>
    <row r="176" spans="1:12" ht="144">
      <c r="A176" s="83" t="s">
        <v>1974</v>
      </c>
      <c r="B176" s="128" t="s">
        <v>1975</v>
      </c>
      <c r="C176" s="128" t="s">
        <v>1397</v>
      </c>
      <c r="D176" s="128" t="s">
        <v>1976</v>
      </c>
      <c r="E176" s="128" t="s">
        <v>1977</v>
      </c>
      <c r="F176" s="128" t="s">
        <v>1989</v>
      </c>
      <c r="G176" s="127" t="s">
        <v>1990</v>
      </c>
      <c r="H176" s="128" t="s">
        <v>1991</v>
      </c>
      <c r="I176" s="64" t="s">
        <v>99</v>
      </c>
      <c r="J176" s="114"/>
      <c r="K176" s="123" t="s">
        <v>337</v>
      </c>
      <c r="L176" s="114"/>
    </row>
    <row r="177" spans="5:5">
      <c r="E177" s="111"/>
    </row>
    <row r="178" spans="5:5">
      <c r="E178" s="111"/>
    </row>
    <row r="179" spans="5:5">
      <c r="E179" s="111"/>
    </row>
    <row r="180" spans="5:5">
      <c r="E180" s="111"/>
    </row>
    <row r="181" spans="5:5">
      <c r="E181" s="111"/>
    </row>
    <row r="182" spans="5:5">
      <c r="E182" s="111"/>
    </row>
    <row r="183" spans="5:5">
      <c r="E183" s="111"/>
    </row>
    <row r="184" spans="5:5">
      <c r="E184" s="111"/>
    </row>
    <row r="185" spans="5:5">
      <c r="E185" s="111"/>
    </row>
    <row r="186" spans="5:5">
      <c r="E186" s="111"/>
    </row>
    <row r="187" spans="5:5">
      <c r="E187" s="111"/>
    </row>
    <row r="188" spans="5:5">
      <c r="E188" s="111"/>
    </row>
    <row r="189" spans="5:5">
      <c r="E189" s="111"/>
    </row>
    <row r="190" spans="5:5">
      <c r="E190" s="111"/>
    </row>
    <row r="191" spans="5:5">
      <c r="E191" s="111"/>
    </row>
    <row r="192" spans="5:5">
      <c r="E192" s="111"/>
    </row>
    <row r="193" spans="5:5">
      <c r="E193" s="111"/>
    </row>
    <row r="194" spans="5:5">
      <c r="E194" s="111"/>
    </row>
    <row r="195" spans="5:5">
      <c r="E195" s="111"/>
    </row>
    <row r="196" spans="5:5">
      <c r="E196" s="111"/>
    </row>
    <row r="197" spans="5:5">
      <c r="E197" s="111"/>
    </row>
    <row r="198" spans="5:5">
      <c r="E198" s="111"/>
    </row>
    <row r="199" spans="5:5">
      <c r="E199" s="111"/>
    </row>
    <row r="200" spans="5:5">
      <c r="E200" s="111"/>
    </row>
    <row r="201" spans="5:5">
      <c r="E201" s="111"/>
    </row>
    <row r="202" spans="5:5">
      <c r="E202" s="111"/>
    </row>
    <row r="203" spans="5:5">
      <c r="E203" s="111"/>
    </row>
    <row r="204" spans="5:5">
      <c r="E204" s="111"/>
    </row>
    <row r="205" spans="5:5">
      <c r="E205" s="111"/>
    </row>
    <row r="206" spans="5:5">
      <c r="E206" s="111"/>
    </row>
    <row r="207" spans="5:5">
      <c r="E207" s="111"/>
    </row>
    <row r="208" spans="5:5">
      <c r="E208" s="111"/>
    </row>
    <row r="209" spans="5:5">
      <c r="E209" s="111"/>
    </row>
    <row r="210" spans="5:5">
      <c r="E210" s="111"/>
    </row>
    <row r="211" spans="5:5">
      <c r="E211" s="111"/>
    </row>
    <row r="212" spans="5:5">
      <c r="E212" s="111"/>
    </row>
    <row r="213" spans="5:5">
      <c r="E213" s="111"/>
    </row>
    <row r="214" spans="5:5">
      <c r="E214" s="111"/>
    </row>
    <row r="215" spans="5:5">
      <c r="E215" s="111"/>
    </row>
    <row r="216" spans="5:5">
      <c r="E216" s="111"/>
    </row>
    <row r="217" spans="5:5">
      <c r="E217" s="111"/>
    </row>
    <row r="218" spans="5:5">
      <c r="E218" s="111"/>
    </row>
    <row r="219" spans="5:5">
      <c r="E219" s="111"/>
    </row>
    <row r="220" spans="5:5">
      <c r="E220" s="111"/>
    </row>
    <row r="221" spans="5:5">
      <c r="E221" s="111"/>
    </row>
    <row r="222" spans="5:5">
      <c r="E222" s="111"/>
    </row>
    <row r="223" spans="5:5">
      <c r="E223" s="111"/>
    </row>
    <row r="224" spans="5:5">
      <c r="E224" s="111"/>
    </row>
    <row r="225" spans="5:5">
      <c r="E225" s="111"/>
    </row>
    <row r="226" spans="5:5">
      <c r="E226" s="111"/>
    </row>
    <row r="227" spans="5:5">
      <c r="E227" s="111"/>
    </row>
    <row r="228" spans="5:5">
      <c r="E228" s="111"/>
    </row>
    <row r="229" spans="5:5">
      <c r="E229" s="111"/>
    </row>
    <row r="230" spans="5:5">
      <c r="E230" s="111"/>
    </row>
    <row r="231" spans="5:5">
      <c r="E231" s="111"/>
    </row>
    <row r="232" spans="5:5">
      <c r="E232" s="111"/>
    </row>
    <row r="233" spans="5:5">
      <c r="E233" s="111"/>
    </row>
    <row r="234" spans="5:5">
      <c r="E234" s="111"/>
    </row>
    <row r="235" spans="5:5">
      <c r="E235" s="111"/>
    </row>
    <row r="236" spans="5:5">
      <c r="E236" s="111"/>
    </row>
    <row r="237" spans="5:5">
      <c r="E237" s="111"/>
    </row>
    <row r="238" spans="5:5">
      <c r="E238" s="111"/>
    </row>
    <row r="239" spans="5:5">
      <c r="E239" s="111"/>
    </row>
    <row r="240" spans="5:5">
      <c r="E240" s="111"/>
    </row>
    <row r="241" spans="5:5">
      <c r="E241" s="111"/>
    </row>
    <row r="242" spans="5:5">
      <c r="E242" s="111"/>
    </row>
    <row r="243" spans="5:5">
      <c r="E243" s="111"/>
    </row>
    <row r="244" spans="5:5">
      <c r="E244" s="111"/>
    </row>
    <row r="245" spans="5:5">
      <c r="E245" s="111"/>
    </row>
    <row r="246" spans="5:5">
      <c r="E246" s="111"/>
    </row>
    <row r="247" spans="5:5">
      <c r="E247" s="111"/>
    </row>
    <row r="248" spans="5:5">
      <c r="E248" s="111"/>
    </row>
    <row r="249" spans="5:5">
      <c r="E249" s="111"/>
    </row>
    <row r="250" spans="5:5">
      <c r="E250" s="111"/>
    </row>
    <row r="251" spans="5:5">
      <c r="E251" s="111"/>
    </row>
    <row r="252" spans="5:5">
      <c r="E252" s="111"/>
    </row>
    <row r="253" spans="5:5">
      <c r="E253" s="111"/>
    </row>
    <row r="254" spans="5:5">
      <c r="E254" s="111"/>
    </row>
    <row r="255" spans="5:5">
      <c r="E255" s="111"/>
    </row>
    <row r="256" spans="5:5">
      <c r="E256" s="111"/>
    </row>
    <row r="257" spans="5:5">
      <c r="E257" s="111"/>
    </row>
    <row r="258" spans="5:5">
      <c r="E258" s="111"/>
    </row>
    <row r="259" spans="5:5">
      <c r="E259" s="111"/>
    </row>
    <row r="260" spans="5:5">
      <c r="E260" s="111"/>
    </row>
    <row r="261" spans="5:5">
      <c r="E261" s="111"/>
    </row>
    <row r="262" spans="5:5">
      <c r="E262" s="111"/>
    </row>
    <row r="263" spans="5:5">
      <c r="E263" s="111"/>
    </row>
    <row r="264" spans="5:5">
      <c r="E264" s="111"/>
    </row>
    <row r="265" spans="5:5">
      <c r="E265" s="111"/>
    </row>
    <row r="266" spans="5:5">
      <c r="E266" s="111"/>
    </row>
    <row r="267" spans="5:5">
      <c r="E267" s="111"/>
    </row>
    <row r="268" spans="5:5">
      <c r="E268" s="111"/>
    </row>
    <row r="269" spans="5:5">
      <c r="E269" s="111"/>
    </row>
    <row r="270" spans="5:5">
      <c r="E270" s="111"/>
    </row>
    <row r="271" spans="5:5">
      <c r="E271" s="111"/>
    </row>
    <row r="272" spans="5:5">
      <c r="E272" s="111"/>
    </row>
    <row r="273" spans="5:5">
      <c r="E273" s="111"/>
    </row>
    <row r="274" spans="5:5">
      <c r="E274" s="111"/>
    </row>
    <row r="275" spans="5:5">
      <c r="E275" s="111"/>
    </row>
    <row r="276" spans="5:5">
      <c r="E276" s="111"/>
    </row>
    <row r="277" spans="5:5">
      <c r="E277" s="111"/>
    </row>
    <row r="278" spans="5:5">
      <c r="E278" s="111"/>
    </row>
    <row r="279" spans="5:5">
      <c r="E279" s="111"/>
    </row>
    <row r="280" spans="5:5">
      <c r="E280" s="111"/>
    </row>
    <row r="281" spans="5:5">
      <c r="E281" s="111"/>
    </row>
    <row r="282" spans="5:5">
      <c r="E282" s="111"/>
    </row>
    <row r="283" spans="5:5">
      <c r="E283" s="111"/>
    </row>
    <row r="284" spans="5:5">
      <c r="E284" s="111"/>
    </row>
    <row r="285" spans="5:5">
      <c r="E285" s="111"/>
    </row>
    <row r="286" spans="5:5">
      <c r="E286" s="111"/>
    </row>
    <row r="287" spans="5:5">
      <c r="E287" s="111"/>
    </row>
    <row r="288" spans="5:5">
      <c r="E288" s="111"/>
    </row>
    <row r="289" spans="5:5">
      <c r="E289" s="111"/>
    </row>
    <row r="290" spans="5:5">
      <c r="E290" s="111"/>
    </row>
    <row r="291" spans="5:5">
      <c r="E291" s="111"/>
    </row>
    <row r="292" spans="5:5">
      <c r="E292" s="111"/>
    </row>
    <row r="293" spans="5:5">
      <c r="E293" s="111"/>
    </row>
    <row r="294" spans="5:5">
      <c r="E294" s="111"/>
    </row>
    <row r="295" spans="5:5">
      <c r="E295" s="111"/>
    </row>
    <row r="296" spans="5:5">
      <c r="E296" s="111"/>
    </row>
    <row r="297" spans="5:5">
      <c r="E297" s="111"/>
    </row>
    <row r="298" spans="5:5">
      <c r="E298" s="111"/>
    </row>
    <row r="299" spans="5:5">
      <c r="E299" s="111"/>
    </row>
    <row r="300" spans="5:5">
      <c r="E300" s="111"/>
    </row>
    <row r="301" spans="5:5">
      <c r="E301" s="111"/>
    </row>
    <row r="302" spans="5:5">
      <c r="E302" s="111"/>
    </row>
    <row r="303" spans="5:5">
      <c r="E303" s="111"/>
    </row>
    <row r="304" spans="5:5">
      <c r="E304" s="111"/>
    </row>
    <row r="305" spans="5:5">
      <c r="E305" s="111"/>
    </row>
    <row r="306" spans="5:5">
      <c r="E306" s="111"/>
    </row>
    <row r="307" spans="5:5">
      <c r="E307" s="111"/>
    </row>
    <row r="308" spans="5:5">
      <c r="E308" s="111"/>
    </row>
    <row r="309" spans="5:5">
      <c r="E309" s="111"/>
    </row>
    <row r="310" spans="5:5">
      <c r="E310" s="111"/>
    </row>
    <row r="311" spans="5:5">
      <c r="E311" s="111"/>
    </row>
    <row r="312" spans="5:5">
      <c r="E312" s="111"/>
    </row>
    <row r="313" spans="5:5">
      <c r="E313" s="111"/>
    </row>
    <row r="314" spans="5:5">
      <c r="E314" s="111"/>
    </row>
    <row r="315" spans="5:5">
      <c r="E315" s="111"/>
    </row>
    <row r="316" spans="5:5">
      <c r="E316" s="111"/>
    </row>
    <row r="317" spans="5:5">
      <c r="E317" s="111"/>
    </row>
    <row r="318" spans="5:5">
      <c r="E318" s="111"/>
    </row>
    <row r="319" spans="5:5">
      <c r="E319" s="111"/>
    </row>
    <row r="320" spans="5:5">
      <c r="E320" s="111"/>
    </row>
    <row r="321" spans="5:5">
      <c r="E321" s="111"/>
    </row>
    <row r="322" spans="5:5">
      <c r="E322" s="111"/>
    </row>
    <row r="323" spans="5:5">
      <c r="E323" s="111"/>
    </row>
    <row r="324" spans="5:5">
      <c r="E324" s="111"/>
    </row>
    <row r="325" spans="5:5">
      <c r="E325" s="111"/>
    </row>
    <row r="326" spans="5:5">
      <c r="E326" s="111"/>
    </row>
    <row r="327" spans="5:5">
      <c r="E327" s="111"/>
    </row>
    <row r="328" spans="5:5">
      <c r="E328" s="111"/>
    </row>
    <row r="329" spans="5:5">
      <c r="E329" s="111"/>
    </row>
    <row r="330" spans="5:5">
      <c r="E330" s="111"/>
    </row>
    <row r="331" spans="5:5">
      <c r="E331" s="111"/>
    </row>
    <row r="332" spans="5:5">
      <c r="E332" s="111"/>
    </row>
    <row r="333" spans="5:5">
      <c r="E333" s="111"/>
    </row>
    <row r="334" spans="5:5">
      <c r="E334" s="111"/>
    </row>
    <row r="335" spans="5:5">
      <c r="E335" s="111"/>
    </row>
    <row r="336" spans="5:5">
      <c r="E336" s="111"/>
    </row>
    <row r="337" spans="5:5">
      <c r="E337" s="111"/>
    </row>
    <row r="338" spans="5:5">
      <c r="E338" s="111"/>
    </row>
    <row r="339" spans="5:5">
      <c r="E339" s="111"/>
    </row>
    <row r="340" spans="5:5">
      <c r="E340" s="111"/>
    </row>
    <row r="341" spans="5:5">
      <c r="E341" s="111"/>
    </row>
    <row r="342" spans="5:5">
      <c r="E342" s="111"/>
    </row>
    <row r="343" spans="5:5">
      <c r="E343" s="111"/>
    </row>
    <row r="344" spans="5:5">
      <c r="E344" s="111"/>
    </row>
    <row r="345" spans="5:5">
      <c r="E345" s="111"/>
    </row>
    <row r="346" spans="5:5">
      <c r="E346" s="111"/>
    </row>
    <row r="347" spans="5:5">
      <c r="E347" s="111"/>
    </row>
    <row r="348" spans="5:5">
      <c r="E348" s="111"/>
    </row>
    <row r="349" spans="5:5">
      <c r="E349" s="111"/>
    </row>
    <row r="350" spans="5:5">
      <c r="E350" s="111"/>
    </row>
    <row r="351" spans="5:5">
      <c r="E351" s="111"/>
    </row>
    <row r="352" spans="5:5">
      <c r="E352" s="111"/>
    </row>
    <row r="353" spans="5:5">
      <c r="E353" s="111"/>
    </row>
    <row r="354" spans="5:5">
      <c r="E354" s="111"/>
    </row>
    <row r="355" spans="5:5">
      <c r="E355" s="111"/>
    </row>
    <row r="356" spans="5:5">
      <c r="E356" s="111"/>
    </row>
    <row r="357" spans="5:5">
      <c r="E357" s="111"/>
    </row>
    <row r="358" spans="5:5">
      <c r="E358" s="111"/>
    </row>
    <row r="359" spans="5:5">
      <c r="E359" s="111"/>
    </row>
    <row r="360" spans="5:5">
      <c r="E360" s="111"/>
    </row>
    <row r="361" spans="5:5">
      <c r="E361" s="111"/>
    </row>
    <row r="362" spans="5:5">
      <c r="E362" s="111"/>
    </row>
    <row r="363" spans="5:5">
      <c r="E363" s="111"/>
    </row>
    <row r="364" spans="5:5">
      <c r="E364" s="111"/>
    </row>
    <row r="365" spans="5:5">
      <c r="E365" s="111"/>
    </row>
    <row r="366" spans="5:5">
      <c r="E366" s="111"/>
    </row>
    <row r="367" spans="5:5">
      <c r="E367" s="111"/>
    </row>
    <row r="368" spans="5:5">
      <c r="E368" s="111"/>
    </row>
    <row r="369" spans="5:5">
      <c r="E369" s="111"/>
    </row>
    <row r="370" spans="5:5">
      <c r="E370" s="111"/>
    </row>
    <row r="371" spans="5:5">
      <c r="E371" s="111"/>
    </row>
    <row r="372" spans="5:5">
      <c r="E372" s="111"/>
    </row>
    <row r="373" spans="5:5">
      <c r="E373" s="111"/>
    </row>
    <row r="374" spans="5:5">
      <c r="E374" s="111"/>
    </row>
    <row r="375" spans="5:5">
      <c r="E375" s="111"/>
    </row>
    <row r="376" spans="5:5">
      <c r="E376" s="111"/>
    </row>
    <row r="377" spans="5:5">
      <c r="E377" s="111"/>
    </row>
    <row r="378" spans="5:5">
      <c r="E378" s="111"/>
    </row>
    <row r="379" spans="5:5">
      <c r="E379" s="111"/>
    </row>
    <row r="380" spans="5:5">
      <c r="E380" s="111"/>
    </row>
    <row r="381" spans="5:5">
      <c r="E381" s="111"/>
    </row>
    <row r="382" spans="5:5">
      <c r="E382" s="111"/>
    </row>
    <row r="383" spans="5:5">
      <c r="E383" s="111"/>
    </row>
    <row r="384" spans="5:5">
      <c r="E384" s="111"/>
    </row>
    <row r="385" spans="5:5">
      <c r="E385" s="111"/>
    </row>
    <row r="386" spans="5:5">
      <c r="E386" s="111"/>
    </row>
    <row r="387" spans="5:5">
      <c r="E387" s="111"/>
    </row>
    <row r="388" spans="5:5">
      <c r="E388" s="111"/>
    </row>
    <row r="389" spans="5:5">
      <c r="E389" s="111"/>
    </row>
    <row r="390" spans="5:5">
      <c r="E390" s="111"/>
    </row>
    <row r="391" spans="5:5">
      <c r="E391" s="111"/>
    </row>
    <row r="392" spans="5:5">
      <c r="E392" s="111"/>
    </row>
    <row r="393" spans="5:5">
      <c r="E393" s="111"/>
    </row>
    <row r="394" spans="5:5">
      <c r="E394" s="111"/>
    </row>
    <row r="395" spans="5:5">
      <c r="E395" s="111"/>
    </row>
    <row r="396" spans="5:5">
      <c r="E396" s="111"/>
    </row>
    <row r="397" spans="5:5">
      <c r="E397" s="111"/>
    </row>
    <row r="398" spans="5:5">
      <c r="E398" s="111"/>
    </row>
    <row r="399" spans="5:5">
      <c r="E399" s="111"/>
    </row>
    <row r="400" spans="5:5">
      <c r="E400" s="111"/>
    </row>
    <row r="401" spans="5:5">
      <c r="E401" s="111"/>
    </row>
    <row r="402" spans="5:5">
      <c r="E402" s="111"/>
    </row>
    <row r="403" spans="5:5">
      <c r="E403" s="111"/>
    </row>
    <row r="404" spans="5:5">
      <c r="E404" s="111"/>
    </row>
    <row r="405" spans="5:5">
      <c r="E405" s="111"/>
    </row>
    <row r="406" spans="5:5">
      <c r="E406" s="111"/>
    </row>
    <row r="407" spans="5:5">
      <c r="E407" s="111"/>
    </row>
    <row r="408" spans="5:5">
      <c r="E408" s="111"/>
    </row>
    <row r="409" spans="5:5">
      <c r="E409" s="111"/>
    </row>
    <row r="410" spans="5:5">
      <c r="E410" s="111"/>
    </row>
    <row r="411" spans="5:5">
      <c r="E411" s="111"/>
    </row>
    <row r="412" spans="5:5">
      <c r="E412" s="111"/>
    </row>
    <row r="413" spans="5:5">
      <c r="E413" s="111"/>
    </row>
    <row r="414" spans="5:5">
      <c r="E414" s="111"/>
    </row>
    <row r="415" spans="5:5">
      <c r="E415" s="111"/>
    </row>
    <row r="416" spans="5:5">
      <c r="E416" s="111"/>
    </row>
    <row r="417" spans="5:5">
      <c r="E417" s="111"/>
    </row>
    <row r="418" spans="5:5">
      <c r="E418" s="111"/>
    </row>
    <row r="419" spans="5:5">
      <c r="E419" s="111"/>
    </row>
    <row r="420" spans="5:5">
      <c r="E420" s="111"/>
    </row>
    <row r="421" spans="5:5">
      <c r="E421" s="111"/>
    </row>
    <row r="422" spans="5:5">
      <c r="E422" s="111"/>
    </row>
    <row r="423" spans="5:5">
      <c r="E423" s="111"/>
    </row>
    <row r="424" spans="5:5">
      <c r="E424" s="111"/>
    </row>
    <row r="425" spans="5:5">
      <c r="E425" s="111"/>
    </row>
    <row r="426" spans="5:5">
      <c r="E426" s="111"/>
    </row>
    <row r="427" spans="5:5">
      <c r="E427" s="111"/>
    </row>
    <row r="428" spans="5:5">
      <c r="E428" s="111"/>
    </row>
    <row r="429" spans="5:5">
      <c r="E429" s="111"/>
    </row>
    <row r="430" spans="5:5">
      <c r="E430" s="111"/>
    </row>
    <row r="431" spans="5:5">
      <c r="E431" s="111"/>
    </row>
    <row r="432" spans="5:5">
      <c r="E432" s="111"/>
    </row>
    <row r="433" spans="5:5">
      <c r="E433" s="111"/>
    </row>
    <row r="434" spans="5:5">
      <c r="E434" s="111"/>
    </row>
    <row r="435" spans="5:5">
      <c r="E435" s="111"/>
    </row>
    <row r="436" spans="5:5">
      <c r="E436" s="111"/>
    </row>
    <row r="437" spans="5:5">
      <c r="E437" s="111"/>
    </row>
    <row r="438" spans="5:5">
      <c r="E438" s="111"/>
    </row>
    <row r="439" spans="5:5">
      <c r="E439" s="111"/>
    </row>
    <row r="440" spans="5:5">
      <c r="E440" s="111"/>
    </row>
    <row r="441" spans="5:5">
      <c r="E441" s="111"/>
    </row>
    <row r="442" spans="5:5">
      <c r="E442" s="111"/>
    </row>
    <row r="443" spans="5:5">
      <c r="E443" s="111"/>
    </row>
    <row r="444" spans="5:5">
      <c r="E444" s="111"/>
    </row>
    <row r="445" spans="5:5">
      <c r="E445" s="111"/>
    </row>
    <row r="446" spans="5:5">
      <c r="E446" s="111"/>
    </row>
    <row r="447" spans="5:5">
      <c r="E447" s="111"/>
    </row>
    <row r="448" spans="5:5">
      <c r="E448" s="111"/>
    </row>
    <row r="449" spans="5:5">
      <c r="E449" s="111"/>
    </row>
    <row r="450" spans="5:5">
      <c r="E450" s="111"/>
    </row>
    <row r="451" spans="5:5">
      <c r="E451" s="111"/>
    </row>
    <row r="452" spans="5:5">
      <c r="E452" s="111"/>
    </row>
    <row r="453" spans="5:5">
      <c r="E453" s="111"/>
    </row>
    <row r="454" spans="5:5">
      <c r="E454" s="111"/>
    </row>
    <row r="455" spans="5:5">
      <c r="E455" s="111"/>
    </row>
    <row r="456" spans="5:5">
      <c r="E456" s="111"/>
    </row>
    <row r="457" spans="5:5">
      <c r="E457" s="111"/>
    </row>
    <row r="458" spans="5:5">
      <c r="E458" s="111"/>
    </row>
    <row r="459" spans="5:5">
      <c r="E459" s="111"/>
    </row>
    <row r="460" spans="5:5">
      <c r="E460" s="111"/>
    </row>
    <row r="461" spans="5:5">
      <c r="E461" s="111"/>
    </row>
    <row r="462" spans="5:5">
      <c r="E462" s="111"/>
    </row>
    <row r="463" spans="5:5">
      <c r="E463" s="111"/>
    </row>
    <row r="464" spans="5:5">
      <c r="E464" s="111"/>
    </row>
    <row r="465" spans="5:5">
      <c r="E465" s="111"/>
    </row>
    <row r="466" spans="5:5">
      <c r="E466" s="111"/>
    </row>
    <row r="467" spans="5:5">
      <c r="E467" s="111"/>
    </row>
    <row r="468" spans="5:5">
      <c r="E468" s="111"/>
    </row>
    <row r="469" spans="5:5">
      <c r="E469" s="111"/>
    </row>
    <row r="470" spans="5:5">
      <c r="E470" s="111"/>
    </row>
    <row r="471" spans="5:5">
      <c r="E471" s="111"/>
    </row>
    <row r="472" spans="5:5">
      <c r="E472" s="111"/>
    </row>
    <row r="473" spans="5:5">
      <c r="E473" s="111"/>
    </row>
    <row r="474" spans="5:5">
      <c r="E474" s="111"/>
    </row>
    <row r="475" spans="5:5">
      <c r="E475" s="111"/>
    </row>
    <row r="476" spans="5:5">
      <c r="E476" s="111"/>
    </row>
    <row r="477" spans="5:5">
      <c r="E477" s="111"/>
    </row>
    <row r="478" spans="5:5">
      <c r="E478" s="111"/>
    </row>
    <row r="479" spans="5:5">
      <c r="E479" s="111"/>
    </row>
    <row r="480" spans="5:5">
      <c r="E480" s="111"/>
    </row>
    <row r="481" spans="5:5">
      <c r="E481" s="111"/>
    </row>
    <row r="482" spans="5:5">
      <c r="E482" s="111"/>
    </row>
    <row r="483" spans="5:5">
      <c r="E483" s="111"/>
    </row>
    <row r="484" spans="5:5">
      <c r="E484" s="111"/>
    </row>
    <row r="485" spans="5:5">
      <c r="E485" s="111"/>
    </row>
    <row r="486" spans="5:5">
      <c r="E486" s="111"/>
    </row>
    <row r="487" spans="5:5">
      <c r="E487" s="111"/>
    </row>
    <row r="488" spans="5:5">
      <c r="E488" s="111"/>
    </row>
    <row r="489" spans="5:5">
      <c r="E489" s="111"/>
    </row>
    <row r="490" spans="5:5">
      <c r="E490" s="111"/>
    </row>
    <row r="491" spans="5:5">
      <c r="E491" s="111"/>
    </row>
    <row r="492" spans="5:5">
      <c r="E492" s="111"/>
    </row>
    <row r="493" spans="5:5">
      <c r="E493" s="111"/>
    </row>
    <row r="494" spans="5:5">
      <c r="E494" s="111"/>
    </row>
    <row r="495" spans="5:5">
      <c r="E495" s="111"/>
    </row>
    <row r="496" spans="5:5">
      <c r="E496" s="111"/>
    </row>
    <row r="497" spans="5:5">
      <c r="E497" s="111"/>
    </row>
    <row r="498" spans="5:5">
      <c r="E498" s="111"/>
    </row>
    <row r="499" spans="5:5">
      <c r="E499" s="111"/>
    </row>
    <row r="500" spans="5:5">
      <c r="E500" s="111"/>
    </row>
    <row r="501" spans="5:5">
      <c r="E501" s="111"/>
    </row>
    <row r="502" spans="5:5">
      <c r="E502" s="111"/>
    </row>
    <row r="503" spans="5:5">
      <c r="E503" s="111"/>
    </row>
    <row r="504" spans="5:5">
      <c r="E504" s="111"/>
    </row>
    <row r="505" spans="5:5">
      <c r="E505" s="111"/>
    </row>
    <row r="506" spans="5:5">
      <c r="E506" s="111"/>
    </row>
    <row r="507" spans="5:5">
      <c r="E507" s="111"/>
    </row>
    <row r="508" spans="5:5">
      <c r="E508" s="111"/>
    </row>
    <row r="509" spans="5:5">
      <c r="E509" s="111"/>
    </row>
    <row r="510" spans="5:5">
      <c r="E510" s="111"/>
    </row>
    <row r="511" spans="5:5">
      <c r="E511" s="111"/>
    </row>
    <row r="512" spans="5:5">
      <c r="E512" s="111"/>
    </row>
    <row r="513" spans="5:5">
      <c r="E513" s="111"/>
    </row>
    <row r="514" spans="5:5">
      <c r="E514" s="111"/>
    </row>
    <row r="515" spans="5:5">
      <c r="E515" s="111"/>
    </row>
    <row r="516" spans="5:5">
      <c r="E516" s="111"/>
    </row>
    <row r="517" spans="5:5">
      <c r="E517" s="111"/>
    </row>
    <row r="518" spans="5:5">
      <c r="E518" s="111"/>
    </row>
    <row r="519" spans="5:5">
      <c r="E519" s="111"/>
    </row>
    <row r="520" spans="5:5">
      <c r="E520" s="111"/>
    </row>
    <row r="521" spans="5:5">
      <c r="E521" s="111"/>
    </row>
    <row r="522" spans="5:5">
      <c r="E522" s="111"/>
    </row>
    <row r="523" spans="5:5">
      <c r="E523" s="111"/>
    </row>
    <row r="524" spans="5:5">
      <c r="E524" s="111"/>
    </row>
    <row r="525" spans="5:5">
      <c r="E525" s="111"/>
    </row>
    <row r="526" spans="5:5">
      <c r="E526" s="111"/>
    </row>
    <row r="527" spans="5:5">
      <c r="E527" s="111"/>
    </row>
    <row r="528" spans="5:5">
      <c r="E528" s="111"/>
    </row>
    <row r="529" spans="5:5">
      <c r="E529" s="111"/>
    </row>
    <row r="530" spans="5:5">
      <c r="E530" s="111"/>
    </row>
    <row r="531" spans="5:5">
      <c r="E531" s="111"/>
    </row>
    <row r="532" spans="5:5">
      <c r="E532" s="111"/>
    </row>
    <row r="533" spans="5:5">
      <c r="E533" s="111"/>
    </row>
    <row r="534" spans="5:5">
      <c r="E534" s="111"/>
    </row>
    <row r="535" spans="5:5">
      <c r="E535" s="111"/>
    </row>
    <row r="536" spans="5:5">
      <c r="E536" s="111"/>
    </row>
    <row r="537" spans="5:5">
      <c r="E537" s="111"/>
    </row>
    <row r="538" spans="5:5">
      <c r="E538" s="111"/>
    </row>
    <row r="539" spans="5:5">
      <c r="E539" s="111"/>
    </row>
    <row r="540" spans="5:5">
      <c r="E540" s="111"/>
    </row>
    <row r="541" spans="5:5">
      <c r="E541" s="111"/>
    </row>
    <row r="542" spans="5:5">
      <c r="E542" s="111"/>
    </row>
    <row r="543" spans="5:5">
      <c r="E543" s="111"/>
    </row>
    <row r="544" spans="5:5">
      <c r="E544" s="111"/>
    </row>
    <row r="545" spans="5:5">
      <c r="E545" s="111"/>
    </row>
    <row r="546" spans="5:5">
      <c r="E546" s="111"/>
    </row>
    <row r="547" spans="5:5">
      <c r="E547" s="111"/>
    </row>
    <row r="548" spans="5:5">
      <c r="E548" s="111"/>
    </row>
    <row r="549" spans="5:5">
      <c r="E549" s="111"/>
    </row>
    <row r="550" spans="5:5">
      <c r="E550" s="111"/>
    </row>
    <row r="551" spans="5:5">
      <c r="E551" s="111"/>
    </row>
    <row r="552" spans="5:5">
      <c r="E552" s="111"/>
    </row>
    <row r="553" spans="5:5">
      <c r="E553" s="111"/>
    </row>
    <row r="554" spans="5:5">
      <c r="E554" s="111"/>
    </row>
    <row r="555" spans="5:5">
      <c r="E555" s="111"/>
    </row>
    <row r="556" spans="5:5">
      <c r="E556" s="111"/>
    </row>
    <row r="557" spans="5:5">
      <c r="E557" s="111"/>
    </row>
    <row r="558" spans="5:5">
      <c r="E558" s="111"/>
    </row>
    <row r="559" spans="5:5">
      <c r="E559" s="111"/>
    </row>
    <row r="560" spans="5:5">
      <c r="E560" s="111"/>
    </row>
    <row r="561" spans="5:5">
      <c r="E561" s="111"/>
    </row>
    <row r="562" spans="5:5">
      <c r="E562" s="111"/>
    </row>
    <row r="563" spans="5:5">
      <c r="E563" s="111"/>
    </row>
    <row r="564" spans="5:5">
      <c r="E564" s="111"/>
    </row>
    <row r="565" spans="5:5">
      <c r="E565" s="111"/>
    </row>
    <row r="566" spans="5:5">
      <c r="E566" s="111"/>
    </row>
    <row r="567" spans="5:5">
      <c r="E567" s="111"/>
    </row>
    <row r="568" spans="5:5">
      <c r="E568" s="111"/>
    </row>
    <row r="569" spans="5:5">
      <c r="E569" s="111"/>
    </row>
    <row r="570" spans="5:5">
      <c r="E570" s="111"/>
    </row>
    <row r="571" spans="5:5">
      <c r="E571" s="111"/>
    </row>
    <row r="572" spans="5:5">
      <c r="E572" s="111"/>
    </row>
    <row r="573" spans="5:5">
      <c r="E573" s="111"/>
    </row>
    <row r="574" spans="5:5">
      <c r="E574" s="111"/>
    </row>
    <row r="575" spans="5:5">
      <c r="E575" s="111"/>
    </row>
    <row r="576" spans="5:5">
      <c r="E576" s="111"/>
    </row>
    <row r="577" spans="5:5">
      <c r="E577" s="111"/>
    </row>
    <row r="578" spans="5:5">
      <c r="E578" s="111"/>
    </row>
    <row r="579" spans="5:5">
      <c r="E579" s="111"/>
    </row>
    <row r="580" spans="5:5">
      <c r="E580" s="111"/>
    </row>
    <row r="581" spans="5:5">
      <c r="E581" s="111"/>
    </row>
    <row r="582" spans="5:5">
      <c r="E582" s="111"/>
    </row>
    <row r="583" spans="5:5">
      <c r="E583" s="111"/>
    </row>
    <row r="584" spans="5:5">
      <c r="E584" s="111"/>
    </row>
    <row r="585" spans="5:5">
      <c r="E585" s="111"/>
    </row>
    <row r="586" spans="5:5">
      <c r="E586" s="111"/>
    </row>
    <row r="587" spans="5:5">
      <c r="E587" s="111"/>
    </row>
    <row r="588" spans="5:5">
      <c r="E588" s="111"/>
    </row>
    <row r="589" spans="5:5">
      <c r="E589" s="111"/>
    </row>
    <row r="590" spans="5:5">
      <c r="E590" s="111"/>
    </row>
    <row r="591" spans="5:5">
      <c r="E591" s="111"/>
    </row>
    <row r="592" spans="5:5">
      <c r="E592" s="111"/>
    </row>
    <row r="593" spans="5:5">
      <c r="E593" s="111"/>
    </row>
    <row r="594" spans="5:5">
      <c r="E594" s="111"/>
    </row>
    <row r="595" spans="5:5">
      <c r="E595" s="111"/>
    </row>
    <row r="596" spans="5:5">
      <c r="E596" s="111"/>
    </row>
    <row r="597" spans="5:5">
      <c r="E597" s="111"/>
    </row>
    <row r="598" spans="5:5">
      <c r="E598" s="111"/>
    </row>
    <row r="599" spans="5:5">
      <c r="E599" s="111"/>
    </row>
    <row r="600" spans="5:5">
      <c r="E600" s="111"/>
    </row>
    <row r="601" spans="5:5">
      <c r="E601" s="111"/>
    </row>
    <row r="602" spans="5:5">
      <c r="E602" s="111"/>
    </row>
    <row r="603" spans="5:5">
      <c r="E603" s="111"/>
    </row>
    <row r="604" spans="5:5">
      <c r="E604" s="111"/>
    </row>
    <row r="605" spans="5:5">
      <c r="E605" s="111"/>
    </row>
    <row r="606" spans="5:5">
      <c r="E606" s="111"/>
    </row>
    <row r="607" spans="5:5">
      <c r="E607" s="111"/>
    </row>
    <row r="608" spans="5:5">
      <c r="E608" s="111"/>
    </row>
    <row r="609" spans="5:5">
      <c r="E609" s="111"/>
    </row>
    <row r="610" spans="5:5">
      <c r="E610" s="111"/>
    </row>
    <row r="611" spans="5:5">
      <c r="E611" s="111"/>
    </row>
    <row r="612" spans="5:5">
      <c r="E612" s="111"/>
    </row>
    <row r="613" spans="5:5">
      <c r="E613" s="111"/>
    </row>
    <row r="614" spans="5:5">
      <c r="E614" s="111"/>
    </row>
    <row r="615" spans="5:5">
      <c r="E615" s="111"/>
    </row>
    <row r="616" spans="5:5">
      <c r="E616" s="111"/>
    </row>
    <row r="617" spans="5:5">
      <c r="E617" s="111"/>
    </row>
    <row r="618" spans="5:5">
      <c r="E618" s="111"/>
    </row>
    <row r="619" spans="5:5">
      <c r="E619" s="111"/>
    </row>
    <row r="620" spans="5:5">
      <c r="E620" s="111"/>
    </row>
    <row r="621" spans="5:5">
      <c r="E621" s="111"/>
    </row>
    <row r="622" spans="5:5">
      <c r="E622" s="111"/>
    </row>
    <row r="623" spans="5:5">
      <c r="E623" s="111"/>
    </row>
    <row r="624" spans="5:5">
      <c r="E624" s="111"/>
    </row>
    <row r="625" spans="5:5">
      <c r="E625" s="111"/>
    </row>
    <row r="626" spans="5:5">
      <c r="E626" s="111"/>
    </row>
    <row r="627" spans="5:5">
      <c r="E627" s="111"/>
    </row>
    <row r="628" spans="5:5">
      <c r="E628" s="111"/>
    </row>
    <row r="629" spans="5:5">
      <c r="E629" s="111"/>
    </row>
    <row r="630" spans="5:5">
      <c r="E630" s="111"/>
    </row>
    <row r="631" spans="5:5">
      <c r="E631" s="111"/>
    </row>
    <row r="632" spans="5:5">
      <c r="E632" s="111"/>
    </row>
    <row r="633" spans="5:5">
      <c r="E633" s="111"/>
    </row>
    <row r="634" spans="5:5">
      <c r="E634" s="111"/>
    </row>
    <row r="635" spans="5:5">
      <c r="E635" s="111"/>
    </row>
    <row r="636" spans="5:5">
      <c r="E636" s="111"/>
    </row>
    <row r="637" spans="5:5">
      <c r="E637" s="111"/>
    </row>
    <row r="638" spans="5:5">
      <c r="E638" s="111"/>
    </row>
    <row r="639" spans="5:5">
      <c r="E639" s="111"/>
    </row>
    <row r="640" spans="5:5">
      <c r="E640" s="111"/>
    </row>
    <row r="641" spans="5:5">
      <c r="E641" s="111"/>
    </row>
    <row r="642" spans="5:5">
      <c r="E642" s="111"/>
    </row>
    <row r="643" spans="5:5">
      <c r="E643" s="111"/>
    </row>
    <row r="644" spans="5:5">
      <c r="E644" s="111"/>
    </row>
    <row r="645" spans="5:5">
      <c r="E645" s="111"/>
    </row>
    <row r="646" spans="5:5">
      <c r="E646" s="111"/>
    </row>
    <row r="647" spans="5:5">
      <c r="E647" s="111"/>
    </row>
    <row r="648" spans="5:5">
      <c r="E648" s="111"/>
    </row>
    <row r="649" spans="5:5">
      <c r="E649" s="111"/>
    </row>
    <row r="650" spans="5:5">
      <c r="E650" s="111"/>
    </row>
    <row r="651" spans="5:5">
      <c r="E651" s="111"/>
    </row>
    <row r="652" spans="5:5">
      <c r="E652" s="111"/>
    </row>
    <row r="653" spans="5:5">
      <c r="E653" s="111"/>
    </row>
    <row r="654" spans="5:5">
      <c r="E654" s="111"/>
    </row>
    <row r="655" spans="5:5">
      <c r="E655" s="111"/>
    </row>
    <row r="656" spans="5:5">
      <c r="E656" s="111"/>
    </row>
    <row r="657" spans="5:5">
      <c r="E657" s="111"/>
    </row>
    <row r="658" spans="5:5">
      <c r="E658" s="111"/>
    </row>
    <row r="659" spans="5:5">
      <c r="E659" s="111"/>
    </row>
    <row r="660" spans="5:5">
      <c r="E660" s="111"/>
    </row>
    <row r="661" spans="5:5">
      <c r="E661" s="111"/>
    </row>
    <row r="662" spans="5:5">
      <c r="E662" s="111"/>
    </row>
    <row r="663" spans="5:5">
      <c r="E663" s="111"/>
    </row>
    <row r="664" spans="5:5">
      <c r="E664" s="111"/>
    </row>
    <row r="665" spans="5:5">
      <c r="E665" s="111"/>
    </row>
    <row r="666" spans="5:5">
      <c r="E666" s="111"/>
    </row>
    <row r="667" spans="5:5">
      <c r="E667" s="111"/>
    </row>
    <row r="668" spans="5:5">
      <c r="E668" s="111"/>
    </row>
    <row r="669" spans="5:5">
      <c r="E669" s="111"/>
    </row>
    <row r="670" spans="5:5">
      <c r="E670" s="111"/>
    </row>
    <row r="671" spans="5:5">
      <c r="E671" s="111"/>
    </row>
    <row r="672" spans="5:5">
      <c r="E672" s="111"/>
    </row>
    <row r="673" spans="5:5">
      <c r="E673" s="111"/>
    </row>
    <row r="674" spans="5:5">
      <c r="E674" s="111"/>
    </row>
    <row r="675" spans="5:5">
      <c r="E675" s="111"/>
    </row>
    <row r="676" spans="5:5">
      <c r="E676" s="111"/>
    </row>
    <row r="677" spans="5:5">
      <c r="E677" s="111"/>
    </row>
    <row r="678" spans="5:5">
      <c r="E678" s="111"/>
    </row>
    <row r="679" spans="5:5">
      <c r="E679" s="111"/>
    </row>
    <row r="680" spans="5:5">
      <c r="E680" s="111"/>
    </row>
    <row r="681" spans="5:5">
      <c r="E681" s="111"/>
    </row>
    <row r="682" spans="5:5">
      <c r="E682" s="111"/>
    </row>
    <row r="683" spans="5:5">
      <c r="E683" s="111"/>
    </row>
    <row r="684" spans="5:5">
      <c r="E684" s="111"/>
    </row>
    <row r="685" spans="5:5">
      <c r="E685" s="111"/>
    </row>
    <row r="686" spans="5:5">
      <c r="E686" s="111"/>
    </row>
    <row r="687" spans="5:5">
      <c r="E687" s="111"/>
    </row>
    <row r="688" spans="5:5">
      <c r="E688" s="111"/>
    </row>
    <row r="689" spans="5:5">
      <c r="E689" s="111"/>
    </row>
    <row r="690" spans="5:5">
      <c r="E690" s="111"/>
    </row>
    <row r="691" spans="5:5">
      <c r="E691" s="111"/>
    </row>
    <row r="692" spans="5:5">
      <c r="E692" s="111"/>
    </row>
    <row r="693" spans="5:5">
      <c r="E693" s="111"/>
    </row>
    <row r="694" spans="5:5">
      <c r="E694" s="111"/>
    </row>
    <row r="695" spans="5:5">
      <c r="E695" s="111"/>
    </row>
    <row r="696" spans="5:5">
      <c r="E696" s="111"/>
    </row>
    <row r="697" spans="5:5">
      <c r="E697" s="111"/>
    </row>
    <row r="698" spans="5:5">
      <c r="E698" s="111"/>
    </row>
    <row r="699" spans="5:5">
      <c r="E699" s="111"/>
    </row>
    <row r="700" spans="5:5">
      <c r="E700" s="111"/>
    </row>
    <row r="701" spans="5:5">
      <c r="E701" s="111"/>
    </row>
    <row r="702" spans="5:5">
      <c r="E702" s="111"/>
    </row>
    <row r="703" spans="5:5">
      <c r="E703" s="111"/>
    </row>
    <row r="704" spans="5:5">
      <c r="E704" s="111"/>
    </row>
    <row r="705" spans="5:5">
      <c r="E705" s="111"/>
    </row>
    <row r="706" spans="5:5">
      <c r="E706" s="111"/>
    </row>
    <row r="707" spans="5:5">
      <c r="E707" s="111"/>
    </row>
    <row r="708" spans="5:5">
      <c r="E708" s="111"/>
    </row>
    <row r="709" spans="5:5">
      <c r="E709" s="111"/>
    </row>
    <row r="710" spans="5:5">
      <c r="E710" s="111"/>
    </row>
    <row r="711" spans="5:5">
      <c r="E711" s="111"/>
    </row>
    <row r="712" spans="5:5">
      <c r="E712" s="111"/>
    </row>
    <row r="713" spans="5:5">
      <c r="E713" s="111"/>
    </row>
    <row r="714" spans="5:5">
      <c r="E714" s="111"/>
    </row>
    <row r="715" spans="5:5">
      <c r="E715" s="111"/>
    </row>
    <row r="716" spans="5:5">
      <c r="E716" s="111"/>
    </row>
    <row r="717" spans="5:5">
      <c r="E717" s="111"/>
    </row>
    <row r="718" spans="5:5">
      <c r="E718" s="111"/>
    </row>
    <row r="719" spans="5:5">
      <c r="E719" s="111"/>
    </row>
    <row r="720" spans="5:5">
      <c r="E720" s="111"/>
    </row>
    <row r="721" spans="5:5">
      <c r="E721" s="111"/>
    </row>
    <row r="722" spans="5:5">
      <c r="E722" s="111"/>
    </row>
    <row r="723" spans="5:5">
      <c r="E723" s="111"/>
    </row>
    <row r="724" spans="5:5">
      <c r="E724" s="111"/>
    </row>
    <row r="725" spans="5:5">
      <c r="E725" s="111"/>
    </row>
    <row r="726" spans="5:5">
      <c r="E726" s="111"/>
    </row>
    <row r="727" spans="5:5">
      <c r="E727" s="111"/>
    </row>
    <row r="728" spans="5:5">
      <c r="E728" s="111"/>
    </row>
    <row r="729" spans="5:5">
      <c r="E729" s="111"/>
    </row>
    <row r="730" spans="5:5">
      <c r="E730" s="111"/>
    </row>
    <row r="731" spans="5:5">
      <c r="E731" s="111"/>
    </row>
    <row r="732" spans="5:5">
      <c r="E732" s="111"/>
    </row>
    <row r="733" spans="5:5">
      <c r="E733" s="111"/>
    </row>
    <row r="734" spans="5:5">
      <c r="E734" s="111"/>
    </row>
    <row r="735" spans="5:5">
      <c r="E735" s="111"/>
    </row>
    <row r="736" spans="5:5">
      <c r="E736" s="111"/>
    </row>
    <row r="737" spans="5:5">
      <c r="E737" s="111"/>
    </row>
    <row r="738" spans="5:5">
      <c r="E738" s="111"/>
    </row>
    <row r="739" spans="5:5">
      <c r="E739" s="111"/>
    </row>
    <row r="740" spans="5:5">
      <c r="E740" s="111"/>
    </row>
    <row r="741" spans="5:5">
      <c r="E741" s="111"/>
    </row>
    <row r="742" spans="5:5">
      <c r="E742" s="111"/>
    </row>
    <row r="743" spans="5:5">
      <c r="E743" s="111"/>
    </row>
    <row r="744" spans="5:5">
      <c r="E744" s="111"/>
    </row>
    <row r="745" spans="5:5">
      <c r="E745" s="111"/>
    </row>
    <row r="746" spans="5:5">
      <c r="E746" s="111"/>
    </row>
    <row r="747" spans="5:5">
      <c r="E747" s="111"/>
    </row>
    <row r="748" spans="5:5">
      <c r="E748" s="111"/>
    </row>
    <row r="749" spans="5:5">
      <c r="E749" s="111"/>
    </row>
    <row r="750" spans="5:5">
      <c r="E750" s="111"/>
    </row>
    <row r="751" spans="5:5">
      <c r="E751" s="111"/>
    </row>
    <row r="752" spans="5:5">
      <c r="E752" s="111"/>
    </row>
    <row r="753" spans="5:5">
      <c r="E753" s="111"/>
    </row>
    <row r="754" spans="5:5">
      <c r="E754" s="111"/>
    </row>
    <row r="755" spans="5:5">
      <c r="E755" s="111"/>
    </row>
    <row r="756" spans="5:5">
      <c r="E756" s="111"/>
    </row>
    <row r="757" spans="5:5">
      <c r="E757" s="111"/>
    </row>
    <row r="758" spans="5:5">
      <c r="E758" s="111"/>
    </row>
    <row r="759" spans="5:5">
      <c r="E759" s="111"/>
    </row>
    <row r="760" spans="5:5">
      <c r="E760" s="111"/>
    </row>
    <row r="761" spans="5:5">
      <c r="E761" s="111"/>
    </row>
    <row r="762" spans="5:5">
      <c r="E762" s="111"/>
    </row>
    <row r="763" spans="5:5">
      <c r="E763" s="111"/>
    </row>
    <row r="764" spans="5:5">
      <c r="E764" s="111"/>
    </row>
    <row r="765" spans="5:5">
      <c r="E765" s="111"/>
    </row>
    <row r="766" spans="5:5">
      <c r="E766" s="111"/>
    </row>
    <row r="767" spans="5:5">
      <c r="E767" s="111"/>
    </row>
    <row r="768" spans="5:5">
      <c r="E768" s="111"/>
    </row>
    <row r="769" spans="5:5">
      <c r="E769" s="111"/>
    </row>
    <row r="770" spans="5:5">
      <c r="E770" s="111"/>
    </row>
    <row r="771" spans="5:5">
      <c r="E771" s="111"/>
    </row>
    <row r="772" spans="5:5">
      <c r="E772" s="111"/>
    </row>
    <row r="773" spans="5:5">
      <c r="E773" s="111"/>
    </row>
    <row r="774" spans="5:5">
      <c r="E774" s="111"/>
    </row>
    <row r="775" spans="5:5">
      <c r="E775" s="111"/>
    </row>
    <row r="776" spans="5:5">
      <c r="E776" s="111"/>
    </row>
    <row r="777" spans="5:5">
      <c r="E777" s="111"/>
    </row>
    <row r="778" spans="5:5">
      <c r="E778" s="111"/>
    </row>
    <row r="779" spans="5:5">
      <c r="E779" s="111"/>
    </row>
    <row r="780" spans="5:5">
      <c r="E780" s="111"/>
    </row>
    <row r="781" spans="5:5">
      <c r="E781" s="111"/>
    </row>
    <row r="782" spans="5:5">
      <c r="E782" s="111"/>
    </row>
    <row r="783" spans="5:5">
      <c r="E783" s="111"/>
    </row>
    <row r="784" spans="5:5">
      <c r="E784" s="111"/>
    </row>
    <row r="785" spans="5:5">
      <c r="E785" s="111"/>
    </row>
    <row r="786" spans="5:5">
      <c r="E786" s="111"/>
    </row>
    <row r="787" spans="5:5">
      <c r="E787" s="111"/>
    </row>
    <row r="788" spans="5:5">
      <c r="E788" s="111"/>
    </row>
    <row r="789" spans="5:5">
      <c r="E789" s="111"/>
    </row>
    <row r="790" spans="5:5">
      <c r="E790" s="111"/>
    </row>
    <row r="791" spans="5:5">
      <c r="E791" s="111"/>
    </row>
    <row r="792" spans="5:5">
      <c r="E792" s="111"/>
    </row>
    <row r="793" spans="5:5">
      <c r="E793" s="111"/>
    </row>
    <row r="794" spans="5:5">
      <c r="E794" s="111"/>
    </row>
    <row r="795" spans="5:5">
      <c r="E795" s="111"/>
    </row>
    <row r="796" spans="5:5">
      <c r="E796" s="111"/>
    </row>
    <row r="797" spans="5:5">
      <c r="E797" s="111"/>
    </row>
    <row r="798" spans="5:5">
      <c r="E798" s="111"/>
    </row>
    <row r="799" spans="5:5">
      <c r="E799" s="111"/>
    </row>
    <row r="800" spans="5:5">
      <c r="E800" s="111"/>
    </row>
    <row r="801" spans="5:5">
      <c r="E801" s="111"/>
    </row>
    <row r="802" spans="5:5">
      <c r="E802" s="111"/>
    </row>
    <row r="803" spans="5:5">
      <c r="E803" s="111"/>
    </row>
    <row r="804" spans="5:5">
      <c r="E804" s="111"/>
    </row>
    <row r="805" spans="5:5">
      <c r="E805" s="111"/>
    </row>
    <row r="806" spans="5:5">
      <c r="E806" s="111"/>
    </row>
    <row r="807" spans="5:5">
      <c r="E807" s="111"/>
    </row>
    <row r="808" spans="5:5">
      <c r="E808" s="111"/>
    </row>
    <row r="809" spans="5:5">
      <c r="E809" s="111"/>
    </row>
    <row r="810" spans="5:5">
      <c r="E810" s="111"/>
    </row>
    <row r="811" spans="5:5">
      <c r="E811" s="111"/>
    </row>
    <row r="812" spans="5:5">
      <c r="E812" s="111"/>
    </row>
    <row r="813" spans="5:5">
      <c r="E813" s="111"/>
    </row>
    <row r="814" spans="5:5">
      <c r="E814" s="111"/>
    </row>
    <row r="815" spans="5:5">
      <c r="E815" s="111"/>
    </row>
    <row r="816" spans="5:5">
      <c r="E816" s="111"/>
    </row>
    <row r="817" spans="5:5">
      <c r="E817" s="111"/>
    </row>
    <row r="818" spans="5:5">
      <c r="E818" s="111"/>
    </row>
    <row r="819" spans="5:5">
      <c r="E819" s="111"/>
    </row>
    <row r="820" spans="5:5">
      <c r="E820" s="111"/>
    </row>
    <row r="821" spans="5:5">
      <c r="E821" s="111"/>
    </row>
    <row r="822" spans="5:5">
      <c r="E822" s="111"/>
    </row>
    <row r="823" spans="5:5">
      <c r="E823" s="111"/>
    </row>
    <row r="824" spans="5:5">
      <c r="E824" s="111"/>
    </row>
    <row r="825" spans="5:5">
      <c r="E825" s="111"/>
    </row>
    <row r="826" spans="5:5">
      <c r="E826" s="111"/>
    </row>
    <row r="827" spans="5:5">
      <c r="E827" s="111"/>
    </row>
    <row r="828" spans="5:5">
      <c r="E828" s="111"/>
    </row>
    <row r="829" spans="5:5">
      <c r="E829" s="111"/>
    </row>
    <row r="830" spans="5:5">
      <c r="E830" s="111"/>
    </row>
    <row r="831" spans="5:5">
      <c r="E831" s="111"/>
    </row>
    <row r="832" spans="5:5">
      <c r="E832" s="111"/>
    </row>
    <row r="833" spans="5:5">
      <c r="E833" s="111"/>
    </row>
    <row r="834" spans="5:5">
      <c r="E834" s="111"/>
    </row>
    <row r="835" spans="5:5">
      <c r="E835" s="111"/>
    </row>
    <row r="836" spans="5:5">
      <c r="E836" s="111"/>
    </row>
    <row r="837" spans="5:5">
      <c r="E837" s="111"/>
    </row>
    <row r="838" spans="5:5">
      <c r="E838" s="111"/>
    </row>
    <row r="839" spans="5:5">
      <c r="E839" s="111"/>
    </row>
    <row r="840" spans="5:5">
      <c r="E840" s="111"/>
    </row>
    <row r="841" spans="5:5">
      <c r="E841" s="111"/>
    </row>
    <row r="842" spans="5:5">
      <c r="E842" s="111"/>
    </row>
    <row r="843" spans="5:5">
      <c r="E843" s="111"/>
    </row>
    <row r="844" spans="5:5">
      <c r="E844" s="111"/>
    </row>
    <row r="845" spans="5:5">
      <c r="E845" s="111"/>
    </row>
    <row r="846" spans="5:5">
      <c r="E846" s="111"/>
    </row>
    <row r="847" spans="5:5">
      <c r="E847" s="111"/>
    </row>
    <row r="848" spans="5:5">
      <c r="E848" s="111"/>
    </row>
    <row r="849" spans="5:5">
      <c r="E849" s="111"/>
    </row>
    <row r="850" spans="5:5">
      <c r="E850" s="111"/>
    </row>
    <row r="851" spans="5:5">
      <c r="E851" s="111"/>
    </row>
    <row r="852" spans="5:5">
      <c r="E852" s="111"/>
    </row>
    <row r="853" spans="5:5">
      <c r="E853" s="111"/>
    </row>
    <row r="854" spans="5:5">
      <c r="E854" s="111"/>
    </row>
    <row r="855" spans="5:5">
      <c r="E855" s="111"/>
    </row>
    <row r="856" spans="5:5">
      <c r="E856" s="111"/>
    </row>
    <row r="857" spans="5:5">
      <c r="E857" s="111"/>
    </row>
    <row r="858" spans="5:5">
      <c r="E858" s="111"/>
    </row>
    <row r="859" spans="5:5">
      <c r="E859" s="111"/>
    </row>
    <row r="860" spans="5:5">
      <c r="E860" s="111"/>
    </row>
    <row r="861" spans="5:5">
      <c r="E861" s="111"/>
    </row>
    <row r="862" spans="5:5">
      <c r="E862" s="111"/>
    </row>
    <row r="863" spans="5:5">
      <c r="E863" s="111"/>
    </row>
    <row r="864" spans="5:5">
      <c r="E864" s="111"/>
    </row>
    <row r="865" spans="5:5">
      <c r="E865" s="111"/>
    </row>
    <row r="866" spans="5:5">
      <c r="E866" s="111"/>
    </row>
    <row r="867" spans="5:5">
      <c r="E867" s="111"/>
    </row>
    <row r="868" spans="5:5">
      <c r="E868" s="111"/>
    </row>
    <row r="869" spans="5:5">
      <c r="E869" s="111"/>
    </row>
    <row r="870" spans="5:5">
      <c r="E870" s="111"/>
    </row>
    <row r="871" spans="5:5">
      <c r="E871" s="111"/>
    </row>
    <row r="872" spans="5:5">
      <c r="E872" s="111"/>
    </row>
    <row r="873" spans="5:5">
      <c r="E873" s="111"/>
    </row>
    <row r="874" spans="5:5">
      <c r="E874" s="111"/>
    </row>
    <row r="875" spans="5:5">
      <c r="E875" s="111"/>
    </row>
    <row r="876" spans="5:5">
      <c r="E876" s="111"/>
    </row>
    <row r="877" spans="5:5">
      <c r="E877" s="111"/>
    </row>
    <row r="878" spans="5:5">
      <c r="E878" s="111"/>
    </row>
    <row r="879" spans="5:5">
      <c r="E879" s="111"/>
    </row>
    <row r="880" spans="5:5">
      <c r="E880" s="111"/>
    </row>
    <row r="881" spans="5:5">
      <c r="E881" s="111"/>
    </row>
    <row r="882" spans="5:5">
      <c r="E882" s="111"/>
    </row>
    <row r="883" spans="5:5">
      <c r="E883" s="111"/>
    </row>
    <row r="884" spans="5:5">
      <c r="E884" s="111"/>
    </row>
    <row r="885" spans="5:5">
      <c r="E885" s="111"/>
    </row>
    <row r="886" spans="5:5">
      <c r="E886" s="111"/>
    </row>
    <row r="887" spans="5:5">
      <c r="E887" s="111"/>
    </row>
    <row r="888" spans="5:5">
      <c r="E888" s="111"/>
    </row>
    <row r="889" spans="5:5">
      <c r="E889" s="111"/>
    </row>
    <row r="890" spans="5:5">
      <c r="E890" s="111"/>
    </row>
    <row r="891" spans="5:5">
      <c r="E891" s="111"/>
    </row>
    <row r="892" spans="5:5">
      <c r="E892" s="111"/>
    </row>
    <row r="893" spans="5:5">
      <c r="E893" s="111"/>
    </row>
    <row r="894" spans="5:5">
      <c r="E894" s="111"/>
    </row>
    <row r="895" spans="5:5">
      <c r="E895" s="111"/>
    </row>
    <row r="896" spans="5:5">
      <c r="E896" s="111"/>
    </row>
    <row r="897" spans="5:5">
      <c r="E897" s="111"/>
    </row>
    <row r="898" spans="5:5">
      <c r="E898" s="111"/>
    </row>
    <row r="899" spans="5:5">
      <c r="E899" s="111"/>
    </row>
    <row r="900" spans="5:5">
      <c r="E900" s="111"/>
    </row>
    <row r="901" spans="5:5">
      <c r="E901" s="111"/>
    </row>
    <row r="902" spans="5:5">
      <c r="E902" s="111"/>
    </row>
    <row r="903" spans="5:5">
      <c r="E903" s="111"/>
    </row>
    <row r="904" spans="5:5">
      <c r="E904" s="111"/>
    </row>
    <row r="905" spans="5:5">
      <c r="E905" s="111"/>
    </row>
    <row r="906" spans="5:5">
      <c r="E906" s="111"/>
    </row>
    <row r="907" spans="5:5">
      <c r="E907" s="111"/>
    </row>
    <row r="908" spans="5:5">
      <c r="E908" s="111"/>
    </row>
    <row r="909" spans="5:5">
      <c r="E909" s="111"/>
    </row>
    <row r="910" spans="5:5">
      <c r="E910" s="111"/>
    </row>
    <row r="911" spans="5:5">
      <c r="E911" s="111"/>
    </row>
    <row r="912" spans="5:5">
      <c r="E912" s="111"/>
    </row>
    <row r="913" spans="5:5">
      <c r="E913" s="111"/>
    </row>
    <row r="914" spans="5:5">
      <c r="E914" s="111"/>
    </row>
    <row r="915" spans="5:5">
      <c r="E915" s="111"/>
    </row>
    <row r="916" spans="5:5">
      <c r="E916" s="111"/>
    </row>
    <row r="917" spans="5:5">
      <c r="E917" s="111"/>
    </row>
    <row r="918" spans="5:5">
      <c r="E918" s="111"/>
    </row>
    <row r="919" spans="5:5">
      <c r="E919" s="111"/>
    </row>
    <row r="920" spans="5:5">
      <c r="E920" s="111"/>
    </row>
    <row r="921" spans="5:5">
      <c r="E921" s="111"/>
    </row>
    <row r="922" spans="5:5">
      <c r="E922" s="111"/>
    </row>
    <row r="923" spans="5:5">
      <c r="E923" s="111"/>
    </row>
    <row r="924" spans="5:5">
      <c r="E924" s="111"/>
    </row>
    <row r="925" spans="5:5">
      <c r="E925" s="111"/>
    </row>
    <row r="926" spans="5:5">
      <c r="E926" s="111"/>
    </row>
    <row r="927" spans="5:5">
      <c r="E927" s="111"/>
    </row>
    <row r="928" spans="5:5">
      <c r="E928" s="111"/>
    </row>
    <row r="929" spans="5:5">
      <c r="E929" s="111"/>
    </row>
    <row r="930" spans="5:5">
      <c r="E930" s="111"/>
    </row>
    <row r="931" spans="5:5">
      <c r="E931" s="111"/>
    </row>
    <row r="932" spans="5:5">
      <c r="E932" s="111"/>
    </row>
    <row r="933" spans="5:5">
      <c r="E933" s="111"/>
    </row>
    <row r="934" spans="5:5">
      <c r="E934" s="111"/>
    </row>
    <row r="935" spans="5:5">
      <c r="E935" s="111"/>
    </row>
    <row r="936" spans="5:5">
      <c r="E936" s="111"/>
    </row>
    <row r="937" spans="5:5">
      <c r="E937" s="111"/>
    </row>
    <row r="938" spans="5:5">
      <c r="E938" s="111"/>
    </row>
    <row r="939" spans="5:5">
      <c r="E939" s="111"/>
    </row>
    <row r="940" spans="5:5">
      <c r="E940" s="111"/>
    </row>
    <row r="941" spans="5:5">
      <c r="E941" s="111"/>
    </row>
    <row r="942" spans="5:5">
      <c r="E942" s="111"/>
    </row>
    <row r="943" spans="5:5">
      <c r="E943" s="111"/>
    </row>
  </sheetData>
  <autoFilter ref="A1:A943" xr:uid="{00000000-0009-0000-0000-000004000000}"/>
  <customSheetViews>
    <customSheetView guid="{B8EA7EF5-95F9-4C9F-8828-0C2DB0A002E4}" filter="1" showAutoFilter="1">
      <pageMargins left="0.7" right="0.7" top="0.75" bottom="0.75" header="0.3" footer="0.3"/>
      <autoFilter ref="I1:I943" xr:uid="{00000000-0000-0000-0000-000000000000}">
        <filterColumn colId="0">
          <filters>
            <filter val="Pass"/>
          </filters>
        </filterColumn>
      </autoFilter>
      <extLst>
        <ext uri="GoogleSheetsCustomDataVersion1">
          <go:sheetsCustomData xmlns:go="http://customooxmlschemas.google.com/" filterViewId="1619874159"/>
        </ext>
      </extLst>
    </customSheetView>
    <customSheetView guid="{42D8319F-213F-4CAC-BF31-F2A184C6B4A8}" filter="1" showAutoFilter="1">
      <pageMargins left="0.7" right="0.7" top="0.75" bottom="0.75" header="0.3" footer="0.3"/>
      <autoFilter ref="I1:I943" xr:uid="{00000000-0000-0000-0000-000000000000}"/>
      <extLst>
        <ext uri="GoogleSheetsCustomDataVersion1">
          <go:sheetsCustomData xmlns:go="http://customooxmlschemas.google.com/" filterViewId="270599642"/>
        </ext>
      </extLst>
    </customSheetView>
  </customSheetViews>
  <mergeCells count="24">
    <mergeCell ref="E2:E3"/>
    <mergeCell ref="E5:E6"/>
    <mergeCell ref="E7:E13"/>
    <mergeCell ref="E15:E16"/>
    <mergeCell ref="B19:B29"/>
    <mergeCell ref="E19:E29"/>
    <mergeCell ref="E30:E32"/>
    <mergeCell ref="D98:D113"/>
    <mergeCell ref="E98:E113"/>
    <mergeCell ref="G98:G103"/>
    <mergeCell ref="G104:G113"/>
    <mergeCell ref="E145:E150"/>
    <mergeCell ref="E33:E37"/>
    <mergeCell ref="E38:E54"/>
    <mergeCell ref="E55:E57"/>
    <mergeCell ref="E59:E61"/>
    <mergeCell ref="E62:E78"/>
    <mergeCell ref="E79:E92"/>
    <mergeCell ref="E93:E95"/>
    <mergeCell ref="E115:E118"/>
    <mergeCell ref="E119:E123"/>
    <mergeCell ref="E124:E135"/>
    <mergeCell ref="E136:E140"/>
    <mergeCell ref="E141:E144"/>
  </mergeCells>
  <conditionalFormatting sqref="K91:K123">
    <cfRule type="cellIs" dxfId="34" priority="1" operator="equal">
      <formula>"Yes"</formula>
    </cfRule>
  </conditionalFormatting>
  <conditionalFormatting sqref="K91:K123">
    <cfRule type="cellIs" dxfId="33" priority="2" operator="equal">
      <formula>"No"</formula>
    </cfRule>
  </conditionalFormatting>
  <conditionalFormatting sqref="K91:K123">
    <cfRule type="cellIs" dxfId="32" priority="3" operator="equal">
      <formula>"N/A"</formula>
    </cfRule>
  </conditionalFormatting>
  <conditionalFormatting sqref="K90">
    <cfRule type="cellIs" dxfId="31" priority="4" operator="equal">
      <formula>"Yes"</formula>
    </cfRule>
  </conditionalFormatting>
  <conditionalFormatting sqref="K90">
    <cfRule type="cellIs" dxfId="30" priority="5" operator="equal">
      <formula>"No"</formula>
    </cfRule>
  </conditionalFormatting>
  <conditionalFormatting sqref="K90">
    <cfRule type="cellIs" dxfId="29" priority="6" operator="equal">
      <formula>"N/A"</formula>
    </cfRule>
  </conditionalFormatting>
  <conditionalFormatting sqref="K83:K89">
    <cfRule type="cellIs" dxfId="28" priority="7" operator="equal">
      <formula>"Yes"</formula>
    </cfRule>
  </conditionalFormatting>
  <conditionalFormatting sqref="K83:K89">
    <cfRule type="cellIs" dxfId="27" priority="8" operator="equal">
      <formula>"No"</formula>
    </cfRule>
  </conditionalFormatting>
  <conditionalFormatting sqref="K83:K89">
    <cfRule type="cellIs" dxfId="26" priority="9" operator="equal">
      <formula>"N/A"</formula>
    </cfRule>
  </conditionalFormatting>
  <conditionalFormatting sqref="K30:K82">
    <cfRule type="cellIs" dxfId="25" priority="10" operator="equal">
      <formula>"Yes"</formula>
    </cfRule>
  </conditionalFormatting>
  <conditionalFormatting sqref="K30:K82">
    <cfRule type="cellIs" dxfId="24" priority="11" operator="equal">
      <formula>"No"</formula>
    </cfRule>
  </conditionalFormatting>
  <conditionalFormatting sqref="K30:K82">
    <cfRule type="cellIs" dxfId="23" priority="12" operator="equal">
      <formula>"N/A"</formula>
    </cfRule>
  </conditionalFormatting>
  <conditionalFormatting sqref="K78">
    <cfRule type="cellIs" dxfId="22" priority="13" operator="equal">
      <formula>"Yes"</formula>
    </cfRule>
  </conditionalFormatting>
  <conditionalFormatting sqref="K78">
    <cfRule type="cellIs" dxfId="21" priority="14" operator="equal">
      <formula>"No"</formula>
    </cfRule>
  </conditionalFormatting>
  <conditionalFormatting sqref="K78">
    <cfRule type="cellIs" dxfId="20" priority="15" operator="equal">
      <formula>"N/A"</formula>
    </cfRule>
  </conditionalFormatting>
  <conditionalFormatting sqref="K66:K77">
    <cfRule type="cellIs" dxfId="19" priority="16" operator="equal">
      <formula>"Yes"</formula>
    </cfRule>
  </conditionalFormatting>
  <conditionalFormatting sqref="K66:K77">
    <cfRule type="cellIs" dxfId="18" priority="17" operator="equal">
      <formula>"No"</formula>
    </cfRule>
  </conditionalFormatting>
  <conditionalFormatting sqref="K66:K77">
    <cfRule type="cellIs" dxfId="17" priority="18" operator="equal">
      <formula>"N/A"</formula>
    </cfRule>
  </conditionalFormatting>
  <conditionalFormatting sqref="K74:K76">
    <cfRule type="cellIs" dxfId="16" priority="19" operator="equal">
      <formula>"Yes"</formula>
    </cfRule>
  </conditionalFormatting>
  <conditionalFormatting sqref="K74:K76">
    <cfRule type="cellIs" dxfId="15" priority="20" operator="equal">
      <formula>"No"</formula>
    </cfRule>
  </conditionalFormatting>
  <conditionalFormatting sqref="K74:K76">
    <cfRule type="cellIs" dxfId="14" priority="21" operator="equal">
      <formula>"N/A"</formula>
    </cfRule>
  </conditionalFormatting>
  <conditionalFormatting sqref="K19:K73">
    <cfRule type="cellIs" dxfId="13" priority="22" operator="equal">
      <formula>"Yes"</formula>
    </cfRule>
  </conditionalFormatting>
  <conditionalFormatting sqref="K19:K73">
    <cfRule type="cellIs" dxfId="12" priority="23" operator="equal">
      <formula>"No"</formula>
    </cfRule>
  </conditionalFormatting>
  <conditionalFormatting sqref="K19:K73">
    <cfRule type="cellIs" dxfId="11" priority="24" operator="equal">
      <formula>"N/A"</formula>
    </cfRule>
  </conditionalFormatting>
  <conditionalFormatting sqref="K5:K61">
    <cfRule type="cellIs" dxfId="10" priority="25" operator="equal">
      <formula>"Yes"</formula>
    </cfRule>
  </conditionalFormatting>
  <conditionalFormatting sqref="K5:K61">
    <cfRule type="cellIs" dxfId="9" priority="26" operator="equal">
      <formula>"No"</formula>
    </cfRule>
  </conditionalFormatting>
  <conditionalFormatting sqref="K5:K61">
    <cfRule type="cellIs" dxfId="8" priority="27" operator="equal">
      <formula>"N/A"</formula>
    </cfRule>
  </conditionalFormatting>
  <conditionalFormatting sqref="K4:K21">
    <cfRule type="cellIs" dxfId="7" priority="28" operator="equal">
      <formula>"Yes"</formula>
    </cfRule>
  </conditionalFormatting>
  <conditionalFormatting sqref="K4:K21">
    <cfRule type="cellIs" dxfId="6" priority="29" operator="equal">
      <formula>"No"</formula>
    </cfRule>
  </conditionalFormatting>
  <conditionalFormatting sqref="K4:K21">
    <cfRule type="cellIs" dxfId="5" priority="30" operator="equal">
      <formula>"N/A"</formula>
    </cfRule>
  </conditionalFormatting>
  <conditionalFormatting sqref="K2:K10">
    <cfRule type="cellIs" dxfId="4" priority="31" operator="equal">
      <formula>"Yes"</formula>
    </cfRule>
  </conditionalFormatting>
  <conditionalFormatting sqref="K2:K10">
    <cfRule type="cellIs" dxfId="3" priority="32" operator="equal">
      <formula>"No"</formula>
    </cfRule>
  </conditionalFormatting>
  <conditionalFormatting sqref="K2:K10">
    <cfRule type="cellIs" dxfId="2" priority="33" operator="equal">
      <formula>"N/A"</formula>
    </cfRule>
  </conditionalFormatting>
  <conditionalFormatting sqref="K1">
    <cfRule type="cellIs" dxfId="1" priority="34" operator="equal">
      <formula>"Yes"</formula>
    </cfRule>
  </conditionalFormatting>
  <conditionalFormatting sqref="K1">
    <cfRule type="cellIs" dxfId="0" priority="35" operator="equal">
      <formula>"No"</formula>
    </cfRule>
  </conditionalFormatting>
  <dataValidations count="1">
    <dataValidation type="list" allowBlank="1" sqref="K2:K123" xr:uid="{00000000-0002-0000-0400-000000000000}">
      <formula1>"Yes,No,N/A,On hold"</formula1>
    </dataValidation>
  </dataValidations>
  <hyperlinks>
    <hyperlink ref="G5" r:id="rId1" xr:uid="{00000000-0004-0000-0400-000000000000}"/>
    <hyperlink ref="G7" r:id="rId2" xr:uid="{00000000-0004-0000-0400-000001000000}"/>
    <hyperlink ref="G30" r:id="rId3" xr:uid="{00000000-0004-0000-0400-000002000000}"/>
    <hyperlink ref="G35" r:id="rId4" xr:uid="{00000000-0004-0000-0400-000003000000}"/>
    <hyperlink ref="G114" r:id="rId5" xr:uid="{00000000-0004-0000-04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C2:I23"/>
  <sheetViews>
    <sheetView workbookViewId="0">
      <pane ySplit="2" topLeftCell="A3" activePane="bottomLeft" state="frozen"/>
      <selection pane="bottomLeft" activeCell="B4" sqref="B4"/>
    </sheetView>
  </sheetViews>
  <sheetFormatPr defaultColWidth="14.44140625" defaultRowHeight="15" customHeight="1"/>
  <cols>
    <col min="3" max="3" width="36.33203125" customWidth="1"/>
    <col min="4" max="4" width="11.5546875" customWidth="1"/>
    <col min="5" max="5" width="8.6640625" customWidth="1"/>
  </cols>
  <sheetData>
    <row r="2" spans="3:5" ht="15" customHeight="1">
      <c r="C2" s="198" t="s">
        <v>1992</v>
      </c>
      <c r="D2" s="199"/>
    </row>
    <row r="3" spans="3:5" ht="14.4">
      <c r="C3" s="129" t="s">
        <v>1993</v>
      </c>
      <c r="D3" s="130">
        <f>COUNTA('eSignet API - Test Cases'!K2:K935)</f>
        <v>642</v>
      </c>
    </row>
    <row r="4" spans="3:5" ht="14.4">
      <c r="C4" s="129" t="s">
        <v>289</v>
      </c>
      <c r="D4" s="131">
        <f>COUNTIF('eSignet API - Test Cases'!K2:K935, "Yes")</f>
        <v>556</v>
      </c>
      <c r="E4" s="132">
        <f>D4/(D3-D7)</f>
        <v>0.86604361370716509</v>
      </c>
    </row>
    <row r="5" spans="3:5" ht="14.4">
      <c r="C5" s="129" t="s">
        <v>1994</v>
      </c>
      <c r="D5" s="133">
        <f>COUNTIF('eSignet API - Test Cases'!K2:K935, "N/A")</f>
        <v>23</v>
      </c>
      <c r="E5" s="132">
        <f>D5/D3</f>
        <v>3.5825545171339561E-2</v>
      </c>
    </row>
    <row r="6" spans="3:5" ht="14.4">
      <c r="C6" s="129" t="s">
        <v>1995</v>
      </c>
      <c r="D6" s="134">
        <f>COUNTIF('eSignet API - Test Cases'!K2:K935, "No")</f>
        <v>63</v>
      </c>
      <c r="E6" s="132">
        <f t="shared" ref="E6:E7" si="0">D6/D3</f>
        <v>9.8130841121495324E-2</v>
      </c>
    </row>
    <row r="7" spans="3:5" ht="14.4">
      <c r="C7" s="135" t="s">
        <v>1996</v>
      </c>
      <c r="D7" s="136">
        <f>COUNTIF('eSignet API - Test Cases'!K2:K935, "On Hold")</f>
        <v>0</v>
      </c>
      <c r="E7" s="137">
        <f t="shared" si="0"/>
        <v>0</v>
      </c>
    </row>
    <row r="23" spans="9:9" ht="14.4">
      <c r="I23" s="138" t="s">
        <v>1997</v>
      </c>
    </row>
  </sheetData>
  <customSheetViews>
    <customSheetView guid="{B8EA7EF5-95F9-4C9F-8828-0C2DB0A002E4}" filter="1" showAutoFilter="1">
      <pageMargins left="0.7" right="0.7" top="0.75" bottom="0.75" header="0.3" footer="0.3"/>
      <autoFilter ref="A1" xr:uid="{00000000-0000-0000-0000-000000000000}"/>
      <extLst>
        <ext uri="GoogleSheetsCustomDataVersion1">
          <go:sheetsCustomData xmlns:go="http://customooxmlschemas.google.com/" filterViewId="1502646580"/>
        </ext>
      </extLst>
    </customSheetView>
  </customSheetViews>
  <mergeCells count="1">
    <mergeCell ref="C2:D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L993"/>
  <sheetViews>
    <sheetView workbookViewId="0"/>
  </sheetViews>
  <sheetFormatPr defaultColWidth="14.44140625" defaultRowHeight="15" customHeight="1"/>
  <cols>
    <col min="1" max="1" width="99.33203125" customWidth="1"/>
    <col min="2" max="2" width="12.6640625" customWidth="1"/>
  </cols>
  <sheetData>
    <row r="1" spans="1:142">
      <c r="A1" s="139" t="s">
        <v>1998</v>
      </c>
      <c r="B1" s="140" t="s">
        <v>1999</v>
      </c>
      <c r="C1" s="141"/>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G1" s="141"/>
      <c r="AH1" s="141"/>
      <c r="AI1" s="141"/>
      <c r="AJ1" s="141"/>
      <c r="AK1" s="141"/>
      <c r="AL1" s="141"/>
      <c r="AM1" s="141"/>
      <c r="AN1" s="141"/>
      <c r="AO1" s="141"/>
      <c r="AP1" s="141"/>
      <c r="AQ1" s="141"/>
      <c r="AR1" s="141"/>
      <c r="AS1" s="141"/>
      <c r="AT1" s="141"/>
      <c r="AU1" s="141"/>
      <c r="AV1" s="141"/>
      <c r="AW1" s="141"/>
      <c r="AX1" s="141"/>
      <c r="AY1" s="141"/>
      <c r="AZ1" s="141"/>
      <c r="BA1" s="141"/>
      <c r="BB1" s="141"/>
      <c r="BC1" s="141"/>
      <c r="BD1" s="141"/>
      <c r="BE1" s="141"/>
      <c r="BF1" s="141"/>
      <c r="BG1" s="141"/>
      <c r="BH1" s="141"/>
      <c r="BI1" s="141"/>
      <c r="BJ1" s="141"/>
      <c r="BK1" s="141"/>
      <c r="BL1" s="141"/>
      <c r="BM1" s="141"/>
      <c r="BN1" s="141"/>
      <c r="BO1" s="141"/>
      <c r="BP1" s="141"/>
      <c r="BQ1" s="141"/>
      <c r="BR1" s="141"/>
      <c r="BS1" s="141"/>
      <c r="BT1" s="141"/>
      <c r="BU1" s="141"/>
      <c r="BV1" s="141"/>
      <c r="BW1" s="141"/>
      <c r="BX1" s="141"/>
      <c r="BY1" s="141"/>
      <c r="BZ1" s="141"/>
      <c r="CA1" s="141"/>
      <c r="CB1" s="141"/>
      <c r="CC1" s="141"/>
      <c r="CD1" s="141"/>
      <c r="CE1" s="141"/>
      <c r="CF1" s="141"/>
      <c r="CG1" s="141"/>
      <c r="CH1" s="141"/>
      <c r="CI1" s="141"/>
      <c r="CJ1" s="141"/>
      <c r="CK1" s="141"/>
      <c r="CL1" s="141"/>
      <c r="CM1" s="141"/>
      <c r="CN1" s="141"/>
      <c r="CO1" s="141"/>
      <c r="CP1" s="141"/>
      <c r="CQ1" s="141"/>
      <c r="CR1" s="141"/>
      <c r="CS1" s="141"/>
      <c r="CT1" s="141"/>
      <c r="CU1" s="141"/>
      <c r="CV1" s="141"/>
      <c r="CW1" s="141"/>
      <c r="CX1" s="141"/>
      <c r="CY1" s="141"/>
      <c r="CZ1" s="141"/>
      <c r="DA1" s="141"/>
      <c r="DB1" s="141"/>
      <c r="DC1" s="141"/>
      <c r="DD1" s="141"/>
      <c r="DE1" s="141"/>
      <c r="DF1" s="141"/>
      <c r="DG1" s="141"/>
      <c r="DH1" s="141"/>
      <c r="DI1" s="141"/>
      <c r="DJ1" s="141"/>
      <c r="DK1" s="141"/>
      <c r="DL1" s="141"/>
      <c r="DM1" s="141"/>
      <c r="DN1" s="141"/>
      <c r="DO1" s="141"/>
      <c r="DP1" s="141"/>
      <c r="DQ1" s="141"/>
      <c r="DR1" s="141"/>
      <c r="DS1" s="141"/>
      <c r="DT1" s="141"/>
      <c r="DU1" s="141"/>
      <c r="DV1" s="141"/>
      <c r="DW1" s="141"/>
      <c r="DX1" s="141"/>
      <c r="DY1" s="141"/>
      <c r="DZ1" s="141"/>
      <c r="EA1" s="141"/>
      <c r="EB1" s="141"/>
      <c r="EC1" s="141"/>
      <c r="ED1" s="141"/>
      <c r="EE1" s="141"/>
      <c r="EF1" s="141"/>
      <c r="EG1" s="141"/>
      <c r="EH1" s="141"/>
      <c r="EI1" s="141"/>
      <c r="EJ1" s="141"/>
      <c r="EK1" s="141"/>
      <c r="EL1" s="141"/>
    </row>
    <row r="2" spans="1:142">
      <c r="A2" s="142" t="s">
        <v>2000</v>
      </c>
      <c r="B2" s="143" t="s">
        <v>2001</v>
      </c>
      <c r="C2" s="144"/>
      <c r="D2" s="144"/>
      <c r="E2" s="144"/>
      <c r="F2" s="144"/>
      <c r="G2" s="144"/>
      <c r="H2" s="144"/>
      <c r="I2" s="144"/>
      <c r="J2" s="145"/>
      <c r="K2" s="144"/>
      <c r="L2" s="145"/>
      <c r="M2" s="144"/>
      <c r="N2" s="144"/>
      <c r="O2" s="144"/>
      <c r="P2" s="144"/>
      <c r="Q2" s="144"/>
      <c r="R2" s="144"/>
      <c r="S2" s="144"/>
      <c r="T2" s="144"/>
      <c r="U2" s="144"/>
      <c r="V2" s="145"/>
      <c r="W2" s="144"/>
      <c r="X2" s="145"/>
      <c r="Y2" s="200"/>
      <c r="Z2" s="168"/>
      <c r="AA2" s="144"/>
      <c r="AB2" s="145"/>
      <c r="AC2" s="200"/>
      <c r="AD2" s="168"/>
      <c r="AE2" s="145"/>
      <c r="AF2" s="145"/>
      <c r="AG2" s="145"/>
      <c r="AH2" s="200"/>
      <c r="AI2" s="168"/>
      <c r="AJ2" s="168"/>
      <c r="AK2" s="145"/>
      <c r="AL2" s="145"/>
      <c r="AM2" s="145"/>
      <c r="AN2" s="145"/>
      <c r="AO2" s="145"/>
      <c r="AP2" s="145"/>
      <c r="AQ2" s="145"/>
      <c r="AR2" s="145"/>
      <c r="AS2" s="145"/>
      <c r="AT2" s="145"/>
      <c r="AU2" s="145"/>
      <c r="AV2" s="145"/>
      <c r="AW2" s="145"/>
      <c r="AX2" s="145"/>
      <c r="AY2" s="200"/>
      <c r="AZ2" s="168"/>
      <c r="BA2" s="168"/>
      <c r="BB2" s="168"/>
      <c r="BC2" s="168"/>
      <c r="BD2" s="168"/>
      <c r="BE2" s="168"/>
      <c r="BF2" s="168"/>
      <c r="BG2" s="168"/>
      <c r="BH2" s="168"/>
      <c r="BI2" s="168"/>
      <c r="BJ2" s="168"/>
      <c r="BK2" s="168"/>
      <c r="BL2" s="168"/>
      <c r="BM2" s="168"/>
      <c r="BN2" s="168"/>
      <c r="BO2" s="145"/>
      <c r="BP2" s="144"/>
      <c r="BQ2" s="145"/>
      <c r="BR2" s="145"/>
      <c r="BS2" s="144"/>
      <c r="BT2" s="200"/>
      <c r="BU2" s="168"/>
      <c r="BV2" s="145"/>
      <c r="BW2" s="145"/>
      <c r="BX2" s="145"/>
      <c r="BY2" s="145"/>
      <c r="BZ2" s="145"/>
      <c r="CA2" s="145"/>
      <c r="CB2" s="145"/>
      <c r="CC2" s="145"/>
      <c r="CD2" s="145"/>
      <c r="CE2" s="145"/>
      <c r="CF2" s="145"/>
      <c r="CG2" s="144"/>
      <c r="CH2" s="145"/>
      <c r="CI2" s="145"/>
      <c r="CJ2" s="145"/>
      <c r="CK2" s="145"/>
      <c r="CL2" s="145"/>
      <c r="CM2" s="145"/>
      <c r="CN2" s="145"/>
      <c r="CO2" s="145"/>
      <c r="CP2" s="145"/>
      <c r="CQ2" s="145"/>
      <c r="CR2" s="145"/>
      <c r="CS2" s="145"/>
      <c r="CT2" s="145"/>
      <c r="CU2" s="145"/>
      <c r="CV2" s="145"/>
      <c r="CW2" s="145"/>
      <c r="CX2" s="145"/>
      <c r="CY2" s="145"/>
      <c r="CZ2" s="145"/>
      <c r="DA2" s="145"/>
      <c r="DB2" s="145"/>
      <c r="DC2" s="145"/>
      <c r="DD2" s="145"/>
      <c r="DE2" s="145"/>
      <c r="DF2" s="145"/>
      <c r="DG2" s="145"/>
      <c r="DH2" s="144"/>
      <c r="DI2" s="145"/>
      <c r="DJ2" s="145"/>
      <c r="DK2" s="145"/>
      <c r="DL2" s="145"/>
      <c r="DM2" s="145"/>
      <c r="DN2" s="145"/>
      <c r="DO2" s="145"/>
      <c r="DP2" s="145"/>
      <c r="DQ2" s="145"/>
      <c r="DR2" s="145"/>
      <c r="DS2" s="145"/>
      <c r="DT2" s="145"/>
      <c r="DU2" s="145"/>
      <c r="DV2" s="145"/>
      <c r="DW2" s="145"/>
      <c r="DX2" s="145"/>
      <c r="DY2" s="145"/>
      <c r="DZ2" s="145"/>
      <c r="EA2" s="145"/>
      <c r="EB2" s="145"/>
      <c r="EC2" s="145"/>
      <c r="ED2" s="145"/>
      <c r="EE2" s="145"/>
      <c r="EF2" s="145"/>
      <c r="EG2" s="145"/>
      <c r="EH2" s="145"/>
      <c r="EI2" s="145"/>
      <c r="EJ2" s="145"/>
      <c r="EK2" s="145"/>
      <c r="EL2" s="144"/>
    </row>
    <row r="3" spans="1:142">
      <c r="A3" s="142" t="s">
        <v>2002</v>
      </c>
      <c r="B3" s="143" t="s">
        <v>2003</v>
      </c>
      <c r="C3" s="144"/>
      <c r="D3" s="144"/>
      <c r="E3" s="144"/>
      <c r="F3" s="144"/>
      <c r="G3" s="144"/>
      <c r="H3" s="144"/>
      <c r="I3" s="144"/>
      <c r="J3" s="145"/>
      <c r="K3" s="144"/>
      <c r="L3" s="145"/>
      <c r="M3" s="144"/>
      <c r="N3" s="144"/>
      <c r="O3" s="144"/>
      <c r="P3" s="144"/>
      <c r="Q3" s="144"/>
      <c r="R3" s="144"/>
      <c r="S3" s="144"/>
      <c r="T3" s="144"/>
      <c r="U3" s="144"/>
      <c r="V3" s="145"/>
      <c r="W3" s="144"/>
      <c r="X3" s="145"/>
      <c r="Y3" s="200"/>
      <c r="Z3" s="168"/>
      <c r="AA3" s="144"/>
      <c r="AB3" s="144"/>
      <c r="AC3" s="200"/>
      <c r="AD3" s="168"/>
      <c r="AE3" s="145"/>
      <c r="AF3" s="145"/>
      <c r="AG3" s="145"/>
      <c r="AH3" s="200"/>
      <c r="AI3" s="168"/>
      <c r="AJ3" s="168"/>
      <c r="AK3" s="145"/>
      <c r="AL3" s="145"/>
      <c r="AM3" s="145"/>
      <c r="AN3" s="145"/>
      <c r="AO3" s="145"/>
      <c r="AP3" s="145"/>
      <c r="AQ3" s="145"/>
      <c r="AR3" s="145"/>
      <c r="AS3" s="145"/>
      <c r="AT3" s="145"/>
      <c r="AU3" s="145"/>
      <c r="AV3" s="145"/>
      <c r="AW3" s="200"/>
      <c r="AX3" s="168"/>
      <c r="AY3" s="200"/>
      <c r="AZ3" s="168"/>
      <c r="BA3" s="168"/>
      <c r="BB3" s="168"/>
      <c r="BC3" s="168"/>
      <c r="BD3" s="168"/>
      <c r="BE3" s="168"/>
      <c r="BF3" s="168"/>
      <c r="BG3" s="168"/>
      <c r="BH3" s="168"/>
      <c r="BI3" s="168"/>
      <c r="BJ3" s="168"/>
      <c r="BK3" s="168"/>
      <c r="BL3" s="168"/>
      <c r="BM3" s="168"/>
      <c r="BN3" s="168"/>
      <c r="BO3" s="145"/>
      <c r="BP3" s="144"/>
      <c r="BQ3" s="145"/>
      <c r="BR3" s="145"/>
      <c r="BS3" s="144"/>
      <c r="BT3" s="200"/>
      <c r="BU3" s="168"/>
      <c r="BV3" s="145"/>
      <c r="BW3" s="145"/>
      <c r="BX3" s="145"/>
      <c r="BY3" s="145"/>
      <c r="BZ3" s="145"/>
      <c r="CA3" s="145"/>
      <c r="CB3" s="145"/>
      <c r="CC3" s="145"/>
      <c r="CD3" s="145"/>
      <c r="CE3" s="145"/>
      <c r="CF3" s="145"/>
      <c r="CG3" s="144"/>
      <c r="CH3" s="145"/>
      <c r="CI3" s="145"/>
      <c r="CJ3" s="145"/>
      <c r="CK3" s="145"/>
      <c r="CL3" s="145"/>
      <c r="CM3" s="145"/>
      <c r="CN3" s="145"/>
      <c r="CO3" s="145"/>
      <c r="CP3" s="145"/>
      <c r="CQ3" s="145"/>
      <c r="CR3" s="145"/>
      <c r="CS3" s="145"/>
      <c r="CT3" s="145"/>
      <c r="CU3" s="145"/>
      <c r="CV3" s="145"/>
      <c r="CW3" s="145"/>
      <c r="CX3" s="145"/>
      <c r="CY3" s="145"/>
      <c r="CZ3" s="145"/>
      <c r="DA3" s="145"/>
      <c r="DB3" s="145"/>
      <c r="DC3" s="145"/>
      <c r="DD3" s="145"/>
      <c r="DE3" s="145"/>
      <c r="DF3" s="145"/>
      <c r="DG3" s="145"/>
      <c r="DH3" s="144"/>
      <c r="DI3" s="145"/>
      <c r="DJ3" s="145"/>
      <c r="DK3" s="145"/>
      <c r="DL3" s="145"/>
      <c r="DM3" s="145"/>
      <c r="DN3" s="145"/>
      <c r="DO3" s="145"/>
      <c r="DP3" s="145"/>
      <c r="DQ3" s="145"/>
      <c r="DR3" s="145"/>
      <c r="DS3" s="145"/>
      <c r="DT3" s="145"/>
      <c r="DU3" s="145"/>
      <c r="DV3" s="145"/>
      <c r="DW3" s="145"/>
      <c r="DX3" s="145"/>
      <c r="DY3" s="145"/>
      <c r="DZ3" s="145"/>
      <c r="EA3" s="145"/>
      <c r="EB3" s="145"/>
      <c r="EC3" s="145"/>
      <c r="ED3" s="145"/>
      <c r="EE3" s="145"/>
      <c r="EF3" s="145"/>
      <c r="EG3" s="145"/>
      <c r="EH3" s="145"/>
      <c r="EI3" s="145"/>
      <c r="EJ3" s="145"/>
      <c r="EK3" s="145"/>
      <c r="EL3" s="144"/>
    </row>
    <row r="4" spans="1:142">
      <c r="A4" s="142" t="s">
        <v>2004</v>
      </c>
      <c r="B4" s="143" t="s">
        <v>2005</v>
      </c>
      <c r="C4" s="144"/>
      <c r="D4" s="144"/>
      <c r="E4" s="144"/>
      <c r="F4" s="144"/>
      <c r="G4" s="144"/>
      <c r="H4" s="144"/>
      <c r="I4" s="144"/>
      <c r="J4" s="145"/>
      <c r="K4" s="144"/>
      <c r="L4" s="145"/>
      <c r="M4" s="144"/>
      <c r="N4" s="144"/>
      <c r="O4" s="144"/>
      <c r="P4" s="144"/>
      <c r="Q4" s="144"/>
      <c r="R4" s="144"/>
      <c r="S4" s="144"/>
      <c r="T4" s="144"/>
      <c r="U4" s="144"/>
      <c r="V4" s="145"/>
      <c r="W4" s="144"/>
      <c r="X4" s="145"/>
      <c r="Y4" s="200"/>
      <c r="Z4" s="168"/>
      <c r="AA4" s="144"/>
      <c r="AB4" s="144"/>
      <c r="AC4" s="200"/>
      <c r="AD4" s="168"/>
      <c r="AE4" s="145"/>
      <c r="AF4" s="145"/>
      <c r="AG4" s="145"/>
      <c r="AH4" s="200"/>
      <c r="AI4" s="168"/>
      <c r="AJ4" s="168"/>
      <c r="AK4" s="145"/>
      <c r="AL4" s="145"/>
      <c r="AM4" s="145"/>
      <c r="AN4" s="145"/>
      <c r="AO4" s="145"/>
      <c r="AP4" s="145"/>
      <c r="AQ4" s="145"/>
      <c r="AR4" s="145"/>
      <c r="AS4" s="145"/>
      <c r="AT4" s="145"/>
      <c r="AU4" s="145"/>
      <c r="AV4" s="145"/>
      <c r="AW4" s="145"/>
      <c r="AX4" s="145"/>
      <c r="AY4" s="144"/>
      <c r="AZ4" s="144"/>
      <c r="BA4" s="200"/>
      <c r="BB4" s="168"/>
      <c r="BC4" s="168"/>
      <c r="BD4" s="168"/>
      <c r="BE4" s="168"/>
      <c r="BF4" s="168"/>
      <c r="BG4" s="168"/>
      <c r="BH4" s="168"/>
      <c r="BI4" s="168"/>
      <c r="BJ4" s="168"/>
      <c r="BK4" s="168"/>
      <c r="BL4" s="168"/>
      <c r="BM4" s="168"/>
      <c r="BN4" s="168"/>
      <c r="BO4" s="168"/>
      <c r="BP4" s="144"/>
      <c r="BQ4" s="145"/>
      <c r="BR4" s="145"/>
      <c r="BS4" s="144"/>
      <c r="BT4" s="200"/>
      <c r="BU4" s="168"/>
      <c r="BV4" s="145"/>
      <c r="BW4" s="145"/>
      <c r="BX4" s="145"/>
      <c r="BY4" s="145"/>
      <c r="BZ4" s="145"/>
      <c r="CA4" s="145"/>
      <c r="CB4" s="145"/>
      <c r="CC4" s="145"/>
      <c r="CD4" s="145"/>
      <c r="CE4" s="145"/>
      <c r="CF4" s="145"/>
      <c r="CG4" s="144"/>
      <c r="CH4" s="145"/>
      <c r="CI4" s="145"/>
      <c r="CJ4" s="145"/>
      <c r="CK4" s="145"/>
      <c r="CL4" s="145"/>
      <c r="CM4" s="145"/>
      <c r="CN4" s="145"/>
      <c r="CO4" s="145"/>
      <c r="CP4" s="145"/>
      <c r="CQ4" s="145"/>
      <c r="CR4" s="145"/>
      <c r="CS4" s="145"/>
      <c r="CT4" s="145"/>
      <c r="CU4" s="145"/>
      <c r="CV4" s="145"/>
      <c r="CW4" s="145"/>
      <c r="CX4" s="145"/>
      <c r="CY4" s="145"/>
      <c r="CZ4" s="145"/>
      <c r="DA4" s="145"/>
      <c r="DB4" s="145"/>
      <c r="DC4" s="145"/>
      <c r="DD4" s="145"/>
      <c r="DE4" s="145"/>
      <c r="DF4" s="145"/>
      <c r="DG4" s="145"/>
      <c r="DH4" s="144"/>
      <c r="DI4" s="145"/>
      <c r="DJ4" s="145"/>
      <c r="DK4" s="145"/>
      <c r="DL4" s="145"/>
      <c r="DM4" s="145"/>
      <c r="DN4" s="145"/>
      <c r="DO4" s="145"/>
      <c r="DP4" s="145"/>
      <c r="DQ4" s="145"/>
      <c r="DR4" s="145"/>
      <c r="DS4" s="145"/>
      <c r="DT4" s="145"/>
      <c r="DU4" s="145"/>
      <c r="DV4" s="145"/>
      <c r="DW4" s="145"/>
      <c r="DX4" s="145"/>
      <c r="DY4" s="145"/>
      <c r="DZ4" s="145"/>
      <c r="EA4" s="145"/>
      <c r="EB4" s="145"/>
      <c r="EC4" s="145"/>
      <c r="ED4" s="145"/>
      <c r="EE4" s="145"/>
      <c r="EF4" s="145"/>
      <c r="EG4" s="145"/>
      <c r="EH4" s="145"/>
      <c r="EI4" s="145"/>
      <c r="EJ4" s="145"/>
      <c r="EK4" s="145"/>
      <c r="EL4" s="144"/>
    </row>
    <row r="5" spans="1:142">
      <c r="A5" s="142" t="s">
        <v>2006</v>
      </c>
      <c r="B5" s="143" t="s">
        <v>2007</v>
      </c>
      <c r="C5" s="144"/>
      <c r="D5" s="144"/>
      <c r="E5" s="144"/>
      <c r="F5" s="144"/>
      <c r="G5" s="144"/>
      <c r="H5" s="144"/>
      <c r="I5" s="144"/>
      <c r="J5" s="145"/>
      <c r="K5" s="144"/>
      <c r="L5" s="144"/>
      <c r="M5" s="144"/>
      <c r="N5" s="144"/>
      <c r="O5" s="144"/>
      <c r="P5" s="144"/>
      <c r="Q5" s="144"/>
      <c r="R5" s="144"/>
      <c r="S5" s="144"/>
      <c r="T5" s="144"/>
      <c r="U5" s="144"/>
      <c r="V5" s="144"/>
      <c r="W5" s="145"/>
      <c r="X5" s="145"/>
      <c r="Y5" s="200"/>
      <c r="Z5" s="168"/>
      <c r="AA5" s="144"/>
      <c r="AB5" s="144"/>
      <c r="AC5" s="144"/>
      <c r="AD5" s="200"/>
      <c r="AE5" s="168"/>
      <c r="AF5" s="168"/>
      <c r="AG5" s="145"/>
      <c r="AH5" s="144"/>
      <c r="AI5" s="200"/>
      <c r="AJ5" s="168"/>
      <c r="AK5" s="168"/>
      <c r="AL5" s="145"/>
      <c r="AM5" s="145"/>
      <c r="AN5" s="145"/>
      <c r="AO5" s="145"/>
      <c r="AP5" s="145"/>
      <c r="AQ5" s="145"/>
      <c r="AR5" s="145"/>
      <c r="AS5" s="145"/>
      <c r="AT5" s="145"/>
      <c r="AU5" s="145"/>
      <c r="AV5" s="145"/>
      <c r="AW5" s="145"/>
      <c r="AX5" s="145"/>
      <c r="AY5" s="200"/>
      <c r="AZ5" s="168"/>
      <c r="BA5" s="168"/>
      <c r="BB5" s="168"/>
      <c r="BC5" s="168"/>
      <c r="BD5" s="168"/>
      <c r="BE5" s="168"/>
      <c r="BF5" s="168"/>
      <c r="BG5" s="168"/>
      <c r="BH5" s="168"/>
      <c r="BI5" s="168"/>
      <c r="BJ5" s="168"/>
      <c r="BK5" s="145"/>
      <c r="BL5" s="145"/>
      <c r="BM5" s="145"/>
      <c r="BN5" s="145"/>
      <c r="BO5" s="145"/>
      <c r="BP5" s="200"/>
      <c r="BQ5" s="168"/>
      <c r="BR5" s="168"/>
      <c r="BS5" s="144"/>
      <c r="BT5" s="200"/>
      <c r="BU5" s="168"/>
      <c r="BV5" s="145"/>
      <c r="BW5" s="145"/>
      <c r="BX5" s="145"/>
      <c r="BY5" s="145"/>
      <c r="BZ5" s="145"/>
      <c r="CA5" s="145"/>
      <c r="CB5" s="145"/>
      <c r="CC5" s="145"/>
      <c r="CD5" s="145"/>
      <c r="CE5" s="145"/>
      <c r="CF5" s="145"/>
      <c r="CG5" s="144"/>
      <c r="CH5" s="145"/>
      <c r="CI5" s="145"/>
      <c r="CJ5" s="145"/>
      <c r="CK5" s="145"/>
      <c r="CL5" s="145"/>
      <c r="CM5" s="145"/>
      <c r="CN5" s="200"/>
      <c r="CO5" s="168"/>
      <c r="CP5" s="145"/>
      <c r="CQ5" s="145"/>
      <c r="CR5" s="145"/>
      <c r="CS5" s="145"/>
      <c r="CT5" s="145"/>
      <c r="CU5" s="145"/>
      <c r="CV5" s="145"/>
      <c r="CW5" s="145"/>
      <c r="CX5" s="145"/>
      <c r="CY5" s="145"/>
      <c r="CZ5" s="145"/>
      <c r="DA5" s="145"/>
      <c r="DB5" s="145"/>
      <c r="DC5" s="145"/>
      <c r="DD5" s="145"/>
      <c r="DE5" s="145"/>
      <c r="DF5" s="145"/>
      <c r="DG5" s="145"/>
      <c r="DH5" s="144"/>
      <c r="DI5" s="145"/>
      <c r="DJ5" s="145"/>
      <c r="DK5" s="200"/>
      <c r="DL5" s="168"/>
      <c r="DM5" s="168"/>
      <c r="DN5" s="145"/>
      <c r="DO5" s="145"/>
      <c r="DP5" s="145"/>
      <c r="DQ5" s="145"/>
      <c r="DR5" s="145"/>
      <c r="DS5" s="145"/>
      <c r="DT5" s="145"/>
      <c r="DU5" s="145"/>
      <c r="DV5" s="145"/>
      <c r="DW5" s="145"/>
      <c r="DX5" s="145"/>
      <c r="DY5" s="145"/>
      <c r="DZ5" s="145"/>
      <c r="EA5" s="145"/>
      <c r="EB5" s="145"/>
      <c r="EC5" s="145"/>
      <c r="ED5" s="144"/>
      <c r="EE5" s="145"/>
      <c r="EF5" s="145"/>
      <c r="EG5" s="145"/>
      <c r="EH5" s="200"/>
      <c r="EI5" s="168"/>
      <c r="EJ5" s="168"/>
      <c r="EK5" s="168"/>
      <c r="EL5" s="144"/>
    </row>
    <row r="6" spans="1:142">
      <c r="A6" s="142" t="s">
        <v>2008</v>
      </c>
      <c r="B6" s="143" t="s">
        <v>2009</v>
      </c>
      <c r="C6" s="144"/>
      <c r="D6" s="144"/>
      <c r="E6" s="144"/>
      <c r="F6" s="144"/>
      <c r="G6" s="144"/>
      <c r="H6" s="144"/>
      <c r="I6" s="144"/>
      <c r="J6" s="145"/>
      <c r="K6" s="144"/>
      <c r="L6" s="145"/>
      <c r="M6" s="144"/>
      <c r="N6" s="144"/>
      <c r="O6" s="144"/>
      <c r="P6" s="144"/>
      <c r="Q6" s="144"/>
      <c r="R6" s="144"/>
      <c r="S6" s="144"/>
      <c r="T6" s="144"/>
      <c r="U6" s="144"/>
      <c r="V6" s="145"/>
      <c r="W6" s="144"/>
      <c r="X6" s="145"/>
      <c r="Y6" s="200"/>
      <c r="Z6" s="168"/>
      <c r="AA6" s="144"/>
      <c r="AB6" s="144"/>
      <c r="AC6" s="144"/>
      <c r="AD6" s="144"/>
      <c r="AE6" s="144"/>
      <c r="AF6" s="145"/>
      <c r="AG6" s="145"/>
      <c r="AH6" s="144"/>
      <c r="AI6" s="144"/>
      <c r="AJ6" s="200"/>
      <c r="AK6" s="168"/>
      <c r="AL6" s="168"/>
      <c r="AM6" s="145"/>
      <c r="AN6" s="145"/>
      <c r="AO6" s="145"/>
      <c r="AP6" s="145"/>
      <c r="AQ6" s="145"/>
      <c r="AR6" s="145"/>
      <c r="AS6" s="145"/>
      <c r="AT6" s="145"/>
      <c r="AU6" s="145"/>
      <c r="AV6" s="200"/>
      <c r="AW6" s="168"/>
      <c r="AX6" s="145"/>
      <c r="AY6" s="200"/>
      <c r="AZ6" s="168"/>
      <c r="BA6" s="168"/>
      <c r="BB6" s="168"/>
      <c r="BC6" s="168"/>
      <c r="BD6" s="168"/>
      <c r="BE6" s="168"/>
      <c r="BF6" s="168"/>
      <c r="BG6" s="168"/>
      <c r="BH6" s="168"/>
      <c r="BI6" s="168"/>
      <c r="BJ6" s="168"/>
      <c r="BK6" s="168"/>
      <c r="BL6" s="168"/>
      <c r="BM6" s="168"/>
      <c r="BN6" s="168"/>
      <c r="BO6" s="168"/>
      <c r="BP6" s="144"/>
      <c r="BQ6" s="145"/>
      <c r="BR6" s="145"/>
      <c r="BS6" s="144"/>
      <c r="BT6" s="200"/>
      <c r="BU6" s="168"/>
      <c r="BV6" s="145"/>
      <c r="BW6" s="145"/>
      <c r="BX6" s="145"/>
      <c r="BY6" s="145"/>
      <c r="BZ6" s="145"/>
      <c r="CA6" s="145"/>
      <c r="CB6" s="145"/>
      <c r="CC6" s="145"/>
      <c r="CD6" s="145"/>
      <c r="CE6" s="145"/>
      <c r="CF6" s="145"/>
      <c r="CG6" s="144"/>
      <c r="CH6" s="145"/>
      <c r="CI6" s="145"/>
      <c r="CJ6" s="145"/>
      <c r="CK6" s="145"/>
      <c r="CL6" s="145"/>
      <c r="CM6" s="145"/>
      <c r="CN6" s="145"/>
      <c r="CO6" s="145"/>
      <c r="CP6" s="145"/>
      <c r="CQ6" s="145"/>
      <c r="CR6" s="145"/>
      <c r="CS6" s="145"/>
      <c r="CT6" s="145"/>
      <c r="CU6" s="145"/>
      <c r="CV6" s="145"/>
      <c r="CW6" s="145"/>
      <c r="CX6" s="145"/>
      <c r="CY6" s="145"/>
      <c r="CZ6" s="145"/>
      <c r="DA6" s="145"/>
      <c r="DB6" s="145"/>
      <c r="DC6" s="145"/>
      <c r="DD6" s="145"/>
      <c r="DE6" s="145"/>
      <c r="DF6" s="145"/>
      <c r="DG6" s="145"/>
      <c r="DH6" s="144"/>
      <c r="DI6" s="145"/>
      <c r="DJ6" s="145"/>
      <c r="DK6" s="145"/>
      <c r="DL6" s="145"/>
      <c r="DM6" s="145"/>
      <c r="DN6" s="145"/>
      <c r="DO6" s="145"/>
      <c r="DP6" s="145"/>
      <c r="DQ6" s="145"/>
      <c r="DR6" s="145"/>
      <c r="DS6" s="145"/>
      <c r="DT6" s="145"/>
      <c r="DU6" s="145"/>
      <c r="DV6" s="145"/>
      <c r="DW6" s="145"/>
      <c r="DX6" s="145"/>
      <c r="DY6" s="145"/>
      <c r="DZ6" s="145"/>
      <c r="EA6" s="145"/>
      <c r="EB6" s="145"/>
      <c r="EC6" s="145"/>
      <c r="ED6" s="144"/>
      <c r="EE6" s="145"/>
      <c r="EF6" s="145"/>
      <c r="EG6" s="145"/>
      <c r="EH6" s="144"/>
      <c r="EI6" s="144"/>
      <c r="EJ6" s="200"/>
      <c r="EK6" s="168"/>
      <c r="EL6" s="144"/>
    </row>
    <row r="7" spans="1:142">
      <c r="A7" s="142" t="s">
        <v>2010</v>
      </c>
      <c r="B7" s="143" t="s">
        <v>2011</v>
      </c>
      <c r="C7" s="144"/>
      <c r="D7" s="144"/>
      <c r="E7" s="144"/>
      <c r="F7" s="144"/>
      <c r="G7" s="144"/>
      <c r="H7" s="144"/>
      <c r="I7" s="144"/>
      <c r="J7" s="145"/>
      <c r="K7" s="144"/>
      <c r="L7" s="145"/>
      <c r="M7" s="144"/>
      <c r="N7" s="144"/>
      <c r="O7" s="144"/>
      <c r="P7" s="144"/>
      <c r="Q7" s="144"/>
      <c r="R7" s="144"/>
      <c r="S7" s="144"/>
      <c r="T7" s="144"/>
      <c r="U7" s="144"/>
      <c r="V7" s="145"/>
      <c r="W7" s="144"/>
      <c r="X7" s="145"/>
      <c r="Y7" s="200"/>
      <c r="Z7" s="168"/>
      <c r="AA7" s="144"/>
      <c r="AB7" s="144"/>
      <c r="AC7" s="200"/>
      <c r="AD7" s="168"/>
      <c r="AE7" s="145"/>
      <c r="AF7" s="145"/>
      <c r="AG7" s="145"/>
      <c r="AH7" s="200"/>
      <c r="AI7" s="168"/>
      <c r="AJ7" s="168"/>
      <c r="AK7" s="145"/>
      <c r="AL7" s="145"/>
      <c r="AM7" s="145"/>
      <c r="AN7" s="145"/>
      <c r="AO7" s="145"/>
      <c r="AP7" s="145"/>
      <c r="AQ7" s="145"/>
      <c r="AR7" s="145"/>
      <c r="AS7" s="145"/>
      <c r="AT7" s="145"/>
      <c r="AU7" s="145"/>
      <c r="AV7" s="145"/>
      <c r="AW7" s="200"/>
      <c r="AX7" s="168"/>
      <c r="AY7" s="145"/>
      <c r="AZ7" s="145"/>
      <c r="BA7" s="145"/>
      <c r="BB7" s="145"/>
      <c r="BC7" s="145"/>
      <c r="BD7" s="145"/>
      <c r="BE7" s="145"/>
      <c r="BF7" s="145"/>
      <c r="BG7" s="145"/>
      <c r="BH7" s="145"/>
      <c r="BI7" s="145"/>
      <c r="BJ7" s="145"/>
      <c r="BK7" s="145"/>
      <c r="BL7" s="145"/>
      <c r="BM7" s="145"/>
      <c r="BN7" s="145"/>
      <c r="BO7" s="145"/>
      <c r="BP7" s="144"/>
      <c r="BQ7" s="145"/>
      <c r="BR7" s="145"/>
      <c r="BS7" s="144"/>
      <c r="BT7" s="200"/>
      <c r="BU7" s="168"/>
      <c r="BV7" s="145"/>
      <c r="BW7" s="145"/>
      <c r="BX7" s="145"/>
      <c r="BY7" s="145"/>
      <c r="BZ7" s="145"/>
      <c r="CA7" s="145"/>
      <c r="CB7" s="145"/>
      <c r="CC7" s="145"/>
      <c r="CD7" s="145"/>
      <c r="CE7" s="145"/>
      <c r="CF7" s="145"/>
      <c r="CG7" s="144"/>
      <c r="CH7" s="145"/>
      <c r="CI7" s="145"/>
      <c r="CJ7" s="145"/>
      <c r="CK7" s="145"/>
      <c r="CL7" s="145"/>
      <c r="CM7" s="145"/>
      <c r="CN7" s="145"/>
      <c r="CO7" s="145"/>
      <c r="CP7" s="145"/>
      <c r="CQ7" s="145"/>
      <c r="CR7" s="145"/>
      <c r="CS7" s="145"/>
      <c r="CT7" s="145"/>
      <c r="CU7" s="145"/>
      <c r="CV7" s="145"/>
      <c r="CW7" s="145"/>
      <c r="CX7" s="145"/>
      <c r="CY7" s="145"/>
      <c r="CZ7" s="145"/>
      <c r="DA7" s="145"/>
      <c r="DB7" s="145"/>
      <c r="DC7" s="145"/>
      <c r="DD7" s="145"/>
      <c r="DE7" s="145"/>
      <c r="DF7" s="145"/>
      <c r="DG7" s="145"/>
      <c r="DH7" s="144"/>
      <c r="DI7" s="145"/>
      <c r="DJ7" s="145"/>
      <c r="DK7" s="200"/>
      <c r="DL7" s="168"/>
      <c r="DM7" s="168"/>
      <c r="DN7" s="145"/>
      <c r="DO7" s="145"/>
      <c r="DP7" s="145"/>
      <c r="DQ7" s="145"/>
      <c r="DR7" s="145"/>
      <c r="DS7" s="145"/>
      <c r="DT7" s="145"/>
      <c r="DU7" s="145"/>
      <c r="DV7" s="145"/>
      <c r="DW7" s="145"/>
      <c r="DX7" s="145"/>
      <c r="DY7" s="145"/>
      <c r="DZ7" s="145"/>
      <c r="EA7" s="145"/>
      <c r="EB7" s="145"/>
      <c r="EC7" s="145"/>
      <c r="ED7" s="145"/>
      <c r="EE7" s="145"/>
      <c r="EF7" s="145"/>
      <c r="EG7" s="145"/>
      <c r="EH7" s="145"/>
      <c r="EI7" s="145"/>
      <c r="EJ7" s="145"/>
      <c r="EK7" s="145"/>
      <c r="EL7" s="144"/>
    </row>
    <row r="8" spans="1:142">
      <c r="A8" s="142" t="s">
        <v>2012</v>
      </c>
      <c r="B8" s="143" t="s">
        <v>2013</v>
      </c>
      <c r="C8" s="144"/>
      <c r="D8" s="144"/>
      <c r="E8" s="144"/>
      <c r="F8" s="144"/>
      <c r="G8" s="144"/>
      <c r="H8" s="144"/>
      <c r="I8" s="144"/>
      <c r="J8" s="145"/>
      <c r="K8" s="144"/>
      <c r="L8" s="145"/>
      <c r="M8" s="144"/>
      <c r="N8" s="144"/>
      <c r="O8" s="144"/>
      <c r="P8" s="144"/>
      <c r="Q8" s="144"/>
      <c r="R8" s="144"/>
      <c r="S8" s="144"/>
      <c r="T8" s="144"/>
      <c r="U8" s="144"/>
      <c r="V8" s="145"/>
      <c r="W8" s="144"/>
      <c r="X8" s="145"/>
      <c r="Y8" s="144"/>
      <c r="Z8" s="144"/>
      <c r="AA8" s="144"/>
      <c r="AB8" s="144"/>
      <c r="AC8" s="144"/>
      <c r="AD8" s="200"/>
      <c r="AE8" s="168"/>
      <c r="AF8" s="145"/>
      <c r="AG8" s="145"/>
      <c r="AH8" s="144"/>
      <c r="AI8" s="200"/>
      <c r="AJ8" s="168"/>
      <c r="AK8" s="168"/>
      <c r="AL8" s="168"/>
      <c r="AM8" s="168"/>
      <c r="AN8" s="145"/>
      <c r="AO8" s="145"/>
      <c r="AP8" s="145"/>
      <c r="AQ8" s="145"/>
      <c r="AR8" s="145"/>
      <c r="AS8" s="145"/>
      <c r="AT8" s="145"/>
      <c r="AU8" s="145"/>
      <c r="AV8" s="145"/>
      <c r="AW8" s="200"/>
      <c r="AX8" s="168"/>
      <c r="AY8" s="144"/>
      <c r="AZ8" s="144"/>
      <c r="BA8" s="200"/>
      <c r="BB8" s="168"/>
      <c r="BC8" s="168"/>
      <c r="BD8" s="168"/>
      <c r="BE8" s="168"/>
      <c r="BF8" s="168"/>
      <c r="BG8" s="168"/>
      <c r="BH8" s="168"/>
      <c r="BI8" s="168"/>
      <c r="BJ8" s="168"/>
      <c r="BK8" s="168"/>
      <c r="BL8" s="168"/>
      <c r="BM8" s="168"/>
      <c r="BN8" s="168"/>
      <c r="BO8" s="168"/>
      <c r="BP8" s="144"/>
      <c r="BQ8" s="145"/>
      <c r="BR8" s="145"/>
      <c r="BS8" s="144"/>
      <c r="BT8" s="200"/>
      <c r="BU8" s="168"/>
      <c r="BV8" s="145"/>
      <c r="BW8" s="145"/>
      <c r="BX8" s="145"/>
      <c r="BY8" s="145"/>
      <c r="BZ8" s="145"/>
      <c r="CA8" s="145"/>
      <c r="CB8" s="145"/>
      <c r="CC8" s="145"/>
      <c r="CD8" s="145"/>
      <c r="CE8" s="145"/>
      <c r="CF8" s="145"/>
      <c r="CG8" s="144"/>
      <c r="CH8" s="145"/>
      <c r="CI8" s="145"/>
      <c r="CJ8" s="145"/>
      <c r="CK8" s="145"/>
      <c r="CL8" s="145"/>
      <c r="CM8" s="145"/>
      <c r="CN8" s="145"/>
      <c r="CO8" s="145"/>
      <c r="CP8" s="145"/>
      <c r="CQ8" s="145"/>
      <c r="CR8" s="145"/>
      <c r="CS8" s="145"/>
      <c r="CT8" s="145"/>
      <c r="CU8" s="145"/>
      <c r="CV8" s="145"/>
      <c r="CW8" s="145"/>
      <c r="CX8" s="145"/>
      <c r="CY8" s="145"/>
      <c r="CZ8" s="145"/>
      <c r="DA8" s="145"/>
      <c r="DB8" s="145"/>
      <c r="DC8" s="145"/>
      <c r="DD8" s="145"/>
      <c r="DE8" s="145"/>
      <c r="DF8" s="145"/>
      <c r="DG8" s="145"/>
      <c r="DH8" s="144"/>
      <c r="DI8" s="145"/>
      <c r="DJ8" s="145"/>
      <c r="DK8" s="145"/>
      <c r="DL8" s="145"/>
      <c r="DM8" s="145"/>
      <c r="DN8" s="145"/>
      <c r="DO8" s="145"/>
      <c r="DP8" s="145"/>
      <c r="DQ8" s="145"/>
      <c r="DR8" s="145"/>
      <c r="DS8" s="145"/>
      <c r="DT8" s="145"/>
      <c r="DU8" s="145"/>
      <c r="DV8" s="145"/>
      <c r="DW8" s="145"/>
      <c r="DX8" s="145"/>
      <c r="DY8" s="145"/>
      <c r="DZ8" s="145"/>
      <c r="EA8" s="145"/>
      <c r="EB8" s="145"/>
      <c r="EC8" s="145"/>
      <c r="ED8" s="144"/>
      <c r="EE8" s="145"/>
      <c r="EF8" s="145"/>
      <c r="EG8" s="145"/>
      <c r="EH8" s="144"/>
      <c r="EI8" s="145"/>
      <c r="EJ8" s="145"/>
      <c r="EK8" s="145"/>
      <c r="EL8" s="144"/>
    </row>
    <row r="9" spans="1:142">
      <c r="A9" s="142" t="s">
        <v>2014</v>
      </c>
      <c r="B9" s="143" t="s">
        <v>2015</v>
      </c>
      <c r="C9" s="144"/>
      <c r="D9" s="144"/>
      <c r="E9" s="144"/>
      <c r="F9" s="144"/>
      <c r="G9" s="144"/>
      <c r="H9" s="144"/>
      <c r="I9" s="144"/>
      <c r="J9" s="145"/>
      <c r="K9" s="144"/>
      <c r="L9" s="145"/>
      <c r="M9" s="144"/>
      <c r="N9" s="144"/>
      <c r="O9" s="144"/>
      <c r="P9" s="144"/>
      <c r="Q9" s="144"/>
      <c r="R9" s="144"/>
      <c r="S9" s="144"/>
      <c r="T9" s="144"/>
      <c r="U9" s="144"/>
      <c r="V9" s="145"/>
      <c r="W9" s="145"/>
      <c r="X9" s="145"/>
      <c r="Y9" s="145"/>
      <c r="Z9" s="145"/>
      <c r="AA9" s="144"/>
      <c r="AB9" s="145"/>
      <c r="AC9" s="144"/>
      <c r="AD9" s="144"/>
      <c r="AE9" s="200"/>
      <c r="AF9" s="168"/>
      <c r="AG9" s="168"/>
      <c r="AH9" s="144"/>
      <c r="AI9" s="144"/>
      <c r="AJ9" s="200"/>
      <c r="AK9" s="168"/>
      <c r="AL9" s="168"/>
      <c r="AM9" s="145"/>
      <c r="AN9" s="145"/>
      <c r="AO9" s="145"/>
      <c r="AP9" s="145"/>
      <c r="AQ9" s="145"/>
      <c r="AR9" s="145"/>
      <c r="AS9" s="145"/>
      <c r="AT9" s="145"/>
      <c r="AU9" s="145"/>
      <c r="AV9" s="145"/>
      <c r="AW9" s="145"/>
      <c r="AX9" s="145"/>
      <c r="AY9" s="145"/>
      <c r="AZ9" s="145"/>
      <c r="BA9" s="145"/>
      <c r="BB9" s="145"/>
      <c r="BC9" s="145"/>
      <c r="BD9" s="145"/>
      <c r="BE9" s="145"/>
      <c r="BF9" s="145"/>
      <c r="BG9" s="145"/>
      <c r="BH9" s="145"/>
      <c r="BI9" s="145"/>
      <c r="BJ9" s="145"/>
      <c r="BK9" s="145"/>
      <c r="BL9" s="145"/>
      <c r="BM9" s="145"/>
      <c r="BN9" s="145"/>
      <c r="BO9" s="145"/>
      <c r="BP9" s="144"/>
      <c r="BQ9" s="145"/>
      <c r="BR9" s="145"/>
      <c r="BS9" s="144"/>
      <c r="BT9" s="200"/>
      <c r="BU9" s="168"/>
      <c r="BV9" s="145"/>
      <c r="BW9" s="145"/>
      <c r="BX9" s="145"/>
      <c r="BY9" s="145"/>
      <c r="BZ9" s="145"/>
      <c r="CA9" s="145"/>
      <c r="CB9" s="145"/>
      <c r="CC9" s="145"/>
      <c r="CD9" s="145"/>
      <c r="CE9" s="145"/>
      <c r="CF9" s="145"/>
      <c r="CG9" s="144"/>
      <c r="CH9" s="145"/>
      <c r="CI9" s="145"/>
      <c r="CJ9" s="145"/>
      <c r="CK9" s="145"/>
      <c r="CL9" s="145"/>
      <c r="CM9" s="145"/>
      <c r="CN9" s="145"/>
      <c r="CO9" s="145"/>
      <c r="CP9" s="145"/>
      <c r="CQ9" s="145"/>
      <c r="CR9" s="145"/>
      <c r="CS9" s="145"/>
      <c r="CT9" s="145"/>
      <c r="CU9" s="145"/>
      <c r="CV9" s="145"/>
      <c r="CW9" s="145"/>
      <c r="CX9" s="145"/>
      <c r="CY9" s="145"/>
      <c r="CZ9" s="145"/>
      <c r="DA9" s="145"/>
      <c r="DB9" s="145"/>
      <c r="DC9" s="145"/>
      <c r="DD9" s="145"/>
      <c r="DE9" s="145"/>
      <c r="DF9" s="145"/>
      <c r="DG9" s="145"/>
      <c r="DH9" s="144"/>
      <c r="DI9" s="145"/>
      <c r="DJ9" s="145"/>
      <c r="DK9" s="145"/>
      <c r="DL9" s="145"/>
      <c r="DM9" s="145"/>
      <c r="DN9" s="145"/>
      <c r="DO9" s="145"/>
      <c r="DP9" s="145"/>
      <c r="DQ9" s="145"/>
      <c r="DR9" s="145"/>
      <c r="DS9" s="145"/>
      <c r="DT9" s="145"/>
      <c r="DU9" s="145"/>
      <c r="DV9" s="145"/>
      <c r="DW9" s="145"/>
      <c r="DX9" s="145"/>
      <c r="DY9" s="145"/>
      <c r="DZ9" s="145"/>
      <c r="EA9" s="145"/>
      <c r="EB9" s="145"/>
      <c r="EC9" s="145"/>
      <c r="ED9" s="144"/>
      <c r="EE9" s="145"/>
      <c r="EF9" s="145"/>
      <c r="EG9" s="145"/>
      <c r="EH9" s="144"/>
      <c r="EI9" s="144"/>
      <c r="EJ9" s="144"/>
      <c r="EK9" s="145"/>
      <c r="EL9" s="144"/>
    </row>
    <row r="10" spans="1:142">
      <c r="A10" s="75"/>
      <c r="B10" s="146"/>
      <c r="C10" s="144"/>
      <c r="D10" s="144"/>
      <c r="E10" s="144"/>
      <c r="F10" s="144"/>
      <c r="G10" s="144"/>
      <c r="H10" s="144"/>
      <c r="I10" s="144"/>
      <c r="J10" s="145"/>
      <c r="K10" s="144"/>
      <c r="L10" s="145"/>
      <c r="M10" s="144"/>
      <c r="N10" s="144"/>
      <c r="O10" s="144"/>
      <c r="P10" s="144"/>
      <c r="Q10" s="144"/>
      <c r="R10" s="144"/>
      <c r="S10" s="144"/>
      <c r="T10" s="144"/>
      <c r="U10" s="144"/>
      <c r="V10" s="145"/>
      <c r="W10" s="144"/>
      <c r="X10" s="145"/>
      <c r="Y10" s="144"/>
      <c r="Z10" s="144"/>
      <c r="AA10" s="144"/>
      <c r="AB10" s="144"/>
      <c r="AC10" s="144"/>
      <c r="AD10" s="200"/>
      <c r="AE10" s="168"/>
      <c r="AF10" s="145"/>
      <c r="AG10" s="145"/>
      <c r="AH10" s="144"/>
      <c r="AI10" s="200"/>
      <c r="AJ10" s="168"/>
      <c r="AK10" s="168"/>
      <c r="AL10" s="168"/>
      <c r="AM10" s="168"/>
      <c r="AN10" s="145"/>
      <c r="AO10" s="145"/>
      <c r="AP10" s="145"/>
      <c r="AQ10" s="145"/>
      <c r="AR10" s="145"/>
      <c r="AS10" s="145"/>
      <c r="AT10" s="145"/>
      <c r="AU10" s="145"/>
      <c r="AV10" s="145"/>
      <c r="AW10" s="200"/>
      <c r="AX10" s="168"/>
      <c r="AY10" s="200"/>
      <c r="AZ10" s="168"/>
      <c r="BA10" s="168"/>
      <c r="BB10" s="168"/>
      <c r="BC10" s="168"/>
      <c r="BD10" s="168"/>
      <c r="BE10" s="168"/>
      <c r="BF10" s="168"/>
      <c r="BG10" s="168"/>
      <c r="BH10" s="168"/>
      <c r="BI10" s="168"/>
      <c r="BJ10" s="168"/>
      <c r="BK10" s="168"/>
      <c r="BL10" s="168"/>
      <c r="BM10" s="168"/>
      <c r="BN10" s="168"/>
      <c r="BO10" s="145"/>
      <c r="BP10" s="144"/>
      <c r="BQ10" s="145"/>
      <c r="BR10" s="145"/>
      <c r="BS10" s="144"/>
      <c r="BT10" s="200"/>
      <c r="BU10" s="168"/>
      <c r="BV10" s="145"/>
      <c r="BW10" s="145"/>
      <c r="BX10" s="145"/>
      <c r="BY10" s="145"/>
      <c r="BZ10" s="145"/>
      <c r="CA10" s="145"/>
      <c r="CB10" s="145"/>
      <c r="CC10" s="145"/>
      <c r="CD10" s="145"/>
      <c r="CE10" s="145"/>
      <c r="CF10" s="145"/>
      <c r="CG10" s="200"/>
      <c r="CH10" s="168"/>
      <c r="CI10" s="145"/>
      <c r="CJ10" s="145"/>
      <c r="CK10" s="145"/>
      <c r="CL10" s="145"/>
      <c r="CM10" s="145"/>
      <c r="CN10" s="145"/>
      <c r="CO10" s="145"/>
      <c r="CP10" s="145"/>
      <c r="CQ10" s="145"/>
      <c r="CR10" s="145"/>
      <c r="CS10" s="145"/>
      <c r="CT10" s="145"/>
      <c r="CU10" s="145"/>
      <c r="CV10" s="145"/>
      <c r="CW10" s="145"/>
      <c r="CX10" s="145"/>
      <c r="CY10" s="145"/>
      <c r="CZ10" s="145"/>
      <c r="DA10" s="145"/>
      <c r="DB10" s="145"/>
      <c r="DC10" s="145"/>
      <c r="DD10" s="145"/>
      <c r="DE10" s="145"/>
      <c r="DF10" s="145"/>
      <c r="DG10" s="145"/>
      <c r="DH10" s="144"/>
      <c r="DI10" s="145"/>
      <c r="DJ10" s="145"/>
      <c r="DK10" s="145"/>
      <c r="DL10" s="145"/>
      <c r="DM10" s="145"/>
      <c r="DN10" s="145"/>
      <c r="DO10" s="145"/>
      <c r="DP10" s="145"/>
      <c r="DQ10" s="145"/>
      <c r="DR10" s="145"/>
      <c r="DS10" s="145"/>
      <c r="DT10" s="145"/>
      <c r="DU10" s="145"/>
      <c r="DV10" s="145"/>
      <c r="DW10" s="145"/>
      <c r="DX10" s="145"/>
      <c r="DY10" s="145"/>
      <c r="DZ10" s="145"/>
      <c r="EA10" s="145"/>
      <c r="EB10" s="145"/>
      <c r="EC10" s="145"/>
      <c r="ED10" s="144"/>
      <c r="EE10" s="145"/>
      <c r="EF10" s="145"/>
      <c r="EG10" s="145"/>
      <c r="EH10" s="144"/>
      <c r="EI10" s="145"/>
      <c r="EJ10" s="145"/>
      <c r="EK10" s="145"/>
      <c r="EL10" s="144"/>
    </row>
    <row r="11" spans="1:142">
      <c r="A11" s="75"/>
      <c r="B11" s="146"/>
      <c r="C11" s="144"/>
      <c r="D11" s="144"/>
      <c r="E11" s="144"/>
      <c r="F11" s="144"/>
      <c r="G11" s="144"/>
      <c r="H11" s="144"/>
      <c r="I11" s="144"/>
      <c r="J11" s="145"/>
      <c r="K11" s="144"/>
      <c r="L11" s="145"/>
      <c r="M11" s="144"/>
      <c r="N11" s="144"/>
      <c r="O11" s="144"/>
      <c r="P11" s="144"/>
      <c r="Q11" s="144"/>
      <c r="R11" s="144"/>
      <c r="S11" s="144"/>
      <c r="T11" s="144"/>
      <c r="U11" s="144"/>
      <c r="V11" s="145"/>
      <c r="W11" s="145"/>
      <c r="X11" s="145"/>
      <c r="Y11" s="144"/>
      <c r="Z11" s="144"/>
      <c r="AA11" s="144"/>
      <c r="AB11" s="145"/>
      <c r="AC11" s="144"/>
      <c r="AD11" s="200"/>
      <c r="AE11" s="168"/>
      <c r="AF11" s="145"/>
      <c r="AG11" s="145"/>
      <c r="AH11" s="144"/>
      <c r="AI11" s="200"/>
      <c r="AJ11" s="168"/>
      <c r="AK11" s="168"/>
      <c r="AL11" s="145"/>
      <c r="AM11" s="145"/>
      <c r="AN11" s="145"/>
      <c r="AO11" s="145"/>
      <c r="AP11" s="145"/>
      <c r="AQ11" s="145"/>
      <c r="AR11" s="145"/>
      <c r="AS11" s="145"/>
      <c r="AT11" s="145"/>
      <c r="AU11" s="145"/>
      <c r="AV11" s="145"/>
      <c r="AW11" s="145"/>
      <c r="AX11" s="200"/>
      <c r="AY11" s="168"/>
      <c r="AZ11" s="145"/>
      <c r="BA11" s="145"/>
      <c r="BB11" s="145"/>
      <c r="BC11" s="145"/>
      <c r="BD11" s="145"/>
      <c r="BE11" s="145"/>
      <c r="BF11" s="145"/>
      <c r="BG11" s="145"/>
      <c r="BH11" s="145"/>
      <c r="BI11" s="145"/>
      <c r="BJ11" s="145"/>
      <c r="BK11" s="145"/>
      <c r="BL11" s="145"/>
      <c r="BM11" s="145"/>
      <c r="BN11" s="145"/>
      <c r="BO11" s="145"/>
      <c r="BP11" s="144"/>
      <c r="BQ11" s="145"/>
      <c r="BR11" s="145"/>
      <c r="BS11" s="144"/>
      <c r="BT11" s="200"/>
      <c r="BU11" s="168"/>
      <c r="BV11" s="145"/>
      <c r="BW11" s="145"/>
      <c r="BX11" s="145"/>
      <c r="BY11" s="145"/>
      <c r="BZ11" s="145"/>
      <c r="CA11" s="145"/>
      <c r="CB11" s="145"/>
      <c r="CC11" s="145"/>
      <c r="CD11" s="145"/>
      <c r="CE11" s="145"/>
      <c r="CF11" s="145"/>
      <c r="CG11" s="144"/>
      <c r="CH11" s="145"/>
      <c r="CI11" s="145"/>
      <c r="CJ11" s="145"/>
      <c r="CK11" s="145"/>
      <c r="CL11" s="145"/>
      <c r="CM11" s="145"/>
      <c r="CN11" s="145"/>
      <c r="CO11" s="145"/>
      <c r="CP11" s="145"/>
      <c r="CQ11" s="145"/>
      <c r="CR11" s="145"/>
      <c r="CS11" s="145"/>
      <c r="CT11" s="145"/>
      <c r="CU11" s="145"/>
      <c r="CV11" s="145"/>
      <c r="CW11" s="145"/>
      <c r="CX11" s="145"/>
      <c r="CY11" s="145"/>
      <c r="CZ11" s="145"/>
      <c r="DA11" s="145"/>
      <c r="DB11" s="145"/>
      <c r="DC11" s="145"/>
      <c r="DD11" s="145"/>
      <c r="DE11" s="145"/>
      <c r="DF11" s="145"/>
      <c r="DG11" s="145"/>
      <c r="DH11" s="144"/>
      <c r="DI11" s="145"/>
      <c r="DJ11" s="145"/>
      <c r="DK11" s="145"/>
      <c r="DL11" s="145"/>
      <c r="DM11" s="145"/>
      <c r="DN11" s="145"/>
      <c r="DO11" s="145"/>
      <c r="DP11" s="145"/>
      <c r="DQ11" s="145"/>
      <c r="DR11" s="145"/>
      <c r="DS11" s="145"/>
      <c r="DT11" s="145"/>
      <c r="DU11" s="145"/>
      <c r="DV11" s="145"/>
      <c r="DW11" s="145"/>
      <c r="DX11" s="145"/>
      <c r="DY11" s="145"/>
      <c r="DZ11" s="145"/>
      <c r="EA11" s="145"/>
      <c r="EB11" s="145"/>
      <c r="EC11" s="145"/>
      <c r="ED11" s="144"/>
      <c r="EE11" s="145"/>
      <c r="EF11" s="145"/>
      <c r="EG11" s="145"/>
      <c r="EH11" s="144"/>
      <c r="EI11" s="144"/>
      <c r="EJ11" s="200"/>
      <c r="EK11" s="168"/>
      <c r="EL11" s="144"/>
    </row>
    <row r="12" spans="1:142">
      <c r="A12" s="75"/>
      <c r="B12" s="146"/>
      <c r="C12" s="144"/>
      <c r="D12" s="144"/>
      <c r="E12" s="144"/>
      <c r="F12" s="144"/>
      <c r="G12" s="144"/>
      <c r="H12" s="144"/>
      <c r="I12" s="144"/>
      <c r="J12" s="145"/>
      <c r="K12" s="144"/>
      <c r="L12" s="144"/>
      <c r="M12" s="144"/>
      <c r="N12" s="144"/>
      <c r="O12" s="144"/>
      <c r="P12" s="144"/>
      <c r="Q12" s="144"/>
      <c r="R12" s="144"/>
      <c r="S12" s="144"/>
      <c r="T12" s="144"/>
      <c r="U12" s="144"/>
      <c r="V12" s="144"/>
      <c r="W12" s="144"/>
      <c r="X12" s="145"/>
      <c r="Y12" s="144"/>
      <c r="Z12" s="144"/>
      <c r="AA12" s="144"/>
      <c r="AB12" s="144"/>
      <c r="AC12" s="144"/>
      <c r="AD12" s="144"/>
      <c r="AE12" s="200"/>
      <c r="AF12" s="168"/>
      <c r="AG12" s="145"/>
      <c r="AH12" s="144"/>
      <c r="AI12" s="144"/>
      <c r="AJ12" s="200"/>
      <c r="AK12" s="168"/>
      <c r="AL12" s="168"/>
      <c r="AM12" s="145"/>
      <c r="AN12" s="145"/>
      <c r="AO12" s="145"/>
      <c r="AP12" s="145"/>
      <c r="AQ12" s="145"/>
      <c r="AR12" s="145"/>
      <c r="AS12" s="145"/>
      <c r="AT12" s="145"/>
      <c r="AU12" s="145"/>
      <c r="AV12" s="145"/>
      <c r="AW12" s="145"/>
      <c r="AX12" s="145"/>
      <c r="AY12" s="200"/>
      <c r="AZ12" s="168"/>
      <c r="BA12" s="168"/>
      <c r="BB12" s="168"/>
      <c r="BC12" s="168"/>
      <c r="BD12" s="168"/>
      <c r="BE12" s="168"/>
      <c r="BF12" s="168"/>
      <c r="BG12" s="168"/>
      <c r="BH12" s="168"/>
      <c r="BI12" s="168"/>
      <c r="BJ12" s="168"/>
      <c r="BK12" s="168"/>
      <c r="BL12" s="168"/>
      <c r="BM12" s="168"/>
      <c r="BN12" s="168"/>
      <c r="BO12" s="168"/>
      <c r="BP12" s="144"/>
      <c r="BQ12" s="144"/>
      <c r="BR12" s="145"/>
      <c r="BS12" s="144"/>
      <c r="BT12" s="200"/>
      <c r="BU12" s="168"/>
      <c r="BV12" s="145"/>
      <c r="BW12" s="145"/>
      <c r="BX12" s="145"/>
      <c r="BY12" s="145"/>
      <c r="BZ12" s="145"/>
      <c r="CA12" s="145"/>
      <c r="CB12" s="145"/>
      <c r="CC12" s="145"/>
      <c r="CD12" s="145"/>
      <c r="CE12" s="145"/>
      <c r="CF12" s="145"/>
      <c r="CG12" s="144"/>
      <c r="CH12" s="145"/>
      <c r="CI12" s="145"/>
      <c r="CJ12" s="145"/>
      <c r="CK12" s="145"/>
      <c r="CL12" s="145"/>
      <c r="CM12" s="145"/>
      <c r="CN12" s="200"/>
      <c r="CO12" s="168"/>
      <c r="CP12" s="145"/>
      <c r="CQ12" s="145"/>
      <c r="CR12" s="145"/>
      <c r="CS12" s="145"/>
      <c r="CT12" s="145"/>
      <c r="CU12" s="145"/>
      <c r="CV12" s="145"/>
      <c r="CW12" s="145"/>
      <c r="CX12" s="145"/>
      <c r="CY12" s="145"/>
      <c r="CZ12" s="145"/>
      <c r="DA12" s="145"/>
      <c r="DB12" s="145"/>
      <c r="DC12" s="145"/>
      <c r="DD12" s="145"/>
      <c r="DE12" s="145"/>
      <c r="DF12" s="145"/>
      <c r="DG12" s="145"/>
      <c r="DH12" s="144"/>
      <c r="DI12" s="145"/>
      <c r="DJ12" s="145"/>
      <c r="DK12" s="145"/>
      <c r="DL12" s="145"/>
      <c r="DM12" s="145"/>
      <c r="DN12" s="145"/>
      <c r="DO12" s="145"/>
      <c r="DP12" s="145"/>
      <c r="DQ12" s="145"/>
      <c r="DR12" s="145"/>
      <c r="DS12" s="145"/>
      <c r="DT12" s="145"/>
      <c r="DU12" s="145"/>
      <c r="DV12" s="145"/>
      <c r="DW12" s="145"/>
      <c r="DX12" s="145"/>
      <c r="DY12" s="145"/>
      <c r="DZ12" s="145"/>
      <c r="EA12" s="145"/>
      <c r="EB12" s="145"/>
      <c r="EC12" s="145"/>
      <c r="ED12" s="144"/>
      <c r="EE12" s="145"/>
      <c r="EF12" s="145"/>
      <c r="EG12" s="145"/>
      <c r="EH12" s="144"/>
      <c r="EI12" s="200"/>
      <c r="EJ12" s="168"/>
      <c r="EK12" s="168"/>
      <c r="EL12" s="144"/>
    </row>
    <row r="13" spans="1:142">
      <c r="A13" s="75"/>
      <c r="B13" s="146"/>
      <c r="C13" s="144"/>
      <c r="D13" s="144"/>
      <c r="E13" s="144"/>
      <c r="F13" s="144"/>
      <c r="G13" s="144"/>
      <c r="H13" s="144"/>
      <c r="I13" s="144"/>
      <c r="J13" s="145"/>
      <c r="K13" s="144"/>
      <c r="L13" s="145"/>
      <c r="M13" s="144"/>
      <c r="N13" s="144"/>
      <c r="O13" s="144"/>
      <c r="P13" s="144"/>
      <c r="Q13" s="144"/>
      <c r="R13" s="144"/>
      <c r="S13" s="144"/>
      <c r="T13" s="144"/>
      <c r="U13" s="144"/>
      <c r="V13" s="145"/>
      <c r="W13" s="144"/>
      <c r="X13" s="145"/>
      <c r="Y13" s="144"/>
      <c r="Z13" s="144"/>
      <c r="AA13" s="144"/>
      <c r="AB13" s="144"/>
      <c r="AC13" s="144"/>
      <c r="AD13" s="144"/>
      <c r="AE13" s="144"/>
      <c r="AF13" s="144"/>
      <c r="AG13" s="144"/>
      <c r="AH13" s="144"/>
      <c r="AI13" s="144"/>
      <c r="AJ13" s="144"/>
      <c r="AK13" s="144"/>
      <c r="AL13" s="200"/>
      <c r="AM13" s="168"/>
      <c r="AN13" s="168"/>
      <c r="AO13" s="145"/>
      <c r="AP13" s="145"/>
      <c r="AQ13" s="145"/>
      <c r="AR13" s="145"/>
      <c r="AS13" s="145"/>
      <c r="AT13" s="145"/>
      <c r="AU13" s="145"/>
      <c r="AV13" s="145"/>
      <c r="AW13" s="200"/>
      <c r="AX13" s="168"/>
      <c r="AY13" s="144"/>
      <c r="AZ13" s="200"/>
      <c r="BA13" s="168"/>
      <c r="BB13" s="168"/>
      <c r="BC13" s="168"/>
      <c r="BD13" s="168"/>
      <c r="BE13" s="168"/>
      <c r="BF13" s="168"/>
      <c r="BG13" s="168"/>
      <c r="BH13" s="168"/>
      <c r="BI13" s="168"/>
      <c r="BJ13" s="168"/>
      <c r="BK13" s="168"/>
      <c r="BL13" s="168"/>
      <c r="BM13" s="168"/>
      <c r="BN13" s="168"/>
      <c r="BO13" s="168"/>
      <c r="BP13" s="144"/>
      <c r="BQ13" s="145"/>
      <c r="BR13" s="145"/>
      <c r="BS13" s="144"/>
      <c r="BT13" s="200"/>
      <c r="BU13" s="168"/>
      <c r="BV13" s="145"/>
      <c r="BW13" s="145"/>
      <c r="BX13" s="145"/>
      <c r="BY13" s="145"/>
      <c r="BZ13" s="145"/>
      <c r="CA13" s="145"/>
      <c r="CB13" s="145"/>
      <c r="CC13" s="145"/>
      <c r="CD13" s="145"/>
      <c r="CE13" s="145"/>
      <c r="CF13" s="145"/>
      <c r="CG13" s="144"/>
      <c r="CH13" s="145"/>
      <c r="CI13" s="145"/>
      <c r="CJ13" s="145"/>
      <c r="CK13" s="145"/>
      <c r="CL13" s="145"/>
      <c r="CM13" s="145"/>
      <c r="CN13" s="145"/>
      <c r="CO13" s="145"/>
      <c r="CP13" s="145"/>
      <c r="CQ13" s="145"/>
      <c r="CR13" s="145"/>
      <c r="CS13" s="145"/>
      <c r="CT13" s="145"/>
      <c r="CU13" s="145"/>
      <c r="CV13" s="145"/>
      <c r="CW13" s="145"/>
      <c r="CX13" s="145"/>
      <c r="CY13" s="145"/>
      <c r="CZ13" s="145"/>
      <c r="DA13" s="145"/>
      <c r="DB13" s="145"/>
      <c r="DC13" s="145"/>
      <c r="DD13" s="145"/>
      <c r="DE13" s="145"/>
      <c r="DF13" s="145"/>
      <c r="DG13" s="145"/>
      <c r="DH13" s="144"/>
      <c r="DI13" s="145"/>
      <c r="DJ13" s="145"/>
      <c r="DK13" s="145"/>
      <c r="DL13" s="145"/>
      <c r="DM13" s="145"/>
      <c r="DN13" s="145"/>
      <c r="DO13" s="145"/>
      <c r="DP13" s="145"/>
      <c r="DQ13" s="145"/>
      <c r="DR13" s="145"/>
      <c r="DS13" s="145"/>
      <c r="DT13" s="145"/>
      <c r="DU13" s="145"/>
      <c r="DV13" s="145"/>
      <c r="DW13" s="145"/>
      <c r="DX13" s="145"/>
      <c r="DY13" s="145"/>
      <c r="DZ13" s="145"/>
      <c r="EA13" s="145"/>
      <c r="EB13" s="145"/>
      <c r="EC13" s="145"/>
      <c r="ED13" s="144"/>
      <c r="EE13" s="145"/>
      <c r="EF13" s="145"/>
      <c r="EG13" s="145"/>
      <c r="EH13" s="144"/>
      <c r="EI13" s="144"/>
      <c r="EJ13" s="144"/>
      <c r="EK13" s="144"/>
      <c r="EL13" s="144"/>
    </row>
    <row r="14" spans="1:142">
      <c r="A14" s="75"/>
      <c r="B14" s="146"/>
      <c r="C14" s="144"/>
      <c r="D14" s="144"/>
      <c r="E14" s="144"/>
      <c r="F14" s="144"/>
      <c r="G14" s="144"/>
      <c r="H14" s="144"/>
      <c r="I14" s="144"/>
      <c r="J14" s="145"/>
      <c r="K14" s="144"/>
      <c r="L14" s="145"/>
      <c r="M14" s="144"/>
      <c r="N14" s="144"/>
      <c r="O14" s="144"/>
      <c r="P14" s="144"/>
      <c r="Q14" s="144"/>
      <c r="R14" s="144"/>
      <c r="S14" s="144"/>
      <c r="T14" s="144"/>
      <c r="U14" s="144"/>
      <c r="V14" s="145"/>
      <c r="W14" s="144"/>
      <c r="X14" s="145"/>
      <c r="Y14" s="144"/>
      <c r="Z14" s="145"/>
      <c r="AA14" s="144"/>
      <c r="AB14" s="144"/>
      <c r="AC14" s="144"/>
      <c r="AD14" s="200"/>
      <c r="AE14" s="168"/>
      <c r="AF14" s="145"/>
      <c r="AG14" s="145"/>
      <c r="AH14" s="144"/>
      <c r="AI14" s="200"/>
      <c r="AJ14" s="168"/>
      <c r="AK14" s="168"/>
      <c r="AL14" s="145"/>
      <c r="AM14" s="145"/>
      <c r="AN14" s="145"/>
      <c r="AO14" s="145"/>
      <c r="AP14" s="145"/>
      <c r="AQ14" s="145"/>
      <c r="AR14" s="145"/>
      <c r="AS14" s="145"/>
      <c r="AT14" s="145"/>
      <c r="AU14" s="145"/>
      <c r="AV14" s="145"/>
      <c r="AW14" s="200"/>
      <c r="AX14" s="168"/>
      <c r="AY14" s="200"/>
      <c r="AZ14" s="168"/>
      <c r="BA14" s="168"/>
      <c r="BB14" s="168"/>
      <c r="BC14" s="168"/>
      <c r="BD14" s="168"/>
      <c r="BE14" s="168"/>
      <c r="BF14" s="168"/>
      <c r="BG14" s="168"/>
      <c r="BH14" s="168"/>
      <c r="BI14" s="168"/>
      <c r="BJ14" s="168"/>
      <c r="BK14" s="168"/>
      <c r="BL14" s="168"/>
      <c r="BM14" s="168"/>
      <c r="BN14" s="168"/>
      <c r="BO14" s="145"/>
      <c r="BP14" s="144"/>
      <c r="BQ14" s="145"/>
      <c r="BR14" s="145"/>
      <c r="BS14" s="144"/>
      <c r="BT14" s="200"/>
      <c r="BU14" s="168"/>
      <c r="BV14" s="145"/>
      <c r="BW14" s="145"/>
      <c r="BX14" s="145"/>
      <c r="BY14" s="145"/>
      <c r="BZ14" s="145"/>
      <c r="CA14" s="145"/>
      <c r="CB14" s="145"/>
      <c r="CC14" s="145"/>
      <c r="CD14" s="145"/>
      <c r="CE14" s="145"/>
      <c r="CF14" s="145"/>
      <c r="CG14" s="144"/>
      <c r="CH14" s="145"/>
      <c r="CI14" s="145"/>
      <c r="CJ14" s="145"/>
      <c r="CK14" s="145"/>
      <c r="CL14" s="145"/>
      <c r="CM14" s="145"/>
      <c r="CN14" s="145"/>
      <c r="CO14" s="145"/>
      <c r="CP14" s="145"/>
      <c r="CQ14" s="145"/>
      <c r="CR14" s="145"/>
      <c r="CS14" s="145"/>
      <c r="CT14" s="145"/>
      <c r="CU14" s="145"/>
      <c r="CV14" s="145"/>
      <c r="CW14" s="145"/>
      <c r="CX14" s="145"/>
      <c r="CY14" s="145"/>
      <c r="CZ14" s="145"/>
      <c r="DA14" s="145"/>
      <c r="DB14" s="145"/>
      <c r="DC14" s="145"/>
      <c r="DD14" s="145"/>
      <c r="DE14" s="145"/>
      <c r="DF14" s="145"/>
      <c r="DG14" s="145"/>
      <c r="DH14" s="144"/>
      <c r="DI14" s="145"/>
      <c r="DJ14" s="145"/>
      <c r="DK14" s="145"/>
      <c r="DL14" s="145"/>
      <c r="DM14" s="145"/>
      <c r="DN14" s="145"/>
      <c r="DO14" s="145"/>
      <c r="DP14" s="145"/>
      <c r="DQ14" s="145"/>
      <c r="DR14" s="145"/>
      <c r="DS14" s="145"/>
      <c r="DT14" s="145"/>
      <c r="DU14" s="145"/>
      <c r="DV14" s="145"/>
      <c r="DW14" s="145"/>
      <c r="DX14" s="145"/>
      <c r="DY14" s="145"/>
      <c r="DZ14" s="145"/>
      <c r="EA14" s="145"/>
      <c r="EB14" s="145"/>
      <c r="EC14" s="145"/>
      <c r="ED14" s="144"/>
      <c r="EE14" s="145"/>
      <c r="EF14" s="145"/>
      <c r="EG14" s="145"/>
      <c r="EH14" s="200"/>
      <c r="EI14" s="168"/>
      <c r="EJ14" s="168"/>
      <c r="EK14" s="168"/>
      <c r="EL14" s="144"/>
    </row>
    <row r="15" spans="1:142">
      <c r="A15" s="147"/>
      <c r="B15" s="148"/>
    </row>
    <row r="16" spans="1:142">
      <c r="A16" s="147"/>
      <c r="B16" s="148"/>
    </row>
    <row r="17" spans="1:2">
      <c r="A17" s="147"/>
      <c r="B17" s="148"/>
    </row>
    <row r="18" spans="1:2">
      <c r="A18" s="147"/>
      <c r="B18" s="148"/>
    </row>
    <row r="19" spans="1:2">
      <c r="A19" s="147"/>
      <c r="B19" s="148"/>
    </row>
    <row r="20" spans="1:2">
      <c r="A20" s="147"/>
      <c r="B20" s="148"/>
    </row>
    <row r="21" spans="1:2">
      <c r="A21" s="147"/>
      <c r="B21" s="148"/>
    </row>
    <row r="22" spans="1:2">
      <c r="A22" s="147"/>
      <c r="B22" s="148"/>
    </row>
    <row r="23" spans="1:2">
      <c r="A23" s="147"/>
      <c r="B23" s="148"/>
    </row>
    <row r="24" spans="1:2">
      <c r="A24" s="147"/>
      <c r="B24" s="148"/>
    </row>
    <row r="25" spans="1:2">
      <c r="A25" s="147"/>
      <c r="B25" s="148"/>
    </row>
    <row r="26" spans="1:2">
      <c r="A26" s="147"/>
      <c r="B26" s="148"/>
    </row>
    <row r="27" spans="1:2">
      <c r="A27" s="147"/>
      <c r="B27" s="148"/>
    </row>
    <row r="28" spans="1:2">
      <c r="A28" s="147"/>
      <c r="B28" s="148"/>
    </row>
    <row r="29" spans="1:2">
      <c r="A29" s="147"/>
      <c r="B29" s="148"/>
    </row>
    <row r="30" spans="1:2">
      <c r="A30" s="147"/>
      <c r="B30" s="148"/>
    </row>
    <row r="31" spans="1:2">
      <c r="A31" s="147"/>
      <c r="B31" s="148"/>
    </row>
    <row r="32" spans="1:2">
      <c r="A32" s="147"/>
      <c r="B32" s="148"/>
    </row>
    <row r="33" spans="1:2">
      <c r="A33" s="147"/>
      <c r="B33" s="148"/>
    </row>
    <row r="34" spans="1:2">
      <c r="A34" s="147"/>
      <c r="B34" s="148"/>
    </row>
    <row r="35" spans="1:2">
      <c r="A35" s="147"/>
      <c r="B35" s="148"/>
    </row>
    <row r="36" spans="1:2">
      <c r="A36" s="147"/>
      <c r="B36" s="148"/>
    </row>
    <row r="37" spans="1:2">
      <c r="A37" s="147"/>
      <c r="B37" s="148"/>
    </row>
    <row r="38" spans="1:2">
      <c r="A38" s="147"/>
      <c r="B38" s="148"/>
    </row>
    <row r="39" spans="1:2">
      <c r="A39" s="147"/>
      <c r="B39" s="148"/>
    </row>
    <row r="40" spans="1:2">
      <c r="A40" s="147"/>
      <c r="B40" s="148"/>
    </row>
    <row r="41" spans="1:2">
      <c r="A41" s="147"/>
      <c r="B41" s="148"/>
    </row>
    <row r="42" spans="1:2">
      <c r="A42" s="147"/>
      <c r="B42" s="148"/>
    </row>
    <row r="43" spans="1:2">
      <c r="A43" s="147"/>
      <c r="B43" s="148"/>
    </row>
    <row r="44" spans="1:2">
      <c r="A44" s="147"/>
      <c r="B44" s="148"/>
    </row>
    <row r="45" spans="1:2">
      <c r="A45" s="147"/>
      <c r="B45" s="148"/>
    </row>
    <row r="46" spans="1:2">
      <c r="A46" s="147"/>
      <c r="B46" s="148"/>
    </row>
    <row r="47" spans="1:2">
      <c r="A47" s="147"/>
      <c r="B47" s="148"/>
    </row>
    <row r="48" spans="1:2">
      <c r="A48" s="147"/>
      <c r="B48" s="148"/>
    </row>
    <row r="49" spans="1:2">
      <c r="A49" s="147"/>
      <c r="B49" s="148"/>
    </row>
    <row r="50" spans="1:2">
      <c r="A50" s="147"/>
      <c r="B50" s="148"/>
    </row>
    <row r="51" spans="1:2">
      <c r="A51" s="147"/>
      <c r="B51" s="148"/>
    </row>
    <row r="52" spans="1:2">
      <c r="A52" s="147"/>
      <c r="B52" s="148"/>
    </row>
    <row r="53" spans="1:2">
      <c r="A53" s="147"/>
      <c r="B53" s="148"/>
    </row>
    <row r="54" spans="1:2">
      <c r="A54" s="147"/>
      <c r="B54" s="148"/>
    </row>
    <row r="55" spans="1:2">
      <c r="A55" s="147"/>
      <c r="B55" s="148"/>
    </row>
    <row r="56" spans="1:2">
      <c r="A56" s="147"/>
      <c r="B56" s="148"/>
    </row>
    <row r="57" spans="1:2">
      <c r="A57" s="147"/>
      <c r="B57" s="148"/>
    </row>
    <row r="58" spans="1:2">
      <c r="A58" s="147"/>
      <c r="B58" s="148"/>
    </row>
    <row r="59" spans="1:2">
      <c r="A59" s="147"/>
      <c r="B59" s="148"/>
    </row>
    <row r="60" spans="1:2">
      <c r="A60" s="147"/>
      <c r="B60" s="148"/>
    </row>
    <row r="61" spans="1:2">
      <c r="A61" s="147"/>
      <c r="B61" s="148"/>
    </row>
    <row r="62" spans="1:2">
      <c r="A62" s="147"/>
      <c r="B62" s="148"/>
    </row>
    <row r="63" spans="1:2">
      <c r="A63" s="147"/>
      <c r="B63" s="148"/>
    </row>
    <row r="64" spans="1:2">
      <c r="A64" s="147"/>
      <c r="B64" s="148"/>
    </row>
    <row r="65" spans="1:2">
      <c r="A65" s="147"/>
      <c r="B65" s="148"/>
    </row>
    <row r="66" spans="1:2">
      <c r="A66" s="147"/>
      <c r="B66" s="148"/>
    </row>
    <row r="67" spans="1:2">
      <c r="A67" s="147"/>
      <c r="B67" s="148"/>
    </row>
    <row r="68" spans="1:2">
      <c r="A68" s="147"/>
      <c r="B68" s="148"/>
    </row>
    <row r="69" spans="1:2">
      <c r="A69" s="147"/>
      <c r="B69" s="148"/>
    </row>
    <row r="70" spans="1:2">
      <c r="A70" s="147"/>
      <c r="B70" s="148"/>
    </row>
    <row r="71" spans="1:2">
      <c r="A71" s="147"/>
      <c r="B71" s="148"/>
    </row>
    <row r="72" spans="1:2">
      <c r="A72" s="147"/>
      <c r="B72" s="148"/>
    </row>
    <row r="73" spans="1:2">
      <c r="A73" s="147"/>
      <c r="B73" s="148"/>
    </row>
    <row r="74" spans="1:2">
      <c r="A74" s="147"/>
      <c r="B74" s="148"/>
    </row>
    <row r="75" spans="1:2">
      <c r="A75" s="147"/>
      <c r="B75" s="148"/>
    </row>
    <row r="76" spans="1:2">
      <c r="A76" s="147"/>
      <c r="B76" s="148"/>
    </row>
    <row r="77" spans="1:2">
      <c r="A77" s="147"/>
      <c r="B77" s="148"/>
    </row>
    <row r="78" spans="1:2">
      <c r="A78" s="147"/>
      <c r="B78" s="148"/>
    </row>
    <row r="79" spans="1:2">
      <c r="A79" s="147"/>
      <c r="B79" s="148"/>
    </row>
    <row r="80" spans="1:2">
      <c r="A80" s="147"/>
      <c r="B80" s="148"/>
    </row>
    <row r="81" spans="1:2">
      <c r="A81" s="147"/>
      <c r="B81" s="148"/>
    </row>
    <row r="82" spans="1:2">
      <c r="A82" s="147"/>
      <c r="B82" s="148"/>
    </row>
    <row r="83" spans="1:2">
      <c r="A83" s="147"/>
      <c r="B83" s="148"/>
    </row>
    <row r="84" spans="1:2">
      <c r="A84" s="147"/>
      <c r="B84" s="148"/>
    </row>
    <row r="85" spans="1:2">
      <c r="A85" s="147"/>
      <c r="B85" s="148"/>
    </row>
    <row r="86" spans="1:2">
      <c r="A86" s="147"/>
      <c r="B86" s="148"/>
    </row>
    <row r="87" spans="1:2">
      <c r="A87" s="147"/>
      <c r="B87" s="148"/>
    </row>
    <row r="88" spans="1:2">
      <c r="A88" s="147"/>
      <c r="B88" s="148"/>
    </row>
    <row r="89" spans="1:2">
      <c r="A89" s="147"/>
      <c r="B89" s="148"/>
    </row>
    <row r="90" spans="1:2">
      <c r="A90" s="147"/>
      <c r="B90" s="148"/>
    </row>
    <row r="91" spans="1:2">
      <c r="A91" s="147"/>
      <c r="B91" s="148"/>
    </row>
    <row r="92" spans="1:2">
      <c r="A92" s="147"/>
      <c r="B92" s="148"/>
    </row>
    <row r="93" spans="1:2">
      <c r="A93" s="147"/>
      <c r="B93" s="148"/>
    </row>
    <row r="94" spans="1:2">
      <c r="A94" s="147"/>
      <c r="B94" s="148"/>
    </row>
    <row r="95" spans="1:2">
      <c r="A95" s="147"/>
      <c r="B95" s="148"/>
    </row>
    <row r="96" spans="1:2">
      <c r="A96" s="147"/>
      <c r="B96" s="148"/>
    </row>
    <row r="97" spans="1:2">
      <c r="A97" s="147"/>
      <c r="B97" s="148"/>
    </row>
    <row r="98" spans="1:2">
      <c r="A98" s="147"/>
      <c r="B98" s="148"/>
    </row>
    <row r="99" spans="1:2">
      <c r="A99" s="147"/>
      <c r="B99" s="148"/>
    </row>
    <row r="100" spans="1:2">
      <c r="A100" s="147"/>
      <c r="B100" s="148"/>
    </row>
    <row r="101" spans="1:2">
      <c r="A101" s="147"/>
      <c r="B101" s="148"/>
    </row>
    <row r="102" spans="1:2">
      <c r="A102" s="147"/>
      <c r="B102" s="148"/>
    </row>
    <row r="103" spans="1:2">
      <c r="A103" s="147"/>
      <c r="B103" s="148"/>
    </row>
    <row r="104" spans="1:2">
      <c r="A104" s="147"/>
      <c r="B104" s="148"/>
    </row>
    <row r="105" spans="1:2">
      <c r="A105" s="147"/>
      <c r="B105" s="148"/>
    </row>
    <row r="106" spans="1:2">
      <c r="A106" s="147"/>
      <c r="B106" s="148"/>
    </row>
    <row r="107" spans="1:2">
      <c r="A107" s="147"/>
      <c r="B107" s="148"/>
    </row>
    <row r="108" spans="1:2">
      <c r="A108" s="147"/>
      <c r="B108" s="148"/>
    </row>
    <row r="109" spans="1:2">
      <c r="A109" s="147"/>
      <c r="B109" s="148"/>
    </row>
    <row r="110" spans="1:2">
      <c r="A110" s="147"/>
      <c r="B110" s="148"/>
    </row>
    <row r="111" spans="1:2">
      <c r="A111" s="147"/>
      <c r="B111" s="148"/>
    </row>
    <row r="112" spans="1:2">
      <c r="A112" s="147"/>
      <c r="B112" s="148"/>
    </row>
    <row r="113" spans="1:2">
      <c r="A113" s="147"/>
      <c r="B113" s="148"/>
    </row>
    <row r="114" spans="1:2">
      <c r="A114" s="147"/>
      <c r="B114" s="148"/>
    </row>
    <row r="115" spans="1:2">
      <c r="A115" s="147"/>
      <c r="B115" s="148"/>
    </row>
    <row r="116" spans="1:2">
      <c r="A116" s="147"/>
      <c r="B116" s="148"/>
    </row>
    <row r="117" spans="1:2">
      <c r="A117" s="147"/>
      <c r="B117" s="148"/>
    </row>
    <row r="118" spans="1:2">
      <c r="A118" s="147"/>
      <c r="B118" s="148"/>
    </row>
    <row r="119" spans="1:2">
      <c r="A119" s="147"/>
      <c r="B119" s="148"/>
    </row>
    <row r="120" spans="1:2">
      <c r="A120" s="147"/>
      <c r="B120" s="148"/>
    </row>
    <row r="121" spans="1:2">
      <c r="A121" s="147"/>
      <c r="B121" s="148"/>
    </row>
    <row r="122" spans="1:2">
      <c r="A122" s="147"/>
      <c r="B122" s="148"/>
    </row>
    <row r="123" spans="1:2">
      <c r="A123" s="147"/>
      <c r="B123" s="148"/>
    </row>
    <row r="124" spans="1:2">
      <c r="A124" s="147"/>
      <c r="B124" s="148"/>
    </row>
    <row r="125" spans="1:2">
      <c r="A125" s="147"/>
      <c r="B125" s="148"/>
    </row>
    <row r="126" spans="1:2">
      <c r="A126" s="147"/>
      <c r="B126" s="148"/>
    </row>
    <row r="127" spans="1:2">
      <c r="A127" s="147"/>
      <c r="B127" s="148"/>
    </row>
    <row r="128" spans="1:2">
      <c r="A128" s="147"/>
      <c r="B128" s="148"/>
    </row>
    <row r="129" spans="1:2">
      <c r="A129" s="147"/>
      <c r="B129" s="148"/>
    </row>
    <row r="130" spans="1:2">
      <c r="A130" s="147"/>
      <c r="B130" s="148"/>
    </row>
    <row r="131" spans="1:2">
      <c r="A131" s="147"/>
      <c r="B131" s="148"/>
    </row>
    <row r="132" spans="1:2">
      <c r="A132" s="147"/>
      <c r="B132" s="148"/>
    </row>
    <row r="133" spans="1:2">
      <c r="A133" s="147"/>
      <c r="B133" s="148"/>
    </row>
    <row r="134" spans="1:2">
      <c r="A134" s="147"/>
      <c r="B134" s="148"/>
    </row>
    <row r="135" spans="1:2">
      <c r="A135" s="147"/>
      <c r="B135" s="148"/>
    </row>
    <row r="136" spans="1:2">
      <c r="A136" s="147"/>
      <c r="B136" s="148"/>
    </row>
    <row r="137" spans="1:2">
      <c r="A137" s="147"/>
      <c r="B137" s="148"/>
    </row>
    <row r="138" spans="1:2">
      <c r="A138" s="147"/>
      <c r="B138" s="148"/>
    </row>
    <row r="139" spans="1:2">
      <c r="A139" s="147"/>
      <c r="B139" s="148"/>
    </row>
    <row r="140" spans="1:2">
      <c r="A140" s="147"/>
      <c r="B140" s="148"/>
    </row>
    <row r="141" spans="1:2">
      <c r="A141" s="147"/>
      <c r="B141" s="148"/>
    </row>
    <row r="142" spans="1:2">
      <c r="A142" s="147"/>
      <c r="B142" s="148"/>
    </row>
    <row r="143" spans="1:2">
      <c r="A143" s="147"/>
      <c r="B143" s="148"/>
    </row>
    <row r="144" spans="1:2">
      <c r="A144" s="147"/>
      <c r="B144" s="148"/>
    </row>
    <row r="145" spans="1:2">
      <c r="A145" s="147"/>
      <c r="B145" s="148"/>
    </row>
    <row r="146" spans="1:2">
      <c r="A146" s="147"/>
      <c r="B146" s="148"/>
    </row>
    <row r="147" spans="1:2">
      <c r="A147" s="147"/>
      <c r="B147" s="148"/>
    </row>
    <row r="148" spans="1:2">
      <c r="A148" s="147"/>
      <c r="B148" s="148"/>
    </row>
    <row r="149" spans="1:2">
      <c r="A149" s="147"/>
      <c r="B149" s="148"/>
    </row>
    <row r="150" spans="1:2">
      <c r="A150" s="147"/>
      <c r="B150" s="148"/>
    </row>
    <row r="151" spans="1:2">
      <c r="A151" s="147"/>
      <c r="B151" s="148"/>
    </row>
    <row r="152" spans="1:2">
      <c r="A152" s="147"/>
      <c r="B152" s="148"/>
    </row>
    <row r="153" spans="1:2">
      <c r="A153" s="147"/>
      <c r="B153" s="148"/>
    </row>
    <row r="154" spans="1:2">
      <c r="A154" s="147"/>
      <c r="B154" s="148"/>
    </row>
    <row r="155" spans="1:2">
      <c r="A155" s="147"/>
      <c r="B155" s="148"/>
    </row>
    <row r="156" spans="1:2">
      <c r="A156" s="147"/>
      <c r="B156" s="148"/>
    </row>
    <row r="157" spans="1:2">
      <c r="A157" s="147"/>
      <c r="B157" s="148"/>
    </row>
    <row r="158" spans="1:2">
      <c r="A158" s="147"/>
      <c r="B158" s="148"/>
    </row>
    <row r="159" spans="1:2">
      <c r="A159" s="147"/>
      <c r="B159" s="148"/>
    </row>
    <row r="160" spans="1:2">
      <c r="A160" s="147"/>
      <c r="B160" s="148"/>
    </row>
    <row r="161" spans="1:2">
      <c r="A161" s="147"/>
      <c r="B161" s="148"/>
    </row>
    <row r="162" spans="1:2">
      <c r="A162" s="147"/>
      <c r="B162" s="148"/>
    </row>
    <row r="163" spans="1:2">
      <c r="A163" s="147"/>
      <c r="B163" s="148"/>
    </row>
    <row r="164" spans="1:2">
      <c r="A164" s="147"/>
      <c r="B164" s="148"/>
    </row>
    <row r="165" spans="1:2">
      <c r="A165" s="147"/>
      <c r="B165" s="148"/>
    </row>
    <row r="166" spans="1:2">
      <c r="A166" s="147"/>
      <c r="B166" s="148"/>
    </row>
    <row r="167" spans="1:2">
      <c r="A167" s="147"/>
      <c r="B167" s="148"/>
    </row>
    <row r="168" spans="1:2">
      <c r="A168" s="147"/>
      <c r="B168" s="148"/>
    </row>
    <row r="169" spans="1:2">
      <c r="A169" s="147"/>
      <c r="B169" s="148"/>
    </row>
    <row r="170" spans="1:2">
      <c r="A170" s="147"/>
      <c r="B170" s="148"/>
    </row>
    <row r="171" spans="1:2">
      <c r="A171" s="147"/>
      <c r="B171" s="148"/>
    </row>
    <row r="172" spans="1:2">
      <c r="A172" s="147"/>
      <c r="B172" s="148"/>
    </row>
    <row r="173" spans="1:2">
      <c r="A173" s="147"/>
      <c r="B173" s="148"/>
    </row>
    <row r="174" spans="1:2">
      <c r="A174" s="147"/>
      <c r="B174" s="148"/>
    </row>
    <row r="175" spans="1:2">
      <c r="A175" s="147"/>
      <c r="B175" s="148"/>
    </row>
    <row r="176" spans="1:2">
      <c r="A176" s="147"/>
      <c r="B176" s="148"/>
    </row>
    <row r="177" spans="1:2">
      <c r="A177" s="147"/>
      <c r="B177" s="148"/>
    </row>
    <row r="178" spans="1:2">
      <c r="A178" s="147"/>
      <c r="B178" s="148"/>
    </row>
    <row r="179" spans="1:2">
      <c r="A179" s="147"/>
      <c r="B179" s="148"/>
    </row>
    <row r="180" spans="1:2">
      <c r="A180" s="147"/>
      <c r="B180" s="148"/>
    </row>
    <row r="181" spans="1:2">
      <c r="A181" s="147"/>
      <c r="B181" s="148"/>
    </row>
    <row r="182" spans="1:2">
      <c r="A182" s="147"/>
      <c r="B182" s="148"/>
    </row>
    <row r="183" spans="1:2">
      <c r="A183" s="147"/>
      <c r="B183" s="148"/>
    </row>
    <row r="184" spans="1:2">
      <c r="A184" s="147"/>
      <c r="B184" s="148"/>
    </row>
    <row r="185" spans="1:2">
      <c r="A185" s="147"/>
      <c r="B185" s="148"/>
    </row>
    <row r="186" spans="1:2">
      <c r="A186" s="147"/>
      <c r="B186" s="148"/>
    </row>
    <row r="187" spans="1:2">
      <c r="A187" s="147"/>
      <c r="B187" s="148"/>
    </row>
    <row r="188" spans="1:2">
      <c r="A188" s="147"/>
      <c r="B188" s="148"/>
    </row>
    <row r="189" spans="1:2">
      <c r="A189" s="147"/>
      <c r="B189" s="148"/>
    </row>
    <row r="190" spans="1:2">
      <c r="A190" s="147"/>
      <c r="B190" s="148"/>
    </row>
    <row r="191" spans="1:2">
      <c r="A191" s="147"/>
      <c r="B191" s="148"/>
    </row>
    <row r="192" spans="1:2">
      <c r="A192" s="147"/>
      <c r="B192" s="148"/>
    </row>
    <row r="193" spans="1:2">
      <c r="A193" s="147"/>
      <c r="B193" s="148"/>
    </row>
    <row r="194" spans="1:2">
      <c r="A194" s="147"/>
      <c r="B194" s="148"/>
    </row>
    <row r="195" spans="1:2">
      <c r="A195" s="147"/>
      <c r="B195" s="148"/>
    </row>
    <row r="196" spans="1:2">
      <c r="A196" s="147"/>
      <c r="B196" s="148"/>
    </row>
    <row r="197" spans="1:2">
      <c r="A197" s="147"/>
      <c r="B197" s="148"/>
    </row>
    <row r="198" spans="1:2">
      <c r="A198" s="147"/>
      <c r="B198" s="148"/>
    </row>
    <row r="199" spans="1:2">
      <c r="A199" s="147"/>
      <c r="B199" s="148"/>
    </row>
    <row r="200" spans="1:2">
      <c r="A200" s="147"/>
      <c r="B200" s="148"/>
    </row>
    <row r="201" spans="1:2">
      <c r="A201" s="147"/>
      <c r="B201" s="148"/>
    </row>
    <row r="202" spans="1:2">
      <c r="A202" s="147"/>
      <c r="B202" s="148"/>
    </row>
    <row r="203" spans="1:2">
      <c r="A203" s="147"/>
      <c r="B203" s="148"/>
    </row>
    <row r="204" spans="1:2">
      <c r="A204" s="147"/>
      <c r="B204" s="148"/>
    </row>
    <row r="205" spans="1:2">
      <c r="A205" s="147"/>
      <c r="B205" s="148"/>
    </row>
    <row r="206" spans="1:2">
      <c r="A206" s="147"/>
      <c r="B206" s="148"/>
    </row>
    <row r="207" spans="1:2">
      <c r="A207" s="147"/>
      <c r="B207" s="148"/>
    </row>
    <row r="208" spans="1:2">
      <c r="A208" s="147"/>
      <c r="B208" s="148"/>
    </row>
    <row r="209" spans="1:2">
      <c r="A209" s="147"/>
      <c r="B209" s="148"/>
    </row>
    <row r="210" spans="1:2">
      <c r="A210" s="147"/>
      <c r="B210" s="148"/>
    </row>
    <row r="211" spans="1:2">
      <c r="A211" s="147"/>
      <c r="B211" s="148"/>
    </row>
    <row r="212" spans="1:2">
      <c r="A212" s="147"/>
      <c r="B212" s="148"/>
    </row>
    <row r="213" spans="1:2">
      <c r="A213" s="147"/>
      <c r="B213" s="148"/>
    </row>
    <row r="214" spans="1:2">
      <c r="A214" s="147"/>
      <c r="B214" s="148"/>
    </row>
    <row r="215" spans="1:2">
      <c r="A215" s="147"/>
      <c r="B215" s="148"/>
    </row>
    <row r="216" spans="1:2">
      <c r="A216" s="147"/>
      <c r="B216" s="148"/>
    </row>
    <row r="217" spans="1:2">
      <c r="A217" s="147"/>
      <c r="B217" s="148"/>
    </row>
    <row r="218" spans="1:2">
      <c r="A218" s="147"/>
      <c r="B218" s="148"/>
    </row>
    <row r="219" spans="1:2">
      <c r="A219" s="147"/>
      <c r="B219" s="148"/>
    </row>
    <row r="220" spans="1:2">
      <c r="A220" s="147"/>
      <c r="B220" s="148"/>
    </row>
    <row r="221" spans="1:2">
      <c r="A221" s="147"/>
      <c r="B221" s="148"/>
    </row>
    <row r="222" spans="1:2">
      <c r="A222" s="147"/>
      <c r="B222" s="148"/>
    </row>
    <row r="223" spans="1:2">
      <c r="A223" s="147"/>
      <c r="B223" s="148"/>
    </row>
    <row r="224" spans="1:2">
      <c r="A224" s="147"/>
      <c r="B224" s="148"/>
    </row>
    <row r="225" spans="1:2">
      <c r="A225" s="147"/>
      <c r="B225" s="148"/>
    </row>
    <row r="226" spans="1:2">
      <c r="A226" s="147"/>
      <c r="B226" s="148"/>
    </row>
    <row r="227" spans="1:2">
      <c r="A227" s="147"/>
      <c r="B227" s="148"/>
    </row>
    <row r="228" spans="1:2">
      <c r="A228" s="147"/>
      <c r="B228" s="148"/>
    </row>
    <row r="229" spans="1:2">
      <c r="A229" s="147"/>
      <c r="B229" s="148"/>
    </row>
    <row r="230" spans="1:2">
      <c r="A230" s="147"/>
      <c r="B230" s="148"/>
    </row>
    <row r="231" spans="1:2">
      <c r="A231" s="147"/>
      <c r="B231" s="148"/>
    </row>
    <row r="232" spans="1:2">
      <c r="A232" s="147"/>
      <c r="B232" s="148"/>
    </row>
    <row r="233" spans="1:2">
      <c r="A233" s="147"/>
      <c r="B233" s="148"/>
    </row>
    <row r="234" spans="1:2">
      <c r="A234" s="147"/>
      <c r="B234" s="148"/>
    </row>
    <row r="235" spans="1:2">
      <c r="A235" s="147"/>
      <c r="B235" s="148"/>
    </row>
    <row r="236" spans="1:2">
      <c r="A236" s="147"/>
      <c r="B236" s="148"/>
    </row>
    <row r="237" spans="1:2">
      <c r="A237" s="147"/>
      <c r="B237" s="148"/>
    </row>
    <row r="238" spans="1:2">
      <c r="A238" s="147"/>
      <c r="B238" s="148"/>
    </row>
    <row r="239" spans="1:2">
      <c r="A239" s="147"/>
      <c r="B239" s="148"/>
    </row>
    <row r="240" spans="1:2">
      <c r="A240" s="147"/>
      <c r="B240" s="148"/>
    </row>
    <row r="241" spans="1:2">
      <c r="A241" s="147"/>
      <c r="B241" s="148"/>
    </row>
    <row r="242" spans="1:2">
      <c r="A242" s="147"/>
      <c r="B242" s="148"/>
    </row>
    <row r="243" spans="1:2">
      <c r="A243" s="147"/>
      <c r="B243" s="148"/>
    </row>
    <row r="244" spans="1:2">
      <c r="A244" s="147"/>
      <c r="B244" s="148"/>
    </row>
    <row r="245" spans="1:2">
      <c r="A245" s="147"/>
      <c r="B245" s="148"/>
    </row>
    <row r="246" spans="1:2">
      <c r="A246" s="147"/>
      <c r="B246" s="148"/>
    </row>
    <row r="247" spans="1:2">
      <c r="A247" s="147"/>
      <c r="B247" s="148"/>
    </row>
    <row r="248" spans="1:2">
      <c r="A248" s="147"/>
      <c r="B248" s="148"/>
    </row>
    <row r="249" spans="1:2">
      <c r="A249" s="147"/>
      <c r="B249" s="148"/>
    </row>
    <row r="250" spans="1:2">
      <c r="A250" s="147"/>
      <c r="B250" s="148"/>
    </row>
    <row r="251" spans="1:2">
      <c r="A251" s="147"/>
      <c r="B251" s="148"/>
    </row>
    <row r="252" spans="1:2">
      <c r="A252" s="147"/>
      <c r="B252" s="148"/>
    </row>
    <row r="253" spans="1:2">
      <c r="A253" s="147"/>
      <c r="B253" s="148"/>
    </row>
    <row r="254" spans="1:2">
      <c r="A254" s="147"/>
      <c r="B254" s="148"/>
    </row>
    <row r="255" spans="1:2">
      <c r="A255" s="147"/>
      <c r="B255" s="148"/>
    </row>
    <row r="256" spans="1:2">
      <c r="A256" s="147"/>
      <c r="B256" s="148"/>
    </row>
    <row r="257" spans="1:2">
      <c r="A257" s="147"/>
      <c r="B257" s="148"/>
    </row>
    <row r="258" spans="1:2">
      <c r="A258" s="147"/>
      <c r="B258" s="148"/>
    </row>
    <row r="259" spans="1:2">
      <c r="A259" s="147"/>
      <c r="B259" s="148"/>
    </row>
    <row r="260" spans="1:2">
      <c r="A260" s="147"/>
      <c r="B260" s="148"/>
    </row>
    <row r="261" spans="1:2">
      <c r="A261" s="147"/>
      <c r="B261" s="148"/>
    </row>
    <row r="262" spans="1:2">
      <c r="A262" s="147"/>
      <c r="B262" s="148"/>
    </row>
    <row r="263" spans="1:2">
      <c r="A263" s="147"/>
      <c r="B263" s="148"/>
    </row>
    <row r="264" spans="1:2">
      <c r="A264" s="147"/>
      <c r="B264" s="148"/>
    </row>
    <row r="265" spans="1:2">
      <c r="A265" s="147"/>
      <c r="B265" s="148"/>
    </row>
    <row r="266" spans="1:2">
      <c r="A266" s="147"/>
      <c r="B266" s="148"/>
    </row>
    <row r="267" spans="1:2">
      <c r="A267" s="147"/>
      <c r="B267" s="148"/>
    </row>
    <row r="268" spans="1:2">
      <c r="A268" s="147"/>
      <c r="B268" s="148"/>
    </row>
    <row r="269" spans="1:2">
      <c r="A269" s="147"/>
      <c r="B269" s="148"/>
    </row>
    <row r="270" spans="1:2">
      <c r="A270" s="147"/>
      <c r="B270" s="148"/>
    </row>
    <row r="271" spans="1:2">
      <c r="A271" s="147"/>
      <c r="B271" s="148"/>
    </row>
    <row r="272" spans="1:2">
      <c r="A272" s="147"/>
      <c r="B272" s="148"/>
    </row>
    <row r="273" spans="1:2">
      <c r="A273" s="147"/>
      <c r="B273" s="148"/>
    </row>
    <row r="274" spans="1:2">
      <c r="A274" s="147"/>
      <c r="B274" s="148"/>
    </row>
    <row r="275" spans="1:2">
      <c r="A275" s="147"/>
      <c r="B275" s="148"/>
    </row>
    <row r="276" spans="1:2">
      <c r="A276" s="147"/>
      <c r="B276" s="148"/>
    </row>
    <row r="277" spans="1:2">
      <c r="A277" s="147"/>
      <c r="B277" s="148"/>
    </row>
    <row r="278" spans="1:2">
      <c r="A278" s="147"/>
      <c r="B278" s="148"/>
    </row>
    <row r="279" spans="1:2">
      <c r="A279" s="147"/>
      <c r="B279" s="148"/>
    </row>
    <row r="280" spans="1:2">
      <c r="A280" s="147"/>
      <c r="B280" s="148"/>
    </row>
    <row r="281" spans="1:2">
      <c r="A281" s="147"/>
      <c r="B281" s="148"/>
    </row>
    <row r="282" spans="1:2">
      <c r="A282" s="147"/>
      <c r="B282" s="148"/>
    </row>
    <row r="283" spans="1:2">
      <c r="A283" s="147"/>
      <c r="B283" s="148"/>
    </row>
    <row r="284" spans="1:2">
      <c r="A284" s="147"/>
      <c r="B284" s="148"/>
    </row>
    <row r="285" spans="1:2">
      <c r="A285" s="147"/>
      <c r="B285" s="148"/>
    </row>
    <row r="286" spans="1:2">
      <c r="A286" s="147"/>
      <c r="B286" s="148"/>
    </row>
    <row r="287" spans="1:2">
      <c r="A287" s="147"/>
      <c r="B287" s="148"/>
    </row>
    <row r="288" spans="1:2">
      <c r="A288" s="147"/>
      <c r="B288" s="148"/>
    </row>
    <row r="289" spans="1:2">
      <c r="A289" s="147"/>
      <c r="B289" s="148"/>
    </row>
    <row r="290" spans="1:2">
      <c r="A290" s="147"/>
      <c r="B290" s="148"/>
    </row>
    <row r="291" spans="1:2">
      <c r="A291" s="147"/>
      <c r="B291" s="148"/>
    </row>
    <row r="292" spans="1:2">
      <c r="A292" s="147"/>
      <c r="B292" s="148"/>
    </row>
    <row r="293" spans="1:2">
      <c r="A293" s="147"/>
      <c r="B293" s="148"/>
    </row>
    <row r="294" spans="1:2">
      <c r="A294" s="147"/>
      <c r="B294" s="148"/>
    </row>
    <row r="295" spans="1:2">
      <c r="A295" s="147"/>
      <c r="B295" s="148"/>
    </row>
    <row r="296" spans="1:2">
      <c r="A296" s="147"/>
      <c r="B296" s="148"/>
    </row>
    <row r="297" spans="1:2">
      <c r="A297" s="147"/>
      <c r="B297" s="148"/>
    </row>
    <row r="298" spans="1:2">
      <c r="A298" s="147"/>
      <c r="B298" s="148"/>
    </row>
    <row r="299" spans="1:2">
      <c r="A299" s="147"/>
      <c r="B299" s="148"/>
    </row>
    <row r="300" spans="1:2">
      <c r="A300" s="147"/>
      <c r="B300" s="148"/>
    </row>
    <row r="301" spans="1:2">
      <c r="A301" s="147"/>
      <c r="B301" s="148"/>
    </row>
    <row r="302" spans="1:2">
      <c r="A302" s="147"/>
      <c r="B302" s="148"/>
    </row>
    <row r="303" spans="1:2">
      <c r="A303" s="147"/>
      <c r="B303" s="148"/>
    </row>
    <row r="304" spans="1:2">
      <c r="A304" s="147"/>
      <c r="B304" s="148"/>
    </row>
    <row r="305" spans="1:2">
      <c r="A305" s="147"/>
      <c r="B305" s="148"/>
    </row>
    <row r="306" spans="1:2">
      <c r="A306" s="147"/>
      <c r="B306" s="148"/>
    </row>
    <row r="307" spans="1:2">
      <c r="A307" s="147"/>
      <c r="B307" s="148"/>
    </row>
    <row r="308" spans="1:2">
      <c r="A308" s="147"/>
      <c r="B308" s="148"/>
    </row>
    <row r="309" spans="1:2">
      <c r="A309" s="147"/>
      <c r="B309" s="148"/>
    </row>
    <row r="310" spans="1:2">
      <c r="A310" s="147"/>
      <c r="B310" s="148"/>
    </row>
    <row r="311" spans="1:2">
      <c r="A311" s="147"/>
      <c r="B311" s="148"/>
    </row>
    <row r="312" spans="1:2">
      <c r="A312" s="147"/>
      <c r="B312" s="148"/>
    </row>
    <row r="313" spans="1:2">
      <c r="A313" s="147"/>
      <c r="B313" s="148"/>
    </row>
    <row r="314" spans="1:2">
      <c r="A314" s="147"/>
      <c r="B314" s="148"/>
    </row>
    <row r="315" spans="1:2">
      <c r="A315" s="147"/>
      <c r="B315" s="148"/>
    </row>
    <row r="316" spans="1:2">
      <c r="A316" s="147"/>
      <c r="B316" s="148"/>
    </row>
    <row r="317" spans="1:2">
      <c r="A317" s="147"/>
      <c r="B317" s="148"/>
    </row>
    <row r="318" spans="1:2">
      <c r="A318" s="147"/>
      <c r="B318" s="148"/>
    </row>
    <row r="319" spans="1:2">
      <c r="A319" s="147"/>
      <c r="B319" s="148"/>
    </row>
    <row r="320" spans="1:2">
      <c r="A320" s="147"/>
      <c r="B320" s="148"/>
    </row>
    <row r="321" spans="1:2">
      <c r="A321" s="147"/>
      <c r="B321" s="148"/>
    </row>
    <row r="322" spans="1:2">
      <c r="A322" s="147"/>
      <c r="B322" s="148"/>
    </row>
    <row r="323" spans="1:2">
      <c r="A323" s="147"/>
      <c r="B323" s="148"/>
    </row>
    <row r="324" spans="1:2">
      <c r="A324" s="147"/>
      <c r="B324" s="148"/>
    </row>
    <row r="325" spans="1:2">
      <c r="A325" s="147"/>
      <c r="B325" s="148"/>
    </row>
    <row r="326" spans="1:2">
      <c r="A326" s="147"/>
      <c r="B326" s="148"/>
    </row>
    <row r="327" spans="1:2">
      <c r="A327" s="147"/>
      <c r="B327" s="148"/>
    </row>
    <row r="328" spans="1:2">
      <c r="A328" s="147"/>
      <c r="B328" s="148"/>
    </row>
    <row r="329" spans="1:2">
      <c r="A329" s="147"/>
      <c r="B329" s="148"/>
    </row>
    <row r="330" spans="1:2">
      <c r="A330" s="147"/>
      <c r="B330" s="148"/>
    </row>
    <row r="331" spans="1:2">
      <c r="A331" s="147"/>
      <c r="B331" s="148"/>
    </row>
    <row r="332" spans="1:2">
      <c r="A332" s="147"/>
      <c r="B332" s="148"/>
    </row>
    <row r="333" spans="1:2">
      <c r="A333" s="147"/>
      <c r="B333" s="148"/>
    </row>
    <row r="334" spans="1:2">
      <c r="A334" s="147"/>
      <c r="B334" s="148"/>
    </row>
    <row r="335" spans="1:2">
      <c r="A335" s="147"/>
      <c r="B335" s="148"/>
    </row>
    <row r="336" spans="1:2">
      <c r="A336" s="147"/>
      <c r="B336" s="148"/>
    </row>
    <row r="337" spans="1:2">
      <c r="A337" s="147"/>
      <c r="B337" s="148"/>
    </row>
    <row r="338" spans="1:2">
      <c r="A338" s="147"/>
      <c r="B338" s="148"/>
    </row>
    <row r="339" spans="1:2">
      <c r="A339" s="147"/>
      <c r="B339" s="148"/>
    </row>
    <row r="340" spans="1:2">
      <c r="A340" s="147"/>
      <c r="B340" s="148"/>
    </row>
    <row r="341" spans="1:2">
      <c r="A341" s="147"/>
      <c r="B341" s="148"/>
    </row>
    <row r="342" spans="1:2">
      <c r="A342" s="147"/>
      <c r="B342" s="148"/>
    </row>
    <row r="343" spans="1:2">
      <c r="A343" s="147"/>
      <c r="B343" s="148"/>
    </row>
    <row r="344" spans="1:2">
      <c r="A344" s="147"/>
      <c r="B344" s="148"/>
    </row>
    <row r="345" spans="1:2">
      <c r="A345" s="147"/>
      <c r="B345" s="148"/>
    </row>
    <row r="346" spans="1:2">
      <c r="A346" s="147"/>
      <c r="B346" s="148"/>
    </row>
    <row r="347" spans="1:2">
      <c r="A347" s="147"/>
      <c r="B347" s="148"/>
    </row>
    <row r="348" spans="1:2">
      <c r="A348" s="147"/>
      <c r="B348" s="148"/>
    </row>
    <row r="349" spans="1:2">
      <c r="A349" s="147"/>
      <c r="B349" s="148"/>
    </row>
    <row r="350" spans="1:2">
      <c r="A350" s="147"/>
      <c r="B350" s="148"/>
    </row>
    <row r="351" spans="1:2">
      <c r="A351" s="147"/>
      <c r="B351" s="148"/>
    </row>
    <row r="352" spans="1:2">
      <c r="A352" s="147"/>
      <c r="B352" s="148"/>
    </row>
    <row r="353" spans="1:2">
      <c r="A353" s="147"/>
      <c r="B353" s="148"/>
    </row>
    <row r="354" spans="1:2">
      <c r="A354" s="147"/>
      <c r="B354" s="148"/>
    </row>
    <row r="355" spans="1:2">
      <c r="A355" s="147"/>
      <c r="B355" s="148"/>
    </row>
    <row r="356" spans="1:2">
      <c r="A356" s="147"/>
      <c r="B356" s="148"/>
    </row>
    <row r="357" spans="1:2">
      <c r="A357" s="147"/>
      <c r="B357" s="148"/>
    </row>
    <row r="358" spans="1:2">
      <c r="A358" s="147"/>
      <c r="B358" s="148"/>
    </row>
    <row r="359" spans="1:2">
      <c r="A359" s="147"/>
      <c r="B359" s="148"/>
    </row>
    <row r="360" spans="1:2">
      <c r="A360" s="147"/>
      <c r="B360" s="148"/>
    </row>
    <row r="361" spans="1:2">
      <c r="A361" s="147"/>
      <c r="B361" s="148"/>
    </row>
    <row r="362" spans="1:2">
      <c r="A362" s="147"/>
      <c r="B362" s="148"/>
    </row>
    <row r="363" spans="1:2">
      <c r="A363" s="147"/>
      <c r="B363" s="148"/>
    </row>
    <row r="364" spans="1:2">
      <c r="A364" s="147"/>
      <c r="B364" s="148"/>
    </row>
    <row r="365" spans="1:2">
      <c r="A365" s="147"/>
      <c r="B365" s="148"/>
    </row>
    <row r="366" spans="1:2">
      <c r="A366" s="147"/>
      <c r="B366" s="148"/>
    </row>
    <row r="367" spans="1:2">
      <c r="A367" s="147"/>
      <c r="B367" s="148"/>
    </row>
    <row r="368" spans="1:2">
      <c r="A368" s="147"/>
      <c r="B368" s="148"/>
    </row>
    <row r="369" spans="1:2">
      <c r="A369" s="147"/>
      <c r="B369" s="148"/>
    </row>
    <row r="370" spans="1:2">
      <c r="A370" s="147"/>
      <c r="B370" s="148"/>
    </row>
    <row r="371" spans="1:2">
      <c r="A371" s="147"/>
      <c r="B371" s="148"/>
    </row>
    <row r="372" spans="1:2">
      <c r="A372" s="147"/>
      <c r="B372" s="148"/>
    </row>
    <row r="373" spans="1:2">
      <c r="A373" s="147"/>
      <c r="B373" s="148"/>
    </row>
    <row r="374" spans="1:2">
      <c r="A374" s="147"/>
      <c r="B374" s="148"/>
    </row>
    <row r="375" spans="1:2">
      <c r="A375" s="147"/>
      <c r="B375" s="148"/>
    </row>
    <row r="376" spans="1:2">
      <c r="A376" s="147"/>
      <c r="B376" s="148"/>
    </row>
    <row r="377" spans="1:2">
      <c r="A377" s="147"/>
      <c r="B377" s="148"/>
    </row>
    <row r="378" spans="1:2">
      <c r="A378" s="147"/>
      <c r="B378" s="148"/>
    </row>
    <row r="379" spans="1:2">
      <c r="A379" s="147"/>
      <c r="B379" s="148"/>
    </row>
    <row r="380" spans="1:2">
      <c r="A380" s="147"/>
      <c r="B380" s="148"/>
    </row>
    <row r="381" spans="1:2">
      <c r="A381" s="147"/>
      <c r="B381" s="148"/>
    </row>
    <row r="382" spans="1:2">
      <c r="A382" s="147"/>
      <c r="B382" s="148"/>
    </row>
    <row r="383" spans="1:2">
      <c r="A383" s="147"/>
      <c r="B383" s="148"/>
    </row>
    <row r="384" spans="1:2">
      <c r="A384" s="147"/>
      <c r="B384" s="148"/>
    </row>
    <row r="385" spans="1:2">
      <c r="A385" s="147"/>
      <c r="B385" s="148"/>
    </row>
    <row r="386" spans="1:2">
      <c r="A386" s="147"/>
      <c r="B386" s="148"/>
    </row>
    <row r="387" spans="1:2">
      <c r="A387" s="147"/>
      <c r="B387" s="148"/>
    </row>
    <row r="388" spans="1:2">
      <c r="A388" s="147"/>
      <c r="B388" s="148"/>
    </row>
    <row r="389" spans="1:2">
      <c r="A389" s="147"/>
      <c r="B389" s="148"/>
    </row>
    <row r="390" spans="1:2">
      <c r="A390" s="147"/>
      <c r="B390" s="148"/>
    </row>
    <row r="391" spans="1:2">
      <c r="A391" s="147"/>
      <c r="B391" s="148"/>
    </row>
    <row r="392" spans="1:2">
      <c r="A392" s="147"/>
      <c r="B392" s="148"/>
    </row>
    <row r="393" spans="1:2">
      <c r="A393" s="147"/>
      <c r="B393" s="148"/>
    </row>
    <row r="394" spans="1:2">
      <c r="A394" s="147"/>
      <c r="B394" s="148"/>
    </row>
    <row r="395" spans="1:2">
      <c r="A395" s="147"/>
      <c r="B395" s="148"/>
    </row>
    <row r="396" spans="1:2">
      <c r="A396" s="147"/>
      <c r="B396" s="148"/>
    </row>
    <row r="397" spans="1:2">
      <c r="A397" s="147"/>
      <c r="B397" s="148"/>
    </row>
    <row r="398" spans="1:2">
      <c r="A398" s="147"/>
      <c r="B398" s="148"/>
    </row>
    <row r="399" spans="1:2">
      <c r="A399" s="147"/>
      <c r="B399" s="148"/>
    </row>
    <row r="400" spans="1:2">
      <c r="A400" s="147"/>
      <c r="B400" s="148"/>
    </row>
    <row r="401" spans="1:2">
      <c r="A401" s="147"/>
      <c r="B401" s="148"/>
    </row>
    <row r="402" spans="1:2">
      <c r="A402" s="147"/>
      <c r="B402" s="148"/>
    </row>
    <row r="403" spans="1:2">
      <c r="A403" s="147"/>
      <c r="B403" s="148"/>
    </row>
    <row r="404" spans="1:2">
      <c r="A404" s="147"/>
      <c r="B404" s="148"/>
    </row>
    <row r="405" spans="1:2">
      <c r="A405" s="147"/>
      <c r="B405" s="148"/>
    </row>
    <row r="406" spans="1:2">
      <c r="A406" s="147"/>
      <c r="B406" s="148"/>
    </row>
    <row r="407" spans="1:2">
      <c r="A407" s="147"/>
      <c r="B407" s="148"/>
    </row>
    <row r="408" spans="1:2">
      <c r="A408" s="147"/>
      <c r="B408" s="148"/>
    </row>
    <row r="409" spans="1:2">
      <c r="A409" s="147"/>
      <c r="B409" s="148"/>
    </row>
    <row r="410" spans="1:2">
      <c r="A410" s="147"/>
      <c r="B410" s="148"/>
    </row>
    <row r="411" spans="1:2">
      <c r="A411" s="147"/>
      <c r="B411" s="148"/>
    </row>
    <row r="412" spans="1:2">
      <c r="A412" s="147"/>
      <c r="B412" s="148"/>
    </row>
    <row r="413" spans="1:2">
      <c r="A413" s="147"/>
      <c r="B413" s="148"/>
    </row>
    <row r="414" spans="1:2">
      <c r="A414" s="147"/>
      <c r="B414" s="148"/>
    </row>
    <row r="415" spans="1:2">
      <c r="A415" s="147"/>
      <c r="B415" s="148"/>
    </row>
    <row r="416" spans="1:2">
      <c r="A416" s="147"/>
      <c r="B416" s="148"/>
    </row>
    <row r="417" spans="1:2">
      <c r="A417" s="147"/>
      <c r="B417" s="148"/>
    </row>
    <row r="418" spans="1:2">
      <c r="A418" s="147"/>
      <c r="B418" s="148"/>
    </row>
    <row r="419" spans="1:2">
      <c r="A419" s="147"/>
      <c r="B419" s="148"/>
    </row>
    <row r="420" spans="1:2">
      <c r="A420" s="147"/>
      <c r="B420" s="148"/>
    </row>
    <row r="421" spans="1:2">
      <c r="A421" s="147"/>
      <c r="B421" s="148"/>
    </row>
    <row r="422" spans="1:2">
      <c r="A422" s="147"/>
      <c r="B422" s="148"/>
    </row>
    <row r="423" spans="1:2">
      <c r="A423" s="147"/>
      <c r="B423" s="148"/>
    </row>
    <row r="424" spans="1:2">
      <c r="A424" s="147"/>
      <c r="B424" s="148"/>
    </row>
    <row r="425" spans="1:2">
      <c r="A425" s="147"/>
      <c r="B425" s="148"/>
    </row>
    <row r="426" spans="1:2">
      <c r="A426" s="147"/>
      <c r="B426" s="148"/>
    </row>
    <row r="427" spans="1:2">
      <c r="A427" s="147"/>
      <c r="B427" s="148"/>
    </row>
    <row r="428" spans="1:2">
      <c r="A428" s="147"/>
      <c r="B428" s="148"/>
    </row>
    <row r="429" spans="1:2">
      <c r="A429" s="147"/>
      <c r="B429" s="148"/>
    </row>
    <row r="430" spans="1:2">
      <c r="A430" s="147"/>
      <c r="B430" s="148"/>
    </row>
    <row r="431" spans="1:2">
      <c r="A431" s="147"/>
      <c r="B431" s="148"/>
    </row>
    <row r="432" spans="1:2">
      <c r="A432" s="147"/>
      <c r="B432" s="148"/>
    </row>
    <row r="433" spans="1:2">
      <c r="A433" s="147"/>
      <c r="B433" s="148"/>
    </row>
    <row r="434" spans="1:2">
      <c r="A434" s="147"/>
      <c r="B434" s="148"/>
    </row>
    <row r="435" spans="1:2">
      <c r="A435" s="147"/>
      <c r="B435" s="148"/>
    </row>
    <row r="436" spans="1:2">
      <c r="A436" s="147"/>
      <c r="B436" s="148"/>
    </row>
    <row r="437" spans="1:2">
      <c r="A437" s="147"/>
      <c r="B437" s="148"/>
    </row>
    <row r="438" spans="1:2">
      <c r="A438" s="147"/>
      <c r="B438" s="148"/>
    </row>
    <row r="439" spans="1:2">
      <c r="A439" s="147"/>
      <c r="B439" s="148"/>
    </row>
    <row r="440" spans="1:2">
      <c r="A440" s="147"/>
      <c r="B440" s="148"/>
    </row>
    <row r="441" spans="1:2">
      <c r="A441" s="147"/>
      <c r="B441" s="148"/>
    </row>
    <row r="442" spans="1:2">
      <c r="A442" s="147"/>
      <c r="B442" s="148"/>
    </row>
    <row r="443" spans="1:2">
      <c r="A443" s="147"/>
      <c r="B443" s="148"/>
    </row>
    <row r="444" spans="1:2">
      <c r="A444" s="147"/>
      <c r="B444" s="148"/>
    </row>
    <row r="445" spans="1:2">
      <c r="A445" s="147"/>
      <c r="B445" s="148"/>
    </row>
    <row r="446" spans="1:2">
      <c r="A446" s="147"/>
      <c r="B446" s="148"/>
    </row>
    <row r="447" spans="1:2">
      <c r="A447" s="147"/>
      <c r="B447" s="148"/>
    </row>
    <row r="448" spans="1:2">
      <c r="A448" s="147"/>
      <c r="B448" s="148"/>
    </row>
    <row r="449" spans="1:2">
      <c r="A449" s="147"/>
      <c r="B449" s="148"/>
    </row>
    <row r="450" spans="1:2">
      <c r="A450" s="147"/>
      <c r="B450" s="148"/>
    </row>
    <row r="451" spans="1:2">
      <c r="A451" s="147"/>
      <c r="B451" s="148"/>
    </row>
    <row r="452" spans="1:2">
      <c r="A452" s="147"/>
      <c r="B452" s="148"/>
    </row>
    <row r="453" spans="1:2">
      <c r="A453" s="147"/>
      <c r="B453" s="148"/>
    </row>
    <row r="454" spans="1:2">
      <c r="A454" s="147"/>
      <c r="B454" s="148"/>
    </row>
    <row r="455" spans="1:2">
      <c r="A455" s="147"/>
      <c r="B455" s="148"/>
    </row>
    <row r="456" spans="1:2">
      <c r="A456" s="147"/>
      <c r="B456" s="148"/>
    </row>
    <row r="457" spans="1:2">
      <c r="A457" s="147"/>
      <c r="B457" s="148"/>
    </row>
    <row r="458" spans="1:2">
      <c r="A458" s="147"/>
      <c r="B458" s="148"/>
    </row>
    <row r="459" spans="1:2">
      <c r="A459" s="147"/>
      <c r="B459" s="148"/>
    </row>
    <row r="460" spans="1:2">
      <c r="A460" s="147"/>
      <c r="B460" s="148"/>
    </row>
    <row r="461" spans="1:2">
      <c r="A461" s="147"/>
      <c r="B461" s="148"/>
    </row>
    <row r="462" spans="1:2">
      <c r="A462" s="147"/>
      <c r="B462" s="148"/>
    </row>
    <row r="463" spans="1:2">
      <c r="A463" s="147"/>
      <c r="B463" s="148"/>
    </row>
    <row r="464" spans="1:2">
      <c r="A464" s="147"/>
      <c r="B464" s="148"/>
    </row>
    <row r="465" spans="1:2">
      <c r="A465" s="147"/>
      <c r="B465" s="148"/>
    </row>
    <row r="466" spans="1:2">
      <c r="A466" s="147"/>
      <c r="B466" s="148"/>
    </row>
    <row r="467" spans="1:2">
      <c r="A467" s="147"/>
      <c r="B467" s="148"/>
    </row>
    <row r="468" spans="1:2">
      <c r="A468" s="147"/>
      <c r="B468" s="148"/>
    </row>
    <row r="469" spans="1:2">
      <c r="A469" s="147"/>
      <c r="B469" s="148"/>
    </row>
    <row r="470" spans="1:2">
      <c r="A470" s="147"/>
      <c r="B470" s="148"/>
    </row>
    <row r="471" spans="1:2">
      <c r="A471" s="147"/>
      <c r="B471" s="148"/>
    </row>
    <row r="472" spans="1:2">
      <c r="A472" s="147"/>
      <c r="B472" s="148"/>
    </row>
    <row r="473" spans="1:2">
      <c r="A473" s="147"/>
      <c r="B473" s="148"/>
    </row>
    <row r="474" spans="1:2">
      <c r="A474" s="147"/>
      <c r="B474" s="148"/>
    </row>
    <row r="475" spans="1:2">
      <c r="A475" s="147"/>
      <c r="B475" s="148"/>
    </row>
    <row r="476" spans="1:2">
      <c r="A476" s="147"/>
      <c r="B476" s="148"/>
    </row>
    <row r="477" spans="1:2">
      <c r="A477" s="147"/>
      <c r="B477" s="148"/>
    </row>
    <row r="478" spans="1:2">
      <c r="A478" s="147"/>
      <c r="B478" s="148"/>
    </row>
    <row r="479" spans="1:2">
      <c r="A479" s="147"/>
      <c r="B479" s="148"/>
    </row>
    <row r="480" spans="1:2">
      <c r="A480" s="147"/>
      <c r="B480" s="148"/>
    </row>
    <row r="481" spans="1:2">
      <c r="A481" s="147"/>
      <c r="B481" s="148"/>
    </row>
    <row r="482" spans="1:2">
      <c r="A482" s="147"/>
      <c r="B482" s="148"/>
    </row>
    <row r="483" spans="1:2">
      <c r="A483" s="147"/>
      <c r="B483" s="148"/>
    </row>
    <row r="484" spans="1:2">
      <c r="A484" s="147"/>
      <c r="B484" s="148"/>
    </row>
    <row r="485" spans="1:2">
      <c r="A485" s="147"/>
      <c r="B485" s="148"/>
    </row>
    <row r="486" spans="1:2">
      <c r="A486" s="147"/>
      <c r="B486" s="148"/>
    </row>
    <row r="487" spans="1:2">
      <c r="A487" s="147"/>
      <c r="B487" s="148"/>
    </row>
    <row r="488" spans="1:2">
      <c r="A488" s="147"/>
      <c r="B488" s="148"/>
    </row>
    <row r="489" spans="1:2">
      <c r="A489" s="147"/>
      <c r="B489" s="148"/>
    </row>
    <row r="490" spans="1:2">
      <c r="A490" s="147"/>
      <c r="B490" s="148"/>
    </row>
    <row r="491" spans="1:2">
      <c r="A491" s="147"/>
      <c r="B491" s="148"/>
    </row>
    <row r="492" spans="1:2">
      <c r="A492" s="147"/>
      <c r="B492" s="148"/>
    </row>
    <row r="493" spans="1:2">
      <c r="A493" s="147"/>
      <c r="B493" s="148"/>
    </row>
    <row r="494" spans="1:2">
      <c r="A494" s="147"/>
      <c r="B494" s="148"/>
    </row>
    <row r="495" spans="1:2">
      <c r="A495" s="147"/>
      <c r="B495" s="148"/>
    </row>
    <row r="496" spans="1:2">
      <c r="A496" s="147"/>
      <c r="B496" s="148"/>
    </row>
    <row r="497" spans="1:2">
      <c r="A497" s="147"/>
      <c r="B497" s="148"/>
    </row>
    <row r="498" spans="1:2">
      <c r="A498" s="147"/>
      <c r="B498" s="148"/>
    </row>
    <row r="499" spans="1:2">
      <c r="A499" s="147"/>
      <c r="B499" s="148"/>
    </row>
    <row r="500" spans="1:2">
      <c r="A500" s="147"/>
      <c r="B500" s="148"/>
    </row>
    <row r="501" spans="1:2">
      <c r="A501" s="147"/>
      <c r="B501" s="148"/>
    </row>
    <row r="502" spans="1:2">
      <c r="A502" s="147"/>
      <c r="B502" s="148"/>
    </row>
    <row r="503" spans="1:2">
      <c r="A503" s="147"/>
      <c r="B503" s="148"/>
    </row>
    <row r="504" spans="1:2">
      <c r="A504" s="147"/>
      <c r="B504" s="148"/>
    </row>
    <row r="505" spans="1:2">
      <c r="A505" s="147"/>
      <c r="B505" s="148"/>
    </row>
    <row r="506" spans="1:2">
      <c r="A506" s="147"/>
      <c r="B506" s="148"/>
    </row>
    <row r="507" spans="1:2">
      <c r="A507" s="147"/>
      <c r="B507" s="148"/>
    </row>
    <row r="508" spans="1:2">
      <c r="A508" s="147"/>
      <c r="B508" s="148"/>
    </row>
    <row r="509" spans="1:2">
      <c r="A509" s="147"/>
      <c r="B509" s="148"/>
    </row>
    <row r="510" spans="1:2">
      <c r="A510" s="147"/>
      <c r="B510" s="148"/>
    </row>
    <row r="511" spans="1:2">
      <c r="A511" s="147"/>
      <c r="B511" s="148"/>
    </row>
    <row r="512" spans="1:2">
      <c r="A512" s="147"/>
      <c r="B512" s="148"/>
    </row>
    <row r="513" spans="1:2">
      <c r="A513" s="147"/>
      <c r="B513" s="148"/>
    </row>
    <row r="514" spans="1:2">
      <c r="A514" s="147"/>
      <c r="B514" s="148"/>
    </row>
    <row r="515" spans="1:2">
      <c r="A515" s="147"/>
      <c r="B515" s="148"/>
    </row>
    <row r="516" spans="1:2">
      <c r="A516" s="147"/>
      <c r="B516" s="148"/>
    </row>
    <row r="517" spans="1:2">
      <c r="A517" s="147"/>
      <c r="B517" s="148"/>
    </row>
    <row r="518" spans="1:2">
      <c r="A518" s="147"/>
      <c r="B518" s="148"/>
    </row>
    <row r="519" spans="1:2">
      <c r="A519" s="147"/>
      <c r="B519" s="148"/>
    </row>
    <row r="520" spans="1:2">
      <c r="A520" s="147"/>
      <c r="B520" s="148"/>
    </row>
    <row r="521" spans="1:2">
      <c r="A521" s="147"/>
      <c r="B521" s="148"/>
    </row>
    <row r="522" spans="1:2">
      <c r="A522" s="147"/>
      <c r="B522" s="148"/>
    </row>
    <row r="523" spans="1:2">
      <c r="A523" s="147"/>
      <c r="B523" s="148"/>
    </row>
    <row r="524" spans="1:2">
      <c r="A524" s="147"/>
      <c r="B524" s="148"/>
    </row>
    <row r="525" spans="1:2">
      <c r="A525" s="147"/>
      <c r="B525" s="148"/>
    </row>
    <row r="526" spans="1:2">
      <c r="A526" s="147"/>
      <c r="B526" s="148"/>
    </row>
    <row r="527" spans="1:2">
      <c r="A527" s="147"/>
      <c r="B527" s="148"/>
    </row>
    <row r="528" spans="1:2">
      <c r="A528" s="147"/>
      <c r="B528" s="148"/>
    </row>
    <row r="529" spans="1:2">
      <c r="A529" s="147"/>
      <c r="B529" s="148"/>
    </row>
    <row r="530" spans="1:2">
      <c r="A530" s="147"/>
      <c r="B530" s="148"/>
    </row>
    <row r="531" spans="1:2">
      <c r="A531" s="147"/>
      <c r="B531" s="148"/>
    </row>
    <row r="532" spans="1:2">
      <c r="A532" s="147"/>
      <c r="B532" s="148"/>
    </row>
    <row r="533" spans="1:2">
      <c r="A533" s="147"/>
      <c r="B533" s="148"/>
    </row>
    <row r="534" spans="1:2">
      <c r="A534" s="147"/>
      <c r="B534" s="148"/>
    </row>
    <row r="535" spans="1:2">
      <c r="A535" s="147"/>
      <c r="B535" s="148"/>
    </row>
    <row r="536" spans="1:2">
      <c r="A536" s="147"/>
      <c r="B536" s="148"/>
    </row>
    <row r="537" spans="1:2">
      <c r="A537" s="147"/>
      <c r="B537" s="148"/>
    </row>
    <row r="538" spans="1:2">
      <c r="A538" s="147"/>
      <c r="B538" s="148"/>
    </row>
    <row r="539" spans="1:2">
      <c r="A539" s="147"/>
      <c r="B539" s="148"/>
    </row>
    <row r="540" spans="1:2">
      <c r="A540" s="147"/>
      <c r="B540" s="148"/>
    </row>
    <row r="541" spans="1:2">
      <c r="A541" s="147"/>
      <c r="B541" s="148"/>
    </row>
    <row r="542" spans="1:2">
      <c r="A542" s="147"/>
      <c r="B542" s="148"/>
    </row>
    <row r="543" spans="1:2">
      <c r="A543" s="147"/>
      <c r="B543" s="148"/>
    </row>
    <row r="544" spans="1:2">
      <c r="A544" s="147"/>
      <c r="B544" s="148"/>
    </row>
    <row r="545" spans="1:2">
      <c r="A545" s="147"/>
      <c r="B545" s="148"/>
    </row>
    <row r="546" spans="1:2">
      <c r="A546" s="147"/>
      <c r="B546" s="148"/>
    </row>
    <row r="547" spans="1:2">
      <c r="A547" s="147"/>
      <c r="B547" s="148"/>
    </row>
    <row r="548" spans="1:2">
      <c r="A548" s="147"/>
      <c r="B548" s="148"/>
    </row>
    <row r="549" spans="1:2">
      <c r="A549" s="147"/>
      <c r="B549" s="148"/>
    </row>
    <row r="550" spans="1:2">
      <c r="A550" s="147"/>
      <c r="B550" s="148"/>
    </row>
    <row r="551" spans="1:2">
      <c r="A551" s="147"/>
      <c r="B551" s="148"/>
    </row>
    <row r="552" spans="1:2">
      <c r="A552" s="147"/>
      <c r="B552" s="148"/>
    </row>
    <row r="553" spans="1:2">
      <c r="A553" s="147"/>
      <c r="B553" s="148"/>
    </row>
    <row r="554" spans="1:2">
      <c r="A554" s="147"/>
      <c r="B554" s="148"/>
    </row>
    <row r="555" spans="1:2">
      <c r="A555" s="147"/>
      <c r="B555" s="148"/>
    </row>
    <row r="556" spans="1:2">
      <c r="A556" s="147"/>
      <c r="B556" s="148"/>
    </row>
    <row r="557" spans="1:2">
      <c r="A557" s="147"/>
      <c r="B557" s="148"/>
    </row>
    <row r="558" spans="1:2">
      <c r="A558" s="147"/>
      <c r="B558" s="148"/>
    </row>
    <row r="559" spans="1:2">
      <c r="A559" s="147"/>
      <c r="B559" s="148"/>
    </row>
    <row r="560" spans="1:2">
      <c r="A560" s="147"/>
      <c r="B560" s="148"/>
    </row>
    <row r="561" spans="1:2">
      <c r="A561" s="147"/>
      <c r="B561" s="148"/>
    </row>
    <row r="562" spans="1:2">
      <c r="A562" s="147"/>
      <c r="B562" s="148"/>
    </row>
    <row r="563" spans="1:2">
      <c r="A563" s="147"/>
      <c r="B563" s="148"/>
    </row>
    <row r="564" spans="1:2">
      <c r="A564" s="147"/>
      <c r="B564" s="148"/>
    </row>
    <row r="565" spans="1:2">
      <c r="A565" s="147"/>
      <c r="B565" s="148"/>
    </row>
    <row r="566" spans="1:2">
      <c r="A566" s="147"/>
      <c r="B566" s="148"/>
    </row>
    <row r="567" spans="1:2">
      <c r="A567" s="147"/>
      <c r="B567" s="148"/>
    </row>
    <row r="568" spans="1:2">
      <c r="A568" s="147"/>
      <c r="B568" s="148"/>
    </row>
    <row r="569" spans="1:2">
      <c r="A569" s="147"/>
      <c r="B569" s="148"/>
    </row>
    <row r="570" spans="1:2">
      <c r="A570" s="147"/>
      <c r="B570" s="148"/>
    </row>
    <row r="571" spans="1:2">
      <c r="A571" s="147"/>
      <c r="B571" s="148"/>
    </row>
    <row r="572" spans="1:2">
      <c r="A572" s="147"/>
      <c r="B572" s="148"/>
    </row>
    <row r="573" spans="1:2">
      <c r="A573" s="147"/>
      <c r="B573" s="148"/>
    </row>
    <row r="574" spans="1:2">
      <c r="A574" s="147"/>
      <c r="B574" s="148"/>
    </row>
    <row r="575" spans="1:2">
      <c r="A575" s="147"/>
      <c r="B575" s="148"/>
    </row>
    <row r="576" spans="1:2">
      <c r="A576" s="147"/>
      <c r="B576" s="148"/>
    </row>
    <row r="577" spans="1:2">
      <c r="A577" s="147"/>
      <c r="B577" s="148"/>
    </row>
    <row r="578" spans="1:2">
      <c r="A578" s="147"/>
      <c r="B578" s="148"/>
    </row>
    <row r="579" spans="1:2">
      <c r="A579" s="147"/>
      <c r="B579" s="148"/>
    </row>
    <row r="580" spans="1:2">
      <c r="A580" s="147"/>
      <c r="B580" s="148"/>
    </row>
    <row r="581" spans="1:2">
      <c r="A581" s="147"/>
      <c r="B581" s="148"/>
    </row>
    <row r="582" spans="1:2">
      <c r="A582" s="147"/>
      <c r="B582" s="148"/>
    </row>
    <row r="583" spans="1:2">
      <c r="A583" s="147"/>
      <c r="B583" s="148"/>
    </row>
    <row r="584" spans="1:2">
      <c r="A584" s="147"/>
      <c r="B584" s="148"/>
    </row>
    <row r="585" spans="1:2">
      <c r="A585" s="147"/>
      <c r="B585" s="148"/>
    </row>
    <row r="586" spans="1:2">
      <c r="A586" s="147"/>
      <c r="B586" s="148"/>
    </row>
    <row r="587" spans="1:2">
      <c r="A587" s="147"/>
      <c r="B587" s="148"/>
    </row>
    <row r="588" spans="1:2">
      <c r="A588" s="147"/>
      <c r="B588" s="148"/>
    </row>
    <row r="589" spans="1:2">
      <c r="A589" s="147"/>
      <c r="B589" s="148"/>
    </row>
    <row r="590" spans="1:2">
      <c r="A590" s="147"/>
      <c r="B590" s="148"/>
    </row>
    <row r="591" spans="1:2">
      <c r="A591" s="147"/>
      <c r="B591" s="148"/>
    </row>
    <row r="592" spans="1:2">
      <c r="A592" s="147"/>
      <c r="B592" s="148"/>
    </row>
    <row r="593" spans="1:2">
      <c r="A593" s="147"/>
      <c r="B593" s="148"/>
    </row>
    <row r="594" spans="1:2">
      <c r="A594" s="147"/>
      <c r="B594" s="148"/>
    </row>
    <row r="595" spans="1:2">
      <c r="A595" s="147"/>
      <c r="B595" s="148"/>
    </row>
    <row r="596" spans="1:2">
      <c r="A596" s="147"/>
      <c r="B596" s="148"/>
    </row>
    <row r="597" spans="1:2">
      <c r="A597" s="147"/>
      <c r="B597" s="148"/>
    </row>
    <row r="598" spans="1:2">
      <c r="A598" s="147"/>
      <c r="B598" s="148"/>
    </row>
    <row r="599" spans="1:2">
      <c r="A599" s="147"/>
      <c r="B599" s="148"/>
    </row>
    <row r="600" spans="1:2">
      <c r="A600" s="147"/>
      <c r="B600" s="148"/>
    </row>
    <row r="601" spans="1:2">
      <c r="A601" s="147"/>
      <c r="B601" s="148"/>
    </row>
    <row r="602" spans="1:2">
      <c r="A602" s="147"/>
      <c r="B602" s="148"/>
    </row>
    <row r="603" spans="1:2">
      <c r="A603" s="147"/>
      <c r="B603" s="148"/>
    </row>
    <row r="604" spans="1:2">
      <c r="A604" s="147"/>
      <c r="B604" s="148"/>
    </row>
    <row r="605" spans="1:2">
      <c r="A605" s="147"/>
      <c r="B605" s="148"/>
    </row>
    <row r="606" spans="1:2">
      <c r="A606" s="147"/>
      <c r="B606" s="148"/>
    </row>
    <row r="607" spans="1:2">
      <c r="A607" s="147"/>
      <c r="B607" s="148"/>
    </row>
    <row r="608" spans="1:2">
      <c r="A608" s="147"/>
      <c r="B608" s="148"/>
    </row>
    <row r="609" spans="1:2">
      <c r="A609" s="147"/>
      <c r="B609" s="148"/>
    </row>
    <row r="610" spans="1:2">
      <c r="A610" s="147"/>
      <c r="B610" s="148"/>
    </row>
    <row r="611" spans="1:2">
      <c r="A611" s="147"/>
      <c r="B611" s="148"/>
    </row>
    <row r="612" spans="1:2">
      <c r="A612" s="147"/>
      <c r="B612" s="148"/>
    </row>
    <row r="613" spans="1:2">
      <c r="A613" s="147"/>
      <c r="B613" s="148"/>
    </row>
    <row r="614" spans="1:2">
      <c r="A614" s="147"/>
      <c r="B614" s="148"/>
    </row>
    <row r="615" spans="1:2">
      <c r="A615" s="147"/>
      <c r="B615" s="148"/>
    </row>
    <row r="616" spans="1:2">
      <c r="A616" s="147"/>
      <c r="B616" s="148"/>
    </row>
    <row r="617" spans="1:2">
      <c r="A617" s="147"/>
      <c r="B617" s="148"/>
    </row>
    <row r="618" spans="1:2">
      <c r="A618" s="147"/>
      <c r="B618" s="148"/>
    </row>
    <row r="619" spans="1:2">
      <c r="A619" s="147"/>
      <c r="B619" s="148"/>
    </row>
    <row r="620" spans="1:2">
      <c r="A620" s="147"/>
      <c r="B620" s="148"/>
    </row>
    <row r="621" spans="1:2">
      <c r="A621" s="147"/>
      <c r="B621" s="148"/>
    </row>
    <row r="622" spans="1:2">
      <c r="A622" s="147"/>
      <c r="B622" s="148"/>
    </row>
    <row r="623" spans="1:2">
      <c r="A623" s="147"/>
      <c r="B623" s="148"/>
    </row>
    <row r="624" spans="1:2">
      <c r="A624" s="147"/>
      <c r="B624" s="148"/>
    </row>
    <row r="625" spans="1:2">
      <c r="A625" s="147"/>
      <c r="B625" s="148"/>
    </row>
    <row r="626" spans="1:2">
      <c r="A626" s="147"/>
      <c r="B626" s="148"/>
    </row>
    <row r="627" spans="1:2">
      <c r="A627" s="147"/>
      <c r="B627" s="148"/>
    </row>
    <row r="628" spans="1:2">
      <c r="A628" s="147"/>
      <c r="B628" s="148"/>
    </row>
    <row r="629" spans="1:2">
      <c r="A629" s="147"/>
      <c r="B629" s="148"/>
    </row>
    <row r="630" spans="1:2">
      <c r="A630" s="147"/>
      <c r="B630" s="148"/>
    </row>
    <row r="631" spans="1:2">
      <c r="A631" s="147"/>
      <c r="B631" s="148"/>
    </row>
    <row r="632" spans="1:2">
      <c r="A632" s="147"/>
      <c r="B632" s="148"/>
    </row>
    <row r="633" spans="1:2">
      <c r="A633" s="147"/>
      <c r="B633" s="148"/>
    </row>
    <row r="634" spans="1:2">
      <c r="A634" s="147"/>
      <c r="B634" s="148"/>
    </row>
    <row r="635" spans="1:2">
      <c r="A635" s="147"/>
      <c r="B635" s="148"/>
    </row>
    <row r="636" spans="1:2">
      <c r="A636" s="147"/>
      <c r="B636" s="148"/>
    </row>
    <row r="637" spans="1:2">
      <c r="A637" s="147"/>
      <c r="B637" s="148"/>
    </row>
    <row r="638" spans="1:2">
      <c r="A638" s="147"/>
      <c r="B638" s="148"/>
    </row>
    <row r="639" spans="1:2">
      <c r="A639" s="147"/>
      <c r="B639" s="148"/>
    </row>
    <row r="640" spans="1:2">
      <c r="A640" s="147"/>
      <c r="B640" s="148"/>
    </row>
    <row r="641" spans="1:2">
      <c r="A641" s="147"/>
      <c r="B641" s="148"/>
    </row>
    <row r="642" spans="1:2">
      <c r="A642" s="147"/>
      <c r="B642" s="148"/>
    </row>
    <row r="643" spans="1:2">
      <c r="A643" s="147"/>
      <c r="B643" s="148"/>
    </row>
    <row r="644" spans="1:2">
      <c r="A644" s="147"/>
      <c r="B644" s="148"/>
    </row>
    <row r="645" spans="1:2">
      <c r="A645" s="147"/>
      <c r="B645" s="148"/>
    </row>
    <row r="646" spans="1:2">
      <c r="A646" s="147"/>
      <c r="B646" s="148"/>
    </row>
    <row r="647" spans="1:2">
      <c r="A647" s="147"/>
      <c r="B647" s="148"/>
    </row>
    <row r="648" spans="1:2">
      <c r="A648" s="147"/>
      <c r="B648" s="148"/>
    </row>
    <row r="649" spans="1:2">
      <c r="A649" s="147"/>
      <c r="B649" s="148"/>
    </row>
    <row r="650" spans="1:2">
      <c r="A650" s="147"/>
      <c r="B650" s="148"/>
    </row>
    <row r="651" spans="1:2">
      <c r="A651" s="147"/>
      <c r="B651" s="148"/>
    </row>
    <row r="652" spans="1:2">
      <c r="A652" s="147"/>
      <c r="B652" s="148"/>
    </row>
    <row r="653" spans="1:2">
      <c r="A653" s="147"/>
      <c r="B653" s="148"/>
    </row>
    <row r="654" spans="1:2">
      <c r="A654" s="147"/>
      <c r="B654" s="148"/>
    </row>
    <row r="655" spans="1:2">
      <c r="A655" s="147"/>
      <c r="B655" s="148"/>
    </row>
    <row r="656" spans="1:2">
      <c r="A656" s="147"/>
      <c r="B656" s="148"/>
    </row>
    <row r="657" spans="1:2">
      <c r="A657" s="147"/>
      <c r="B657" s="148"/>
    </row>
    <row r="658" spans="1:2">
      <c r="A658" s="147"/>
      <c r="B658" s="148"/>
    </row>
    <row r="659" spans="1:2">
      <c r="A659" s="147"/>
      <c r="B659" s="148"/>
    </row>
    <row r="660" spans="1:2">
      <c r="A660" s="147"/>
      <c r="B660" s="148"/>
    </row>
    <row r="661" spans="1:2">
      <c r="A661" s="147"/>
      <c r="B661" s="148"/>
    </row>
    <row r="662" spans="1:2">
      <c r="A662" s="147"/>
      <c r="B662" s="148"/>
    </row>
    <row r="663" spans="1:2">
      <c r="A663" s="147"/>
      <c r="B663" s="148"/>
    </row>
    <row r="664" spans="1:2">
      <c r="A664" s="147"/>
      <c r="B664" s="148"/>
    </row>
    <row r="665" spans="1:2">
      <c r="A665" s="147"/>
      <c r="B665" s="148"/>
    </row>
    <row r="666" spans="1:2">
      <c r="A666" s="147"/>
      <c r="B666" s="148"/>
    </row>
    <row r="667" spans="1:2">
      <c r="A667" s="147"/>
      <c r="B667" s="148"/>
    </row>
    <row r="668" spans="1:2">
      <c r="A668" s="147"/>
      <c r="B668" s="148"/>
    </row>
    <row r="669" spans="1:2">
      <c r="A669" s="147"/>
      <c r="B669" s="148"/>
    </row>
    <row r="670" spans="1:2">
      <c r="A670" s="147"/>
      <c r="B670" s="148"/>
    </row>
    <row r="671" spans="1:2">
      <c r="A671" s="147"/>
      <c r="B671" s="148"/>
    </row>
    <row r="672" spans="1:2">
      <c r="A672" s="147"/>
      <c r="B672" s="148"/>
    </row>
    <row r="673" spans="1:2">
      <c r="A673" s="147"/>
      <c r="B673" s="148"/>
    </row>
    <row r="674" spans="1:2">
      <c r="A674" s="147"/>
      <c r="B674" s="148"/>
    </row>
    <row r="675" spans="1:2">
      <c r="A675" s="147"/>
      <c r="B675" s="148"/>
    </row>
    <row r="676" spans="1:2">
      <c r="A676" s="147"/>
      <c r="B676" s="148"/>
    </row>
    <row r="677" spans="1:2">
      <c r="A677" s="147"/>
      <c r="B677" s="148"/>
    </row>
    <row r="678" spans="1:2">
      <c r="A678" s="147"/>
      <c r="B678" s="148"/>
    </row>
    <row r="679" spans="1:2">
      <c r="A679" s="147"/>
      <c r="B679" s="148"/>
    </row>
    <row r="680" spans="1:2">
      <c r="A680" s="147"/>
      <c r="B680" s="148"/>
    </row>
    <row r="681" spans="1:2">
      <c r="A681" s="147"/>
      <c r="B681" s="148"/>
    </row>
    <row r="682" spans="1:2">
      <c r="A682" s="147"/>
      <c r="B682" s="148"/>
    </row>
    <row r="683" spans="1:2">
      <c r="A683" s="147"/>
      <c r="B683" s="148"/>
    </row>
    <row r="684" spans="1:2">
      <c r="A684" s="147"/>
      <c r="B684" s="148"/>
    </row>
    <row r="685" spans="1:2">
      <c r="A685" s="147"/>
      <c r="B685" s="148"/>
    </row>
    <row r="686" spans="1:2">
      <c r="A686" s="147"/>
      <c r="B686" s="148"/>
    </row>
    <row r="687" spans="1:2">
      <c r="A687" s="147"/>
      <c r="B687" s="148"/>
    </row>
    <row r="688" spans="1:2">
      <c r="A688" s="147"/>
      <c r="B688" s="148"/>
    </row>
    <row r="689" spans="1:2">
      <c r="A689" s="147"/>
      <c r="B689" s="148"/>
    </row>
    <row r="690" spans="1:2">
      <c r="A690" s="147"/>
      <c r="B690" s="148"/>
    </row>
    <row r="691" spans="1:2">
      <c r="A691" s="147"/>
      <c r="B691" s="148"/>
    </row>
    <row r="692" spans="1:2">
      <c r="A692" s="147"/>
      <c r="B692" s="148"/>
    </row>
    <row r="693" spans="1:2">
      <c r="A693" s="147"/>
      <c r="B693" s="148"/>
    </row>
    <row r="694" spans="1:2">
      <c r="A694" s="147"/>
      <c r="B694" s="148"/>
    </row>
    <row r="695" spans="1:2">
      <c r="A695" s="147"/>
      <c r="B695" s="148"/>
    </row>
    <row r="696" spans="1:2">
      <c r="A696" s="147"/>
      <c r="B696" s="148"/>
    </row>
    <row r="697" spans="1:2">
      <c r="A697" s="147"/>
      <c r="B697" s="148"/>
    </row>
    <row r="698" spans="1:2">
      <c r="A698" s="147"/>
      <c r="B698" s="148"/>
    </row>
    <row r="699" spans="1:2">
      <c r="A699" s="147"/>
      <c r="B699" s="148"/>
    </row>
    <row r="700" spans="1:2">
      <c r="A700" s="147"/>
      <c r="B700" s="148"/>
    </row>
    <row r="701" spans="1:2">
      <c r="A701" s="147"/>
      <c r="B701" s="148"/>
    </row>
    <row r="702" spans="1:2">
      <c r="A702" s="147"/>
      <c r="B702" s="148"/>
    </row>
    <row r="703" spans="1:2">
      <c r="A703" s="147"/>
      <c r="B703" s="148"/>
    </row>
    <row r="704" spans="1:2">
      <c r="A704" s="147"/>
      <c r="B704" s="148"/>
    </row>
    <row r="705" spans="1:2">
      <c r="A705" s="147"/>
      <c r="B705" s="148"/>
    </row>
    <row r="706" spans="1:2">
      <c r="A706" s="147"/>
      <c r="B706" s="148"/>
    </row>
    <row r="707" spans="1:2">
      <c r="A707" s="147"/>
      <c r="B707" s="148"/>
    </row>
    <row r="708" spans="1:2">
      <c r="A708" s="147"/>
      <c r="B708" s="148"/>
    </row>
    <row r="709" spans="1:2">
      <c r="A709" s="147"/>
      <c r="B709" s="148"/>
    </row>
    <row r="710" spans="1:2">
      <c r="A710" s="147"/>
      <c r="B710" s="148"/>
    </row>
    <row r="711" spans="1:2">
      <c r="A711" s="147"/>
      <c r="B711" s="148"/>
    </row>
    <row r="712" spans="1:2">
      <c r="A712" s="147"/>
      <c r="B712" s="148"/>
    </row>
    <row r="713" spans="1:2">
      <c r="A713" s="147"/>
      <c r="B713" s="148"/>
    </row>
    <row r="714" spans="1:2">
      <c r="A714" s="147"/>
      <c r="B714" s="148"/>
    </row>
    <row r="715" spans="1:2">
      <c r="A715" s="147"/>
      <c r="B715" s="148"/>
    </row>
    <row r="716" spans="1:2">
      <c r="A716" s="147"/>
      <c r="B716" s="148"/>
    </row>
    <row r="717" spans="1:2">
      <c r="A717" s="147"/>
      <c r="B717" s="148"/>
    </row>
    <row r="718" spans="1:2">
      <c r="A718" s="147"/>
      <c r="B718" s="148"/>
    </row>
    <row r="719" spans="1:2">
      <c r="A719" s="147"/>
      <c r="B719" s="148"/>
    </row>
    <row r="720" spans="1:2">
      <c r="A720" s="147"/>
      <c r="B720" s="148"/>
    </row>
    <row r="721" spans="1:2">
      <c r="A721" s="147"/>
      <c r="B721" s="148"/>
    </row>
    <row r="722" spans="1:2">
      <c r="A722" s="147"/>
      <c r="B722" s="148"/>
    </row>
    <row r="723" spans="1:2">
      <c r="A723" s="147"/>
      <c r="B723" s="148"/>
    </row>
    <row r="724" spans="1:2">
      <c r="A724" s="147"/>
      <c r="B724" s="148"/>
    </row>
    <row r="725" spans="1:2">
      <c r="A725" s="147"/>
      <c r="B725" s="148"/>
    </row>
    <row r="726" spans="1:2">
      <c r="A726" s="147"/>
      <c r="B726" s="148"/>
    </row>
    <row r="727" spans="1:2">
      <c r="A727" s="147"/>
      <c r="B727" s="148"/>
    </row>
    <row r="728" spans="1:2">
      <c r="A728" s="147"/>
      <c r="B728" s="148"/>
    </row>
    <row r="729" spans="1:2">
      <c r="A729" s="147"/>
      <c r="B729" s="148"/>
    </row>
    <row r="730" spans="1:2">
      <c r="A730" s="147"/>
      <c r="B730" s="148"/>
    </row>
    <row r="731" spans="1:2">
      <c r="A731" s="147"/>
      <c r="B731" s="148"/>
    </row>
    <row r="732" spans="1:2">
      <c r="A732" s="147"/>
      <c r="B732" s="148"/>
    </row>
    <row r="733" spans="1:2">
      <c r="A733" s="147"/>
      <c r="B733" s="148"/>
    </row>
    <row r="734" spans="1:2">
      <c r="A734" s="147"/>
      <c r="B734" s="148"/>
    </row>
    <row r="735" spans="1:2">
      <c r="A735" s="147"/>
      <c r="B735" s="148"/>
    </row>
    <row r="736" spans="1:2">
      <c r="A736" s="147"/>
      <c r="B736" s="148"/>
    </row>
    <row r="737" spans="1:2">
      <c r="A737" s="147"/>
      <c r="B737" s="148"/>
    </row>
    <row r="738" spans="1:2">
      <c r="A738" s="147"/>
      <c r="B738" s="148"/>
    </row>
    <row r="739" spans="1:2">
      <c r="A739" s="147"/>
      <c r="B739" s="148"/>
    </row>
    <row r="740" spans="1:2">
      <c r="A740" s="147"/>
      <c r="B740" s="148"/>
    </row>
    <row r="741" spans="1:2">
      <c r="A741" s="147"/>
      <c r="B741" s="148"/>
    </row>
    <row r="742" spans="1:2">
      <c r="A742" s="147"/>
      <c r="B742" s="148"/>
    </row>
    <row r="743" spans="1:2">
      <c r="A743" s="147"/>
      <c r="B743" s="148"/>
    </row>
    <row r="744" spans="1:2">
      <c r="A744" s="147"/>
      <c r="B744" s="148"/>
    </row>
    <row r="745" spans="1:2">
      <c r="A745" s="147"/>
      <c r="B745" s="148"/>
    </row>
    <row r="746" spans="1:2">
      <c r="A746" s="147"/>
      <c r="B746" s="148"/>
    </row>
    <row r="747" spans="1:2">
      <c r="A747" s="147"/>
      <c r="B747" s="148"/>
    </row>
    <row r="748" spans="1:2">
      <c r="A748" s="147"/>
      <c r="B748" s="148"/>
    </row>
    <row r="749" spans="1:2">
      <c r="A749" s="147"/>
      <c r="B749" s="148"/>
    </row>
    <row r="750" spans="1:2">
      <c r="A750" s="147"/>
      <c r="B750" s="148"/>
    </row>
    <row r="751" spans="1:2">
      <c r="A751" s="147"/>
      <c r="B751" s="148"/>
    </row>
    <row r="752" spans="1:2">
      <c r="A752" s="147"/>
      <c r="B752" s="148"/>
    </row>
    <row r="753" spans="1:2">
      <c r="A753" s="147"/>
      <c r="B753" s="148"/>
    </row>
    <row r="754" spans="1:2">
      <c r="A754" s="147"/>
      <c r="B754" s="148"/>
    </row>
    <row r="755" spans="1:2">
      <c r="A755" s="147"/>
      <c r="B755" s="148"/>
    </row>
    <row r="756" spans="1:2">
      <c r="A756" s="147"/>
      <c r="B756" s="148"/>
    </row>
    <row r="757" spans="1:2">
      <c r="A757" s="147"/>
      <c r="B757" s="148"/>
    </row>
    <row r="758" spans="1:2">
      <c r="A758" s="147"/>
      <c r="B758" s="148"/>
    </row>
    <row r="759" spans="1:2">
      <c r="A759" s="147"/>
      <c r="B759" s="148"/>
    </row>
    <row r="760" spans="1:2">
      <c r="A760" s="147"/>
      <c r="B760" s="148"/>
    </row>
    <row r="761" spans="1:2">
      <c r="A761" s="147"/>
      <c r="B761" s="148"/>
    </row>
    <row r="762" spans="1:2">
      <c r="A762" s="147"/>
      <c r="B762" s="148"/>
    </row>
    <row r="763" spans="1:2">
      <c r="A763" s="147"/>
      <c r="B763" s="148"/>
    </row>
    <row r="764" spans="1:2">
      <c r="A764" s="147"/>
      <c r="B764" s="148"/>
    </row>
    <row r="765" spans="1:2">
      <c r="A765" s="147"/>
      <c r="B765" s="148"/>
    </row>
    <row r="766" spans="1:2">
      <c r="A766" s="147"/>
      <c r="B766" s="148"/>
    </row>
    <row r="767" spans="1:2">
      <c r="A767" s="147"/>
      <c r="B767" s="148"/>
    </row>
    <row r="768" spans="1:2">
      <c r="A768" s="147"/>
      <c r="B768" s="148"/>
    </row>
    <row r="769" spans="1:2">
      <c r="A769" s="147"/>
      <c r="B769" s="148"/>
    </row>
    <row r="770" spans="1:2">
      <c r="A770" s="147"/>
      <c r="B770" s="148"/>
    </row>
    <row r="771" spans="1:2">
      <c r="A771" s="147"/>
      <c r="B771" s="148"/>
    </row>
    <row r="772" spans="1:2">
      <c r="A772" s="147"/>
      <c r="B772" s="148"/>
    </row>
    <row r="773" spans="1:2">
      <c r="A773" s="147"/>
      <c r="B773" s="148"/>
    </row>
    <row r="774" spans="1:2">
      <c r="A774" s="147"/>
      <c r="B774" s="148"/>
    </row>
    <row r="775" spans="1:2">
      <c r="A775" s="147"/>
      <c r="B775" s="148"/>
    </row>
    <row r="776" spans="1:2">
      <c r="A776" s="147"/>
      <c r="B776" s="148"/>
    </row>
    <row r="777" spans="1:2">
      <c r="A777" s="147"/>
      <c r="B777" s="148"/>
    </row>
    <row r="778" spans="1:2">
      <c r="A778" s="147"/>
      <c r="B778" s="148"/>
    </row>
    <row r="779" spans="1:2">
      <c r="A779" s="147"/>
      <c r="B779" s="148"/>
    </row>
    <row r="780" spans="1:2">
      <c r="A780" s="147"/>
      <c r="B780" s="148"/>
    </row>
    <row r="781" spans="1:2">
      <c r="A781" s="147"/>
      <c r="B781" s="148"/>
    </row>
    <row r="782" spans="1:2">
      <c r="A782" s="147"/>
      <c r="B782" s="148"/>
    </row>
    <row r="783" spans="1:2">
      <c r="A783" s="147"/>
      <c r="B783" s="148"/>
    </row>
    <row r="784" spans="1:2">
      <c r="A784" s="147"/>
      <c r="B784" s="148"/>
    </row>
    <row r="785" spans="1:2">
      <c r="A785" s="147"/>
      <c r="B785" s="148"/>
    </row>
    <row r="786" spans="1:2">
      <c r="A786" s="147"/>
      <c r="B786" s="148"/>
    </row>
    <row r="787" spans="1:2">
      <c r="A787" s="147"/>
      <c r="B787" s="148"/>
    </row>
    <row r="788" spans="1:2">
      <c r="A788" s="147"/>
      <c r="B788" s="148"/>
    </row>
    <row r="789" spans="1:2">
      <c r="A789" s="147"/>
      <c r="B789" s="148"/>
    </row>
    <row r="790" spans="1:2">
      <c r="A790" s="147"/>
      <c r="B790" s="148"/>
    </row>
    <row r="791" spans="1:2">
      <c r="A791" s="147"/>
      <c r="B791" s="148"/>
    </row>
    <row r="792" spans="1:2">
      <c r="A792" s="147"/>
      <c r="B792" s="148"/>
    </row>
    <row r="793" spans="1:2">
      <c r="A793" s="147"/>
      <c r="B793" s="148"/>
    </row>
    <row r="794" spans="1:2">
      <c r="A794" s="147"/>
      <c r="B794" s="148"/>
    </row>
    <row r="795" spans="1:2">
      <c r="A795" s="147"/>
      <c r="B795" s="148"/>
    </row>
    <row r="796" spans="1:2">
      <c r="A796" s="147"/>
      <c r="B796" s="148"/>
    </row>
    <row r="797" spans="1:2">
      <c r="A797" s="147"/>
      <c r="B797" s="148"/>
    </row>
    <row r="798" spans="1:2">
      <c r="A798" s="147"/>
      <c r="B798" s="148"/>
    </row>
    <row r="799" spans="1:2">
      <c r="A799" s="147"/>
      <c r="B799" s="148"/>
    </row>
    <row r="800" spans="1:2">
      <c r="A800" s="147"/>
      <c r="B800" s="148"/>
    </row>
    <row r="801" spans="1:2">
      <c r="A801" s="147"/>
      <c r="B801" s="148"/>
    </row>
    <row r="802" spans="1:2">
      <c r="A802" s="147"/>
      <c r="B802" s="148"/>
    </row>
    <row r="803" spans="1:2">
      <c r="A803" s="147"/>
      <c r="B803" s="148"/>
    </row>
    <row r="804" spans="1:2">
      <c r="A804" s="147"/>
      <c r="B804" s="148"/>
    </row>
    <row r="805" spans="1:2">
      <c r="A805" s="147"/>
      <c r="B805" s="148"/>
    </row>
    <row r="806" spans="1:2">
      <c r="A806" s="147"/>
      <c r="B806" s="148"/>
    </row>
    <row r="807" spans="1:2">
      <c r="A807" s="147"/>
      <c r="B807" s="148"/>
    </row>
    <row r="808" spans="1:2">
      <c r="A808" s="147"/>
      <c r="B808" s="148"/>
    </row>
    <row r="809" spans="1:2">
      <c r="A809" s="147"/>
      <c r="B809" s="148"/>
    </row>
    <row r="810" spans="1:2">
      <c r="A810" s="147"/>
      <c r="B810" s="148"/>
    </row>
    <row r="811" spans="1:2">
      <c r="A811" s="147"/>
      <c r="B811" s="148"/>
    </row>
    <row r="812" spans="1:2">
      <c r="A812" s="147"/>
      <c r="B812" s="148"/>
    </row>
    <row r="813" spans="1:2">
      <c r="A813" s="147"/>
      <c r="B813" s="148"/>
    </row>
    <row r="814" spans="1:2">
      <c r="A814" s="147"/>
      <c r="B814" s="148"/>
    </row>
    <row r="815" spans="1:2">
      <c r="A815" s="147"/>
      <c r="B815" s="148"/>
    </row>
    <row r="816" spans="1:2">
      <c r="A816" s="147"/>
      <c r="B816" s="148"/>
    </row>
    <row r="817" spans="1:2">
      <c r="A817" s="147"/>
      <c r="B817" s="148"/>
    </row>
    <row r="818" spans="1:2">
      <c r="A818" s="147"/>
      <c r="B818" s="148"/>
    </row>
    <row r="819" spans="1:2">
      <c r="A819" s="147"/>
      <c r="B819" s="148"/>
    </row>
    <row r="820" spans="1:2">
      <c r="A820" s="147"/>
      <c r="B820" s="148"/>
    </row>
    <row r="821" spans="1:2">
      <c r="A821" s="147"/>
      <c r="B821" s="148"/>
    </row>
    <row r="822" spans="1:2">
      <c r="A822" s="147"/>
      <c r="B822" s="148"/>
    </row>
    <row r="823" spans="1:2">
      <c r="A823" s="147"/>
      <c r="B823" s="148"/>
    </row>
    <row r="824" spans="1:2">
      <c r="A824" s="147"/>
      <c r="B824" s="148"/>
    </row>
    <row r="825" spans="1:2">
      <c r="A825" s="147"/>
      <c r="B825" s="148"/>
    </row>
    <row r="826" spans="1:2">
      <c r="A826" s="147"/>
      <c r="B826" s="148"/>
    </row>
    <row r="827" spans="1:2">
      <c r="A827" s="147"/>
      <c r="B827" s="148"/>
    </row>
    <row r="828" spans="1:2">
      <c r="A828" s="147"/>
      <c r="B828" s="148"/>
    </row>
    <row r="829" spans="1:2">
      <c r="A829" s="147"/>
      <c r="B829" s="148"/>
    </row>
    <row r="830" spans="1:2">
      <c r="A830" s="147"/>
      <c r="B830" s="148"/>
    </row>
    <row r="831" spans="1:2">
      <c r="A831" s="147"/>
      <c r="B831" s="148"/>
    </row>
    <row r="832" spans="1:2">
      <c r="A832" s="147"/>
      <c r="B832" s="148"/>
    </row>
    <row r="833" spans="1:2">
      <c r="A833" s="147"/>
      <c r="B833" s="148"/>
    </row>
    <row r="834" spans="1:2">
      <c r="A834" s="147"/>
      <c r="B834" s="148"/>
    </row>
    <row r="835" spans="1:2">
      <c r="A835" s="147"/>
      <c r="B835" s="148"/>
    </row>
    <row r="836" spans="1:2">
      <c r="A836" s="147"/>
      <c r="B836" s="148"/>
    </row>
    <row r="837" spans="1:2">
      <c r="A837" s="147"/>
      <c r="B837" s="148"/>
    </row>
    <row r="838" spans="1:2">
      <c r="A838" s="147"/>
      <c r="B838" s="148"/>
    </row>
    <row r="839" spans="1:2">
      <c r="A839" s="147"/>
      <c r="B839" s="148"/>
    </row>
    <row r="840" spans="1:2">
      <c r="A840" s="147"/>
      <c r="B840" s="148"/>
    </row>
    <row r="841" spans="1:2">
      <c r="A841" s="147"/>
      <c r="B841" s="148"/>
    </row>
    <row r="842" spans="1:2">
      <c r="A842" s="147"/>
      <c r="B842" s="148"/>
    </row>
    <row r="843" spans="1:2">
      <c r="A843" s="147"/>
      <c r="B843" s="148"/>
    </row>
    <row r="844" spans="1:2">
      <c r="A844" s="147"/>
      <c r="B844" s="148"/>
    </row>
    <row r="845" spans="1:2">
      <c r="A845" s="147"/>
      <c r="B845" s="148"/>
    </row>
    <row r="846" spans="1:2">
      <c r="A846" s="147"/>
      <c r="B846" s="148"/>
    </row>
    <row r="847" spans="1:2">
      <c r="A847" s="147"/>
      <c r="B847" s="148"/>
    </row>
    <row r="848" spans="1:2">
      <c r="A848" s="147"/>
      <c r="B848" s="148"/>
    </row>
    <row r="849" spans="1:2">
      <c r="A849" s="147"/>
      <c r="B849" s="148"/>
    </row>
    <row r="850" spans="1:2">
      <c r="A850" s="147"/>
      <c r="B850" s="148"/>
    </row>
    <row r="851" spans="1:2">
      <c r="A851" s="147"/>
      <c r="B851" s="148"/>
    </row>
    <row r="852" spans="1:2">
      <c r="A852" s="147"/>
      <c r="B852" s="148"/>
    </row>
    <row r="853" spans="1:2">
      <c r="A853" s="147"/>
      <c r="B853" s="148"/>
    </row>
    <row r="854" spans="1:2">
      <c r="A854" s="147"/>
      <c r="B854" s="148"/>
    </row>
    <row r="855" spans="1:2">
      <c r="A855" s="147"/>
      <c r="B855" s="148"/>
    </row>
    <row r="856" spans="1:2">
      <c r="A856" s="147"/>
      <c r="B856" s="148"/>
    </row>
    <row r="857" spans="1:2">
      <c r="A857" s="147"/>
      <c r="B857" s="148"/>
    </row>
    <row r="858" spans="1:2">
      <c r="A858" s="147"/>
      <c r="B858" s="148"/>
    </row>
    <row r="859" spans="1:2">
      <c r="A859" s="147"/>
      <c r="B859" s="148"/>
    </row>
    <row r="860" spans="1:2">
      <c r="A860" s="147"/>
      <c r="B860" s="148"/>
    </row>
    <row r="861" spans="1:2">
      <c r="A861" s="147"/>
      <c r="B861" s="148"/>
    </row>
    <row r="862" spans="1:2">
      <c r="A862" s="147"/>
      <c r="B862" s="148"/>
    </row>
    <row r="863" spans="1:2">
      <c r="A863" s="147"/>
      <c r="B863" s="148"/>
    </row>
    <row r="864" spans="1:2">
      <c r="A864" s="147"/>
      <c r="B864" s="148"/>
    </row>
    <row r="865" spans="1:2">
      <c r="A865" s="147"/>
      <c r="B865" s="148"/>
    </row>
    <row r="866" spans="1:2">
      <c r="A866" s="147"/>
      <c r="B866" s="148"/>
    </row>
    <row r="867" spans="1:2">
      <c r="A867" s="147"/>
      <c r="B867" s="148"/>
    </row>
    <row r="868" spans="1:2">
      <c r="A868" s="147"/>
      <c r="B868" s="148"/>
    </row>
    <row r="869" spans="1:2">
      <c r="A869" s="147"/>
      <c r="B869" s="148"/>
    </row>
    <row r="870" spans="1:2">
      <c r="A870" s="147"/>
      <c r="B870" s="148"/>
    </row>
    <row r="871" spans="1:2">
      <c r="A871" s="147"/>
      <c r="B871" s="148"/>
    </row>
    <row r="872" spans="1:2">
      <c r="A872" s="147"/>
      <c r="B872" s="148"/>
    </row>
    <row r="873" spans="1:2">
      <c r="A873" s="147"/>
      <c r="B873" s="148"/>
    </row>
    <row r="874" spans="1:2">
      <c r="A874" s="147"/>
      <c r="B874" s="148"/>
    </row>
    <row r="875" spans="1:2">
      <c r="A875" s="147"/>
      <c r="B875" s="148"/>
    </row>
    <row r="876" spans="1:2">
      <c r="A876" s="147"/>
      <c r="B876" s="148"/>
    </row>
    <row r="877" spans="1:2">
      <c r="A877" s="147"/>
      <c r="B877" s="148"/>
    </row>
    <row r="878" spans="1:2">
      <c r="A878" s="147"/>
      <c r="B878" s="148"/>
    </row>
    <row r="879" spans="1:2">
      <c r="A879" s="147"/>
      <c r="B879" s="148"/>
    </row>
    <row r="880" spans="1:2">
      <c r="A880" s="147"/>
      <c r="B880" s="148"/>
    </row>
    <row r="881" spans="1:2">
      <c r="A881" s="147"/>
      <c r="B881" s="148"/>
    </row>
    <row r="882" spans="1:2">
      <c r="A882" s="147"/>
      <c r="B882" s="148"/>
    </row>
    <row r="883" spans="1:2">
      <c r="A883" s="147"/>
      <c r="B883" s="148"/>
    </row>
    <row r="884" spans="1:2">
      <c r="A884" s="147"/>
      <c r="B884" s="148"/>
    </row>
    <row r="885" spans="1:2">
      <c r="A885" s="147"/>
      <c r="B885" s="148"/>
    </row>
    <row r="886" spans="1:2">
      <c r="A886" s="147"/>
      <c r="B886" s="148"/>
    </row>
    <row r="887" spans="1:2">
      <c r="A887" s="147"/>
      <c r="B887" s="148"/>
    </row>
    <row r="888" spans="1:2">
      <c r="A888" s="147"/>
      <c r="B888" s="148"/>
    </row>
    <row r="889" spans="1:2">
      <c r="A889" s="147"/>
      <c r="B889" s="148"/>
    </row>
    <row r="890" spans="1:2">
      <c r="A890" s="147"/>
      <c r="B890" s="148"/>
    </row>
    <row r="891" spans="1:2">
      <c r="A891" s="147"/>
      <c r="B891" s="148"/>
    </row>
    <row r="892" spans="1:2">
      <c r="A892" s="147"/>
      <c r="B892" s="148"/>
    </row>
    <row r="893" spans="1:2">
      <c r="A893" s="147"/>
      <c r="B893" s="148"/>
    </row>
    <row r="894" spans="1:2">
      <c r="A894" s="147"/>
      <c r="B894" s="148"/>
    </row>
    <row r="895" spans="1:2">
      <c r="A895" s="147"/>
      <c r="B895" s="148"/>
    </row>
    <row r="896" spans="1:2">
      <c r="A896" s="147"/>
      <c r="B896" s="148"/>
    </row>
    <row r="897" spans="1:2">
      <c r="A897" s="147"/>
      <c r="B897" s="148"/>
    </row>
    <row r="898" spans="1:2">
      <c r="A898" s="147"/>
      <c r="B898" s="148"/>
    </row>
    <row r="899" spans="1:2">
      <c r="A899" s="147"/>
      <c r="B899" s="148"/>
    </row>
    <row r="900" spans="1:2">
      <c r="A900" s="147"/>
      <c r="B900" s="148"/>
    </row>
    <row r="901" spans="1:2">
      <c r="A901" s="147"/>
      <c r="B901" s="148"/>
    </row>
    <row r="902" spans="1:2">
      <c r="A902" s="147"/>
      <c r="B902" s="148"/>
    </row>
    <row r="903" spans="1:2">
      <c r="A903" s="147"/>
      <c r="B903" s="148"/>
    </row>
    <row r="904" spans="1:2">
      <c r="A904" s="147"/>
      <c r="B904" s="148"/>
    </row>
    <row r="905" spans="1:2">
      <c r="A905" s="147"/>
      <c r="B905" s="148"/>
    </row>
    <row r="906" spans="1:2">
      <c r="A906" s="147"/>
      <c r="B906" s="148"/>
    </row>
    <row r="907" spans="1:2">
      <c r="A907" s="147"/>
      <c r="B907" s="148"/>
    </row>
    <row r="908" spans="1:2">
      <c r="A908" s="147"/>
      <c r="B908" s="148"/>
    </row>
    <row r="909" spans="1:2">
      <c r="A909" s="147"/>
      <c r="B909" s="148"/>
    </row>
    <row r="910" spans="1:2">
      <c r="A910" s="147"/>
      <c r="B910" s="148"/>
    </row>
    <row r="911" spans="1:2">
      <c r="A911" s="147"/>
      <c r="B911" s="148"/>
    </row>
    <row r="912" spans="1:2">
      <c r="A912" s="147"/>
      <c r="B912" s="148"/>
    </row>
    <row r="913" spans="1:2">
      <c r="A913" s="147"/>
      <c r="B913" s="148"/>
    </row>
    <row r="914" spans="1:2">
      <c r="A914" s="147"/>
      <c r="B914" s="148"/>
    </row>
    <row r="915" spans="1:2">
      <c r="A915" s="147"/>
      <c r="B915" s="148"/>
    </row>
    <row r="916" spans="1:2">
      <c r="A916" s="147"/>
      <c r="B916" s="148"/>
    </row>
    <row r="917" spans="1:2">
      <c r="A917" s="147"/>
      <c r="B917" s="148"/>
    </row>
    <row r="918" spans="1:2">
      <c r="A918" s="147"/>
      <c r="B918" s="148"/>
    </row>
    <row r="919" spans="1:2">
      <c r="A919" s="147"/>
      <c r="B919" s="148"/>
    </row>
    <row r="920" spans="1:2">
      <c r="A920" s="147"/>
      <c r="B920" s="148"/>
    </row>
    <row r="921" spans="1:2">
      <c r="A921" s="147"/>
      <c r="B921" s="148"/>
    </row>
    <row r="922" spans="1:2">
      <c r="A922" s="147"/>
      <c r="B922" s="148"/>
    </row>
    <row r="923" spans="1:2">
      <c r="A923" s="147"/>
      <c r="B923" s="148"/>
    </row>
    <row r="924" spans="1:2">
      <c r="A924" s="147"/>
      <c r="B924" s="148"/>
    </row>
    <row r="925" spans="1:2">
      <c r="A925" s="147"/>
      <c r="B925" s="148"/>
    </row>
    <row r="926" spans="1:2">
      <c r="A926" s="147"/>
      <c r="B926" s="148"/>
    </row>
    <row r="927" spans="1:2">
      <c r="A927" s="147"/>
      <c r="B927" s="148"/>
    </row>
    <row r="928" spans="1:2">
      <c r="A928" s="147"/>
      <c r="B928" s="148"/>
    </row>
    <row r="929" spans="1:2">
      <c r="A929" s="147"/>
      <c r="B929" s="148"/>
    </row>
    <row r="930" spans="1:2">
      <c r="A930" s="147"/>
      <c r="B930" s="148"/>
    </row>
    <row r="931" spans="1:2">
      <c r="A931" s="147"/>
      <c r="B931" s="148"/>
    </row>
    <row r="932" spans="1:2">
      <c r="A932" s="147"/>
      <c r="B932" s="148"/>
    </row>
    <row r="933" spans="1:2">
      <c r="A933" s="147"/>
      <c r="B933" s="148"/>
    </row>
    <row r="934" spans="1:2">
      <c r="A934" s="147"/>
      <c r="B934" s="148"/>
    </row>
    <row r="935" spans="1:2">
      <c r="A935" s="147"/>
      <c r="B935" s="148"/>
    </row>
    <row r="936" spans="1:2">
      <c r="A936" s="147"/>
      <c r="B936" s="148"/>
    </row>
    <row r="937" spans="1:2">
      <c r="A937" s="147"/>
      <c r="B937" s="148"/>
    </row>
    <row r="938" spans="1:2">
      <c r="A938" s="147"/>
      <c r="B938" s="148"/>
    </row>
    <row r="939" spans="1:2">
      <c r="A939" s="147"/>
      <c r="B939" s="148"/>
    </row>
    <row r="940" spans="1:2">
      <c r="A940" s="147"/>
      <c r="B940" s="148"/>
    </row>
    <row r="941" spans="1:2">
      <c r="A941" s="147"/>
      <c r="B941" s="148"/>
    </row>
    <row r="942" spans="1:2">
      <c r="A942" s="147"/>
      <c r="B942" s="148"/>
    </row>
    <row r="943" spans="1:2">
      <c r="A943" s="147"/>
      <c r="B943" s="148"/>
    </row>
    <row r="944" spans="1:2">
      <c r="A944" s="147"/>
      <c r="B944" s="148"/>
    </row>
    <row r="945" spans="1:2">
      <c r="A945" s="147"/>
      <c r="B945" s="148"/>
    </row>
    <row r="946" spans="1:2">
      <c r="A946" s="147"/>
      <c r="B946" s="148"/>
    </row>
    <row r="947" spans="1:2">
      <c r="A947" s="147"/>
      <c r="B947" s="148"/>
    </row>
    <row r="948" spans="1:2">
      <c r="A948" s="147"/>
      <c r="B948" s="148"/>
    </row>
    <row r="949" spans="1:2">
      <c r="A949" s="147"/>
      <c r="B949" s="148"/>
    </row>
    <row r="950" spans="1:2">
      <c r="A950" s="147"/>
      <c r="B950" s="148"/>
    </row>
    <row r="951" spans="1:2">
      <c r="A951" s="147"/>
      <c r="B951" s="148"/>
    </row>
    <row r="952" spans="1:2">
      <c r="A952" s="147"/>
      <c r="B952" s="148"/>
    </row>
    <row r="953" spans="1:2">
      <c r="A953" s="147"/>
      <c r="B953" s="148"/>
    </row>
    <row r="954" spans="1:2">
      <c r="A954" s="147"/>
      <c r="B954" s="148"/>
    </row>
    <row r="955" spans="1:2">
      <c r="A955" s="147"/>
      <c r="B955" s="148"/>
    </row>
    <row r="956" spans="1:2">
      <c r="A956" s="147"/>
      <c r="B956" s="148"/>
    </row>
    <row r="957" spans="1:2">
      <c r="A957" s="147"/>
      <c r="B957" s="148"/>
    </row>
    <row r="958" spans="1:2">
      <c r="A958" s="147"/>
      <c r="B958" s="148"/>
    </row>
    <row r="959" spans="1:2">
      <c r="A959" s="147"/>
      <c r="B959" s="148"/>
    </row>
    <row r="960" spans="1:2">
      <c r="A960" s="147"/>
      <c r="B960" s="148"/>
    </row>
    <row r="961" spans="1:2">
      <c r="A961" s="147"/>
      <c r="B961" s="148"/>
    </row>
    <row r="962" spans="1:2">
      <c r="A962" s="147"/>
      <c r="B962" s="148"/>
    </row>
    <row r="963" spans="1:2">
      <c r="A963" s="147"/>
      <c r="B963" s="148"/>
    </row>
    <row r="964" spans="1:2">
      <c r="A964" s="147"/>
      <c r="B964" s="148"/>
    </row>
    <row r="965" spans="1:2">
      <c r="A965" s="147"/>
      <c r="B965" s="148"/>
    </row>
    <row r="966" spans="1:2">
      <c r="A966" s="147"/>
      <c r="B966" s="148"/>
    </row>
    <row r="967" spans="1:2">
      <c r="A967" s="147"/>
      <c r="B967" s="148"/>
    </row>
    <row r="968" spans="1:2">
      <c r="A968" s="147"/>
      <c r="B968" s="148"/>
    </row>
    <row r="969" spans="1:2">
      <c r="A969" s="147"/>
      <c r="B969" s="148"/>
    </row>
    <row r="970" spans="1:2">
      <c r="A970" s="147"/>
      <c r="B970" s="148"/>
    </row>
    <row r="971" spans="1:2">
      <c r="A971" s="147"/>
      <c r="B971" s="148"/>
    </row>
    <row r="972" spans="1:2">
      <c r="A972" s="147"/>
      <c r="B972" s="148"/>
    </row>
    <row r="973" spans="1:2">
      <c r="A973" s="147"/>
      <c r="B973" s="148"/>
    </row>
    <row r="974" spans="1:2">
      <c r="A974" s="147"/>
      <c r="B974" s="148"/>
    </row>
    <row r="975" spans="1:2">
      <c r="A975" s="147"/>
      <c r="B975" s="148"/>
    </row>
    <row r="976" spans="1:2">
      <c r="A976" s="147"/>
      <c r="B976" s="148"/>
    </row>
    <row r="977" spans="1:2">
      <c r="A977" s="147"/>
      <c r="B977" s="148"/>
    </row>
    <row r="978" spans="1:2">
      <c r="A978" s="147"/>
      <c r="B978" s="148"/>
    </row>
    <row r="979" spans="1:2">
      <c r="A979" s="147"/>
      <c r="B979" s="148"/>
    </row>
    <row r="980" spans="1:2">
      <c r="A980" s="147"/>
      <c r="B980" s="148"/>
    </row>
    <row r="981" spans="1:2">
      <c r="A981" s="147"/>
      <c r="B981" s="148"/>
    </row>
    <row r="982" spans="1:2">
      <c r="A982" s="147"/>
      <c r="B982" s="148"/>
    </row>
    <row r="983" spans="1:2">
      <c r="A983" s="147"/>
      <c r="B983" s="148"/>
    </row>
    <row r="984" spans="1:2">
      <c r="A984" s="147"/>
      <c r="B984" s="148"/>
    </row>
    <row r="985" spans="1:2">
      <c r="A985" s="147"/>
      <c r="B985" s="148"/>
    </row>
    <row r="986" spans="1:2">
      <c r="A986" s="147"/>
      <c r="B986" s="148"/>
    </row>
    <row r="987" spans="1:2">
      <c r="A987" s="147"/>
      <c r="B987" s="148"/>
    </row>
    <row r="988" spans="1:2">
      <c r="A988" s="147"/>
      <c r="B988" s="148"/>
    </row>
    <row r="989" spans="1:2">
      <c r="A989" s="147"/>
      <c r="B989" s="148"/>
    </row>
    <row r="990" spans="1:2">
      <c r="A990" s="147"/>
      <c r="B990" s="148"/>
    </row>
    <row r="991" spans="1:2">
      <c r="A991" s="147"/>
      <c r="B991" s="148"/>
    </row>
    <row r="992" spans="1:2">
      <c r="A992" s="147"/>
      <c r="B992" s="148"/>
    </row>
    <row r="993" spans="1:2">
      <c r="A993" s="147"/>
      <c r="B993" s="148"/>
    </row>
  </sheetData>
  <mergeCells count="72">
    <mergeCell ref="AL13:AN13"/>
    <mergeCell ref="AW13:AX13"/>
    <mergeCell ref="AD5:AF5"/>
    <mergeCell ref="AI5:AK5"/>
    <mergeCell ref="Y6:Z6"/>
    <mergeCell ref="AJ6:AL6"/>
    <mergeCell ref="Y7:Z7"/>
    <mergeCell ref="AC7:AD7"/>
    <mergeCell ref="AH7:AJ7"/>
    <mergeCell ref="AV6:AW6"/>
    <mergeCell ref="AY6:BO6"/>
    <mergeCell ref="AW7:AX7"/>
    <mergeCell ref="AD14:AE14"/>
    <mergeCell ref="AI14:AK14"/>
    <mergeCell ref="AW14:AX14"/>
    <mergeCell ref="AE9:AG9"/>
    <mergeCell ref="AJ9:AL9"/>
    <mergeCell ref="AD10:AE10"/>
    <mergeCell ref="AI10:AM10"/>
    <mergeCell ref="AW10:AX10"/>
    <mergeCell ref="AI11:AK11"/>
    <mergeCell ref="AX11:AY11"/>
    <mergeCell ref="AD11:AE11"/>
    <mergeCell ref="AE12:AF12"/>
    <mergeCell ref="AJ12:AL12"/>
    <mergeCell ref="BT5:BU5"/>
    <mergeCell ref="BT6:BU6"/>
    <mergeCell ref="BT9:BU9"/>
    <mergeCell ref="BT10:BU10"/>
    <mergeCell ref="EJ6:EK6"/>
    <mergeCell ref="DK7:DM7"/>
    <mergeCell ref="BP5:BR5"/>
    <mergeCell ref="CN5:CO5"/>
    <mergeCell ref="DK5:DM5"/>
    <mergeCell ref="EH5:EK5"/>
    <mergeCell ref="Y2:Z2"/>
    <mergeCell ref="AC2:AD2"/>
    <mergeCell ref="AH2:AJ2"/>
    <mergeCell ref="AY2:BN2"/>
    <mergeCell ref="Y3:Z3"/>
    <mergeCell ref="AC3:AD3"/>
    <mergeCell ref="AY3:BN3"/>
    <mergeCell ref="AH3:AJ3"/>
    <mergeCell ref="AW3:AX3"/>
    <mergeCell ref="BT2:BU2"/>
    <mergeCell ref="BT3:BU3"/>
    <mergeCell ref="BT4:BU4"/>
    <mergeCell ref="Y4:Z4"/>
    <mergeCell ref="AC4:AD4"/>
    <mergeCell ref="AH4:AJ4"/>
    <mergeCell ref="BA4:BO4"/>
    <mergeCell ref="Y5:Z5"/>
    <mergeCell ref="AY5:BJ5"/>
    <mergeCell ref="AD8:AE8"/>
    <mergeCell ref="AI8:AM8"/>
    <mergeCell ref="AW8:AX8"/>
    <mergeCell ref="BA8:BO8"/>
    <mergeCell ref="BT7:BU7"/>
    <mergeCell ref="BT8:BU8"/>
    <mergeCell ref="CG10:CH10"/>
    <mergeCell ref="EJ11:EK11"/>
    <mergeCell ref="EI12:EK12"/>
    <mergeCell ref="EH14:EK14"/>
    <mergeCell ref="AY10:BN10"/>
    <mergeCell ref="AY12:BO12"/>
    <mergeCell ref="AZ13:BO13"/>
    <mergeCell ref="AY14:BN14"/>
    <mergeCell ref="BT11:BU11"/>
    <mergeCell ref="BT12:BU12"/>
    <mergeCell ref="CN12:CO12"/>
    <mergeCell ref="BT13:BU13"/>
    <mergeCell ref="BT14:BU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000"/>
  <sheetViews>
    <sheetView workbookViewId="0"/>
  </sheetViews>
  <sheetFormatPr defaultColWidth="14.44140625" defaultRowHeight="15" customHeight="1"/>
  <cols>
    <col min="1" max="2" width="33.44140625" customWidth="1"/>
    <col min="3" max="3" width="12.5546875" customWidth="1"/>
  </cols>
  <sheetData>
    <row r="1" spans="1:5">
      <c r="C1" s="149"/>
    </row>
    <row r="2" spans="1:5">
      <c r="A2" s="150"/>
      <c r="B2" s="151" t="s">
        <v>2016</v>
      </c>
      <c r="C2" s="152" t="s">
        <v>2017</v>
      </c>
      <c r="D2" s="152" t="s">
        <v>99</v>
      </c>
      <c r="E2" s="152" t="s">
        <v>120</v>
      </c>
    </row>
    <row r="3" spans="1:5">
      <c r="A3" s="138"/>
      <c r="B3" s="153" t="s">
        <v>2018</v>
      </c>
      <c r="C3" s="154" t="s">
        <v>99</v>
      </c>
      <c r="D3" s="138">
        <v>39</v>
      </c>
      <c r="E3" s="138">
        <v>0</v>
      </c>
    </row>
    <row r="4" spans="1:5">
      <c r="A4" s="138"/>
      <c r="B4" s="153" t="s">
        <v>2019</v>
      </c>
      <c r="C4" s="154" t="s">
        <v>99</v>
      </c>
      <c r="D4" s="138">
        <v>20</v>
      </c>
      <c r="E4" s="138">
        <v>0</v>
      </c>
    </row>
    <row r="5" spans="1:5">
      <c r="A5" s="138"/>
      <c r="B5" s="153" t="s">
        <v>2020</v>
      </c>
      <c r="C5" s="154" t="s">
        <v>99</v>
      </c>
      <c r="D5" s="138">
        <v>29</v>
      </c>
      <c r="E5" s="138">
        <v>0</v>
      </c>
    </row>
    <row r="6" spans="1:5">
      <c r="A6" s="138"/>
      <c r="B6" s="153" t="s">
        <v>2021</v>
      </c>
      <c r="C6" s="154" t="s">
        <v>99</v>
      </c>
      <c r="D6" s="138">
        <v>26</v>
      </c>
      <c r="E6" s="138">
        <v>0</v>
      </c>
    </row>
    <row r="7" spans="1:5">
      <c r="A7" s="138"/>
      <c r="B7" s="153" t="s">
        <v>2022</v>
      </c>
      <c r="C7" s="154" t="s">
        <v>99</v>
      </c>
      <c r="D7" s="138">
        <v>14</v>
      </c>
      <c r="E7" s="138">
        <v>0</v>
      </c>
    </row>
    <row r="8" spans="1:5">
      <c r="A8" s="138"/>
      <c r="B8" s="153" t="s">
        <v>2023</v>
      </c>
      <c r="C8" s="154" t="s">
        <v>99</v>
      </c>
      <c r="D8" s="138">
        <v>16</v>
      </c>
      <c r="E8" s="138">
        <v>0</v>
      </c>
    </row>
    <row r="9" spans="1:5">
      <c r="C9" s="149"/>
    </row>
    <row r="10" spans="1:5">
      <c r="C10" s="149"/>
    </row>
    <row r="11" spans="1:5">
      <c r="C11" s="149"/>
    </row>
    <row r="12" spans="1:5">
      <c r="C12" s="149"/>
    </row>
    <row r="13" spans="1:5">
      <c r="C13" s="149"/>
    </row>
    <row r="14" spans="1:5">
      <c r="C14" s="149"/>
    </row>
    <row r="15" spans="1:5">
      <c r="C15" s="149"/>
    </row>
    <row r="16" spans="1:5">
      <c r="C16" s="149"/>
    </row>
    <row r="17" spans="3:3">
      <c r="C17" s="149"/>
    </row>
    <row r="18" spans="3:3">
      <c r="C18" s="149"/>
    </row>
    <row r="19" spans="3:3">
      <c r="C19" s="149"/>
    </row>
    <row r="20" spans="3:3">
      <c r="C20" s="149"/>
    </row>
    <row r="21" spans="3:3">
      <c r="C21" s="149"/>
    </row>
    <row r="22" spans="3:3">
      <c r="C22" s="149"/>
    </row>
    <row r="23" spans="3:3">
      <c r="C23" s="149"/>
    </row>
    <row r="24" spans="3:3">
      <c r="C24" s="149"/>
    </row>
    <row r="25" spans="3:3">
      <c r="C25" s="149"/>
    </row>
    <row r="26" spans="3:3">
      <c r="C26" s="149"/>
    </row>
    <row r="27" spans="3:3">
      <c r="C27" s="149"/>
    </row>
    <row r="28" spans="3:3">
      <c r="C28" s="149"/>
    </row>
    <row r="29" spans="3:3">
      <c r="C29" s="149"/>
    </row>
    <row r="30" spans="3:3">
      <c r="C30" s="149"/>
    </row>
    <row r="31" spans="3:3">
      <c r="C31" s="149"/>
    </row>
    <row r="32" spans="3:3">
      <c r="C32" s="149"/>
    </row>
    <row r="33" spans="3:3">
      <c r="C33" s="149"/>
    </row>
    <row r="34" spans="3:3">
      <c r="C34" s="149"/>
    </row>
    <row r="35" spans="3:3">
      <c r="C35" s="149"/>
    </row>
    <row r="36" spans="3:3">
      <c r="C36" s="149"/>
    </row>
    <row r="37" spans="3:3">
      <c r="C37" s="149"/>
    </row>
    <row r="38" spans="3:3">
      <c r="C38" s="149"/>
    </row>
    <row r="39" spans="3:3">
      <c r="C39" s="149"/>
    </row>
    <row r="40" spans="3:3">
      <c r="C40" s="149"/>
    </row>
    <row r="41" spans="3:3">
      <c r="C41" s="149"/>
    </row>
    <row r="42" spans="3:3">
      <c r="C42" s="149"/>
    </row>
    <row r="43" spans="3:3">
      <c r="C43" s="149"/>
    </row>
    <row r="44" spans="3:3">
      <c r="C44" s="149"/>
    </row>
    <row r="45" spans="3:3">
      <c r="C45" s="149"/>
    </row>
    <row r="46" spans="3:3">
      <c r="C46" s="149"/>
    </row>
    <row r="47" spans="3:3">
      <c r="C47" s="149"/>
    </row>
    <row r="48" spans="3:3">
      <c r="C48" s="149"/>
    </row>
    <row r="49" spans="3:3">
      <c r="C49" s="149"/>
    </row>
    <row r="50" spans="3:3">
      <c r="C50" s="149"/>
    </row>
    <row r="51" spans="3:3">
      <c r="C51" s="149"/>
    </row>
    <row r="52" spans="3:3">
      <c r="C52" s="149"/>
    </row>
    <row r="53" spans="3:3">
      <c r="C53" s="149"/>
    </row>
    <row r="54" spans="3:3">
      <c r="C54" s="149"/>
    </row>
    <row r="55" spans="3:3">
      <c r="C55" s="149"/>
    </row>
    <row r="56" spans="3:3">
      <c r="C56" s="149"/>
    </row>
    <row r="57" spans="3:3">
      <c r="C57" s="149"/>
    </row>
    <row r="58" spans="3:3">
      <c r="C58" s="149"/>
    </row>
    <row r="59" spans="3:3">
      <c r="C59" s="149"/>
    </row>
    <row r="60" spans="3:3">
      <c r="C60" s="149"/>
    </row>
    <row r="61" spans="3:3">
      <c r="C61" s="149"/>
    </row>
    <row r="62" spans="3:3">
      <c r="C62" s="149"/>
    </row>
    <row r="63" spans="3:3">
      <c r="C63" s="149"/>
    </row>
    <row r="64" spans="3:3">
      <c r="C64" s="149"/>
    </row>
    <row r="65" spans="3:3">
      <c r="C65" s="149"/>
    </row>
    <row r="66" spans="3:3">
      <c r="C66" s="149"/>
    </row>
    <row r="67" spans="3:3">
      <c r="C67" s="149"/>
    </row>
    <row r="68" spans="3:3">
      <c r="C68" s="149"/>
    </row>
    <row r="69" spans="3:3">
      <c r="C69" s="149"/>
    </row>
    <row r="70" spans="3:3">
      <c r="C70" s="149"/>
    </row>
    <row r="71" spans="3:3">
      <c r="C71" s="149"/>
    </row>
    <row r="72" spans="3:3">
      <c r="C72" s="149"/>
    </row>
    <row r="73" spans="3:3">
      <c r="C73" s="149"/>
    </row>
    <row r="74" spans="3:3">
      <c r="C74" s="149"/>
    </row>
    <row r="75" spans="3:3">
      <c r="C75" s="149"/>
    </row>
    <row r="76" spans="3:3">
      <c r="C76" s="149"/>
    </row>
    <row r="77" spans="3:3">
      <c r="C77" s="149"/>
    </row>
    <row r="78" spans="3:3">
      <c r="C78" s="149"/>
    </row>
    <row r="79" spans="3:3">
      <c r="C79" s="149"/>
    </row>
    <row r="80" spans="3:3">
      <c r="C80" s="149"/>
    </row>
    <row r="81" spans="3:3">
      <c r="C81" s="149"/>
    </row>
    <row r="82" spans="3:3">
      <c r="C82" s="149"/>
    </row>
    <row r="83" spans="3:3">
      <c r="C83" s="149"/>
    </row>
    <row r="84" spans="3:3">
      <c r="C84" s="149"/>
    </row>
    <row r="85" spans="3:3">
      <c r="C85" s="149"/>
    </row>
    <row r="86" spans="3:3">
      <c r="C86" s="149"/>
    </row>
    <row r="87" spans="3:3">
      <c r="C87" s="149"/>
    </row>
    <row r="88" spans="3:3">
      <c r="C88" s="149"/>
    </row>
    <row r="89" spans="3:3">
      <c r="C89" s="149"/>
    </row>
    <row r="90" spans="3:3">
      <c r="C90" s="149"/>
    </row>
    <row r="91" spans="3:3">
      <c r="C91" s="149"/>
    </row>
    <row r="92" spans="3:3">
      <c r="C92" s="149"/>
    </row>
    <row r="93" spans="3:3">
      <c r="C93" s="149"/>
    </row>
    <row r="94" spans="3:3">
      <c r="C94" s="149"/>
    </row>
    <row r="95" spans="3:3">
      <c r="C95" s="149"/>
    </row>
    <row r="96" spans="3:3">
      <c r="C96" s="149"/>
    </row>
    <row r="97" spans="3:3">
      <c r="C97" s="149"/>
    </row>
    <row r="98" spans="3:3">
      <c r="C98" s="149"/>
    </row>
    <row r="99" spans="3:3">
      <c r="C99" s="149"/>
    </row>
    <row r="100" spans="3:3">
      <c r="C100" s="149"/>
    </row>
    <row r="101" spans="3:3">
      <c r="C101" s="149"/>
    </row>
    <row r="102" spans="3:3">
      <c r="C102" s="149"/>
    </row>
    <row r="103" spans="3:3">
      <c r="C103" s="149"/>
    </row>
    <row r="104" spans="3:3">
      <c r="C104" s="149"/>
    </row>
    <row r="105" spans="3:3">
      <c r="C105" s="149"/>
    </row>
    <row r="106" spans="3:3">
      <c r="C106" s="149"/>
    </row>
    <row r="107" spans="3:3">
      <c r="C107" s="149"/>
    </row>
    <row r="108" spans="3:3">
      <c r="C108" s="149"/>
    </row>
    <row r="109" spans="3:3">
      <c r="C109" s="149"/>
    </row>
    <row r="110" spans="3:3">
      <c r="C110" s="149"/>
    </row>
    <row r="111" spans="3:3">
      <c r="C111" s="149"/>
    </row>
    <row r="112" spans="3:3">
      <c r="C112" s="149"/>
    </row>
    <row r="113" spans="3:3">
      <c r="C113" s="149"/>
    </row>
    <row r="114" spans="3:3">
      <c r="C114" s="149"/>
    </row>
    <row r="115" spans="3:3">
      <c r="C115" s="149"/>
    </row>
    <row r="116" spans="3:3">
      <c r="C116" s="149"/>
    </row>
    <row r="117" spans="3:3">
      <c r="C117" s="149"/>
    </row>
    <row r="118" spans="3:3">
      <c r="C118" s="149"/>
    </row>
    <row r="119" spans="3:3">
      <c r="C119" s="149"/>
    </row>
    <row r="120" spans="3:3">
      <c r="C120" s="149"/>
    </row>
    <row r="121" spans="3:3">
      <c r="C121" s="149"/>
    </row>
    <row r="122" spans="3:3">
      <c r="C122" s="149"/>
    </row>
    <row r="123" spans="3:3">
      <c r="C123" s="149"/>
    </row>
    <row r="124" spans="3:3">
      <c r="C124" s="149"/>
    </row>
    <row r="125" spans="3:3">
      <c r="C125" s="149"/>
    </row>
    <row r="126" spans="3:3">
      <c r="C126" s="149"/>
    </row>
    <row r="127" spans="3:3">
      <c r="C127" s="149"/>
    </row>
    <row r="128" spans="3:3">
      <c r="C128" s="149"/>
    </row>
    <row r="129" spans="3:3">
      <c r="C129" s="149"/>
    </row>
    <row r="130" spans="3:3">
      <c r="C130" s="149"/>
    </row>
    <row r="131" spans="3:3">
      <c r="C131" s="149"/>
    </row>
    <row r="132" spans="3:3">
      <c r="C132" s="149"/>
    </row>
    <row r="133" spans="3:3">
      <c r="C133" s="149"/>
    </row>
    <row r="134" spans="3:3">
      <c r="C134" s="149"/>
    </row>
    <row r="135" spans="3:3">
      <c r="C135" s="149"/>
    </row>
    <row r="136" spans="3:3">
      <c r="C136" s="149"/>
    </row>
    <row r="137" spans="3:3">
      <c r="C137" s="149"/>
    </row>
    <row r="138" spans="3:3">
      <c r="C138" s="149"/>
    </row>
    <row r="139" spans="3:3">
      <c r="C139" s="149"/>
    </row>
    <row r="140" spans="3:3">
      <c r="C140" s="149"/>
    </row>
    <row r="141" spans="3:3">
      <c r="C141" s="149"/>
    </row>
    <row r="142" spans="3:3">
      <c r="C142" s="149"/>
    </row>
    <row r="143" spans="3:3">
      <c r="C143" s="149"/>
    </row>
    <row r="144" spans="3:3">
      <c r="C144" s="149"/>
    </row>
    <row r="145" spans="3:3">
      <c r="C145" s="149"/>
    </row>
    <row r="146" spans="3:3">
      <c r="C146" s="149"/>
    </row>
    <row r="147" spans="3:3">
      <c r="C147" s="149"/>
    </row>
    <row r="148" spans="3:3">
      <c r="C148" s="149"/>
    </row>
    <row r="149" spans="3:3">
      <c r="C149" s="149"/>
    </row>
    <row r="150" spans="3:3">
      <c r="C150" s="149"/>
    </row>
    <row r="151" spans="3:3">
      <c r="C151" s="149"/>
    </row>
    <row r="152" spans="3:3">
      <c r="C152" s="149"/>
    </row>
    <row r="153" spans="3:3">
      <c r="C153" s="149"/>
    </row>
    <row r="154" spans="3:3">
      <c r="C154" s="149"/>
    </row>
    <row r="155" spans="3:3">
      <c r="C155" s="149"/>
    </row>
    <row r="156" spans="3:3">
      <c r="C156" s="149"/>
    </row>
    <row r="157" spans="3:3">
      <c r="C157" s="149"/>
    </row>
    <row r="158" spans="3:3">
      <c r="C158" s="149"/>
    </row>
    <row r="159" spans="3:3">
      <c r="C159" s="149"/>
    </row>
    <row r="160" spans="3:3">
      <c r="C160" s="149"/>
    </row>
    <row r="161" spans="3:3">
      <c r="C161" s="149"/>
    </row>
    <row r="162" spans="3:3">
      <c r="C162" s="149"/>
    </row>
    <row r="163" spans="3:3">
      <c r="C163" s="149"/>
    </row>
    <row r="164" spans="3:3">
      <c r="C164" s="149"/>
    </row>
    <row r="165" spans="3:3">
      <c r="C165" s="149"/>
    </row>
    <row r="166" spans="3:3">
      <c r="C166" s="149"/>
    </row>
    <row r="167" spans="3:3">
      <c r="C167" s="149"/>
    </row>
    <row r="168" spans="3:3">
      <c r="C168" s="149"/>
    </row>
    <row r="169" spans="3:3">
      <c r="C169" s="149"/>
    </row>
    <row r="170" spans="3:3">
      <c r="C170" s="149"/>
    </row>
    <row r="171" spans="3:3">
      <c r="C171" s="149"/>
    </row>
    <row r="172" spans="3:3">
      <c r="C172" s="149"/>
    </row>
    <row r="173" spans="3:3">
      <c r="C173" s="149"/>
    </row>
    <row r="174" spans="3:3">
      <c r="C174" s="149"/>
    </row>
    <row r="175" spans="3:3">
      <c r="C175" s="149"/>
    </row>
    <row r="176" spans="3:3">
      <c r="C176" s="149"/>
    </row>
    <row r="177" spans="3:3">
      <c r="C177" s="149"/>
    </row>
    <row r="178" spans="3:3">
      <c r="C178" s="149"/>
    </row>
    <row r="179" spans="3:3">
      <c r="C179" s="149"/>
    </row>
    <row r="180" spans="3:3">
      <c r="C180" s="149"/>
    </row>
    <row r="181" spans="3:3">
      <c r="C181" s="149"/>
    </row>
    <row r="182" spans="3:3">
      <c r="C182" s="149"/>
    </row>
    <row r="183" spans="3:3">
      <c r="C183" s="149"/>
    </row>
    <row r="184" spans="3:3">
      <c r="C184" s="149"/>
    </row>
    <row r="185" spans="3:3">
      <c r="C185" s="149"/>
    </row>
    <row r="186" spans="3:3">
      <c r="C186" s="149"/>
    </row>
    <row r="187" spans="3:3">
      <c r="C187" s="149"/>
    </row>
    <row r="188" spans="3:3">
      <c r="C188" s="149"/>
    </row>
    <row r="189" spans="3:3">
      <c r="C189" s="149"/>
    </row>
    <row r="190" spans="3:3">
      <c r="C190" s="149"/>
    </row>
    <row r="191" spans="3:3">
      <c r="C191" s="149"/>
    </row>
    <row r="192" spans="3:3">
      <c r="C192" s="149"/>
    </row>
    <row r="193" spans="3:3">
      <c r="C193" s="149"/>
    </row>
    <row r="194" spans="3:3">
      <c r="C194" s="149"/>
    </row>
    <row r="195" spans="3:3">
      <c r="C195" s="149"/>
    </row>
    <row r="196" spans="3:3">
      <c r="C196" s="149"/>
    </row>
    <row r="197" spans="3:3">
      <c r="C197" s="149"/>
    </row>
    <row r="198" spans="3:3">
      <c r="C198" s="149"/>
    </row>
    <row r="199" spans="3:3">
      <c r="C199" s="149"/>
    </row>
    <row r="200" spans="3:3">
      <c r="C200" s="149"/>
    </row>
    <row r="201" spans="3:3">
      <c r="C201" s="149"/>
    </row>
    <row r="202" spans="3:3">
      <c r="C202" s="149"/>
    </row>
    <row r="203" spans="3:3">
      <c r="C203" s="149"/>
    </row>
    <row r="204" spans="3:3">
      <c r="C204" s="149"/>
    </row>
    <row r="205" spans="3:3">
      <c r="C205" s="149"/>
    </row>
    <row r="206" spans="3:3">
      <c r="C206" s="149"/>
    </row>
    <row r="207" spans="3:3">
      <c r="C207" s="149"/>
    </row>
    <row r="208" spans="3:3">
      <c r="C208" s="149"/>
    </row>
    <row r="209" spans="3:3">
      <c r="C209" s="149"/>
    </row>
    <row r="210" spans="3:3">
      <c r="C210" s="149"/>
    </row>
    <row r="211" spans="3:3">
      <c r="C211" s="149"/>
    </row>
    <row r="212" spans="3:3">
      <c r="C212" s="149"/>
    </row>
    <row r="213" spans="3:3">
      <c r="C213" s="149"/>
    </row>
    <row r="214" spans="3:3">
      <c r="C214" s="149"/>
    </row>
    <row r="215" spans="3:3">
      <c r="C215" s="149"/>
    </row>
    <row r="216" spans="3:3">
      <c r="C216" s="149"/>
    </row>
    <row r="217" spans="3:3">
      <c r="C217" s="149"/>
    </row>
    <row r="218" spans="3:3">
      <c r="C218" s="149"/>
    </row>
    <row r="219" spans="3:3">
      <c r="C219" s="149"/>
    </row>
    <row r="220" spans="3:3">
      <c r="C220" s="149"/>
    </row>
    <row r="221" spans="3:3">
      <c r="C221" s="149"/>
    </row>
    <row r="222" spans="3:3">
      <c r="C222" s="149"/>
    </row>
    <row r="223" spans="3:3">
      <c r="C223" s="149"/>
    </row>
    <row r="224" spans="3:3">
      <c r="C224" s="149"/>
    </row>
    <row r="225" spans="3:3">
      <c r="C225" s="149"/>
    </row>
    <row r="226" spans="3:3">
      <c r="C226" s="149"/>
    </row>
    <row r="227" spans="3:3">
      <c r="C227" s="149"/>
    </row>
    <row r="228" spans="3:3">
      <c r="C228" s="149"/>
    </row>
    <row r="229" spans="3:3">
      <c r="C229" s="149"/>
    </row>
    <row r="230" spans="3:3">
      <c r="C230" s="149"/>
    </row>
    <row r="231" spans="3:3">
      <c r="C231" s="149"/>
    </row>
    <row r="232" spans="3:3">
      <c r="C232" s="149"/>
    </row>
    <row r="233" spans="3:3">
      <c r="C233" s="149"/>
    </row>
    <row r="234" spans="3:3">
      <c r="C234" s="149"/>
    </row>
    <row r="235" spans="3:3">
      <c r="C235" s="149"/>
    </row>
    <row r="236" spans="3:3">
      <c r="C236" s="149"/>
    </row>
    <row r="237" spans="3:3">
      <c r="C237" s="149"/>
    </row>
    <row r="238" spans="3:3">
      <c r="C238" s="149"/>
    </row>
    <row r="239" spans="3:3">
      <c r="C239" s="149"/>
    </row>
    <row r="240" spans="3:3">
      <c r="C240" s="149"/>
    </row>
    <row r="241" spans="3:3">
      <c r="C241" s="149"/>
    </row>
    <row r="242" spans="3:3">
      <c r="C242" s="149"/>
    </row>
    <row r="243" spans="3:3">
      <c r="C243" s="149"/>
    </row>
    <row r="244" spans="3:3">
      <c r="C244" s="149"/>
    </row>
    <row r="245" spans="3:3">
      <c r="C245" s="149"/>
    </row>
    <row r="246" spans="3:3">
      <c r="C246" s="149"/>
    </row>
    <row r="247" spans="3:3">
      <c r="C247" s="149"/>
    </row>
    <row r="248" spans="3:3">
      <c r="C248" s="149"/>
    </row>
    <row r="249" spans="3:3">
      <c r="C249" s="149"/>
    </row>
    <row r="250" spans="3:3">
      <c r="C250" s="149"/>
    </row>
    <row r="251" spans="3:3">
      <c r="C251" s="149"/>
    </row>
    <row r="252" spans="3:3">
      <c r="C252" s="149"/>
    </row>
    <row r="253" spans="3:3">
      <c r="C253" s="149"/>
    </row>
    <row r="254" spans="3:3">
      <c r="C254" s="149"/>
    </row>
    <row r="255" spans="3:3">
      <c r="C255" s="149"/>
    </row>
    <row r="256" spans="3:3">
      <c r="C256" s="149"/>
    </row>
    <row r="257" spans="3:3">
      <c r="C257" s="149"/>
    </row>
    <row r="258" spans="3:3">
      <c r="C258" s="149"/>
    </row>
    <row r="259" spans="3:3">
      <c r="C259" s="149"/>
    </row>
    <row r="260" spans="3:3">
      <c r="C260" s="149"/>
    </row>
    <row r="261" spans="3:3">
      <c r="C261" s="149"/>
    </row>
    <row r="262" spans="3:3">
      <c r="C262" s="149"/>
    </row>
    <row r="263" spans="3:3">
      <c r="C263" s="149"/>
    </row>
    <row r="264" spans="3:3">
      <c r="C264" s="149"/>
    </row>
    <row r="265" spans="3:3">
      <c r="C265" s="149"/>
    </row>
    <row r="266" spans="3:3">
      <c r="C266" s="149"/>
    </row>
    <row r="267" spans="3:3">
      <c r="C267" s="149"/>
    </row>
    <row r="268" spans="3:3">
      <c r="C268" s="149"/>
    </row>
    <row r="269" spans="3:3">
      <c r="C269" s="149"/>
    </row>
    <row r="270" spans="3:3">
      <c r="C270" s="149"/>
    </row>
    <row r="271" spans="3:3">
      <c r="C271" s="149"/>
    </row>
    <row r="272" spans="3:3">
      <c r="C272" s="149"/>
    </row>
    <row r="273" spans="3:3">
      <c r="C273" s="149"/>
    </row>
    <row r="274" spans="3:3">
      <c r="C274" s="149"/>
    </row>
    <row r="275" spans="3:3">
      <c r="C275" s="149"/>
    </row>
    <row r="276" spans="3:3">
      <c r="C276" s="149"/>
    </row>
    <row r="277" spans="3:3">
      <c r="C277" s="149"/>
    </row>
    <row r="278" spans="3:3">
      <c r="C278" s="149"/>
    </row>
    <row r="279" spans="3:3">
      <c r="C279" s="149"/>
    </row>
    <row r="280" spans="3:3">
      <c r="C280" s="149"/>
    </row>
    <row r="281" spans="3:3">
      <c r="C281" s="149"/>
    </row>
    <row r="282" spans="3:3">
      <c r="C282" s="149"/>
    </row>
    <row r="283" spans="3:3">
      <c r="C283" s="149"/>
    </row>
    <row r="284" spans="3:3">
      <c r="C284" s="149"/>
    </row>
    <row r="285" spans="3:3">
      <c r="C285" s="149"/>
    </row>
    <row r="286" spans="3:3">
      <c r="C286" s="149"/>
    </row>
    <row r="287" spans="3:3">
      <c r="C287" s="149"/>
    </row>
    <row r="288" spans="3:3">
      <c r="C288" s="149"/>
    </row>
    <row r="289" spans="3:3">
      <c r="C289" s="149"/>
    </row>
    <row r="290" spans="3:3">
      <c r="C290" s="149"/>
    </row>
    <row r="291" spans="3:3">
      <c r="C291" s="149"/>
    </row>
    <row r="292" spans="3:3">
      <c r="C292" s="149"/>
    </row>
    <row r="293" spans="3:3">
      <c r="C293" s="149"/>
    </row>
    <row r="294" spans="3:3">
      <c r="C294" s="149"/>
    </row>
    <row r="295" spans="3:3">
      <c r="C295" s="149"/>
    </row>
    <row r="296" spans="3:3">
      <c r="C296" s="149"/>
    </row>
    <row r="297" spans="3:3">
      <c r="C297" s="149"/>
    </row>
    <row r="298" spans="3:3">
      <c r="C298" s="149"/>
    </row>
    <row r="299" spans="3:3">
      <c r="C299" s="149"/>
    </row>
    <row r="300" spans="3:3">
      <c r="C300" s="149"/>
    </row>
    <row r="301" spans="3:3">
      <c r="C301" s="149"/>
    </row>
    <row r="302" spans="3:3">
      <c r="C302" s="149"/>
    </row>
    <row r="303" spans="3:3">
      <c r="C303" s="149"/>
    </row>
    <row r="304" spans="3:3">
      <c r="C304" s="149"/>
    </row>
    <row r="305" spans="3:3">
      <c r="C305" s="149"/>
    </row>
    <row r="306" spans="3:3">
      <c r="C306" s="149"/>
    </row>
    <row r="307" spans="3:3">
      <c r="C307" s="149"/>
    </row>
    <row r="308" spans="3:3">
      <c r="C308" s="149"/>
    </row>
    <row r="309" spans="3:3">
      <c r="C309" s="149"/>
    </row>
    <row r="310" spans="3:3">
      <c r="C310" s="149"/>
    </row>
    <row r="311" spans="3:3">
      <c r="C311" s="149"/>
    </row>
    <row r="312" spans="3:3">
      <c r="C312" s="149"/>
    </row>
    <row r="313" spans="3:3">
      <c r="C313" s="149"/>
    </row>
    <row r="314" spans="3:3">
      <c r="C314" s="149"/>
    </row>
    <row r="315" spans="3:3">
      <c r="C315" s="149"/>
    </row>
    <row r="316" spans="3:3">
      <c r="C316" s="149"/>
    </row>
    <row r="317" spans="3:3">
      <c r="C317" s="149"/>
    </row>
    <row r="318" spans="3:3">
      <c r="C318" s="149"/>
    </row>
    <row r="319" spans="3:3">
      <c r="C319" s="149"/>
    </row>
    <row r="320" spans="3:3">
      <c r="C320" s="149"/>
    </row>
    <row r="321" spans="3:3">
      <c r="C321" s="149"/>
    </row>
    <row r="322" spans="3:3">
      <c r="C322" s="149"/>
    </row>
    <row r="323" spans="3:3">
      <c r="C323" s="149"/>
    </row>
    <row r="324" spans="3:3">
      <c r="C324" s="149"/>
    </row>
    <row r="325" spans="3:3">
      <c r="C325" s="149"/>
    </row>
    <row r="326" spans="3:3">
      <c r="C326" s="149"/>
    </row>
    <row r="327" spans="3:3">
      <c r="C327" s="149"/>
    </row>
    <row r="328" spans="3:3">
      <c r="C328" s="149"/>
    </row>
    <row r="329" spans="3:3">
      <c r="C329" s="149"/>
    </row>
    <row r="330" spans="3:3">
      <c r="C330" s="149"/>
    </row>
    <row r="331" spans="3:3">
      <c r="C331" s="149"/>
    </row>
    <row r="332" spans="3:3">
      <c r="C332" s="149"/>
    </row>
    <row r="333" spans="3:3">
      <c r="C333" s="149"/>
    </row>
    <row r="334" spans="3:3">
      <c r="C334" s="149"/>
    </row>
    <row r="335" spans="3:3">
      <c r="C335" s="149"/>
    </row>
    <row r="336" spans="3:3">
      <c r="C336" s="149"/>
    </row>
    <row r="337" spans="3:3">
      <c r="C337" s="149"/>
    </row>
    <row r="338" spans="3:3">
      <c r="C338" s="149"/>
    </row>
    <row r="339" spans="3:3">
      <c r="C339" s="149"/>
    </row>
    <row r="340" spans="3:3">
      <c r="C340" s="149"/>
    </row>
    <row r="341" spans="3:3">
      <c r="C341" s="149"/>
    </row>
    <row r="342" spans="3:3">
      <c r="C342" s="149"/>
    </row>
    <row r="343" spans="3:3">
      <c r="C343" s="149"/>
    </row>
    <row r="344" spans="3:3">
      <c r="C344" s="149"/>
    </row>
    <row r="345" spans="3:3">
      <c r="C345" s="149"/>
    </row>
    <row r="346" spans="3:3">
      <c r="C346" s="149"/>
    </row>
    <row r="347" spans="3:3">
      <c r="C347" s="149"/>
    </row>
    <row r="348" spans="3:3">
      <c r="C348" s="149"/>
    </row>
    <row r="349" spans="3:3">
      <c r="C349" s="149"/>
    </row>
    <row r="350" spans="3:3">
      <c r="C350" s="149"/>
    </row>
    <row r="351" spans="3:3">
      <c r="C351" s="149"/>
    </row>
    <row r="352" spans="3:3">
      <c r="C352" s="149"/>
    </row>
    <row r="353" spans="3:3">
      <c r="C353" s="149"/>
    </row>
    <row r="354" spans="3:3">
      <c r="C354" s="149"/>
    </row>
    <row r="355" spans="3:3">
      <c r="C355" s="149"/>
    </row>
    <row r="356" spans="3:3">
      <c r="C356" s="149"/>
    </row>
    <row r="357" spans="3:3">
      <c r="C357" s="149"/>
    </row>
    <row r="358" spans="3:3">
      <c r="C358" s="149"/>
    </row>
    <row r="359" spans="3:3">
      <c r="C359" s="149"/>
    </row>
    <row r="360" spans="3:3">
      <c r="C360" s="149"/>
    </row>
    <row r="361" spans="3:3">
      <c r="C361" s="149"/>
    </row>
    <row r="362" spans="3:3">
      <c r="C362" s="149"/>
    </row>
    <row r="363" spans="3:3">
      <c r="C363" s="149"/>
    </row>
    <row r="364" spans="3:3">
      <c r="C364" s="149"/>
    </row>
    <row r="365" spans="3:3">
      <c r="C365" s="149"/>
    </row>
    <row r="366" spans="3:3">
      <c r="C366" s="149"/>
    </row>
    <row r="367" spans="3:3">
      <c r="C367" s="149"/>
    </row>
    <row r="368" spans="3:3">
      <c r="C368" s="149"/>
    </row>
    <row r="369" spans="3:3">
      <c r="C369" s="149"/>
    </row>
    <row r="370" spans="3:3">
      <c r="C370" s="149"/>
    </row>
    <row r="371" spans="3:3">
      <c r="C371" s="149"/>
    </row>
    <row r="372" spans="3:3">
      <c r="C372" s="149"/>
    </row>
    <row r="373" spans="3:3">
      <c r="C373" s="149"/>
    </row>
    <row r="374" spans="3:3">
      <c r="C374" s="149"/>
    </row>
    <row r="375" spans="3:3">
      <c r="C375" s="149"/>
    </row>
    <row r="376" spans="3:3">
      <c r="C376" s="149"/>
    </row>
    <row r="377" spans="3:3">
      <c r="C377" s="149"/>
    </row>
    <row r="378" spans="3:3">
      <c r="C378" s="149"/>
    </row>
    <row r="379" spans="3:3">
      <c r="C379" s="149"/>
    </row>
    <row r="380" spans="3:3">
      <c r="C380" s="149"/>
    </row>
    <row r="381" spans="3:3">
      <c r="C381" s="149"/>
    </row>
    <row r="382" spans="3:3">
      <c r="C382" s="149"/>
    </row>
    <row r="383" spans="3:3">
      <c r="C383" s="149"/>
    </row>
    <row r="384" spans="3:3">
      <c r="C384" s="149"/>
    </row>
    <row r="385" spans="3:3">
      <c r="C385" s="149"/>
    </row>
    <row r="386" spans="3:3">
      <c r="C386" s="149"/>
    </row>
    <row r="387" spans="3:3">
      <c r="C387" s="149"/>
    </row>
    <row r="388" spans="3:3">
      <c r="C388" s="149"/>
    </row>
    <row r="389" spans="3:3">
      <c r="C389" s="149"/>
    </row>
    <row r="390" spans="3:3">
      <c r="C390" s="149"/>
    </row>
    <row r="391" spans="3:3">
      <c r="C391" s="149"/>
    </row>
    <row r="392" spans="3:3">
      <c r="C392" s="149"/>
    </row>
    <row r="393" spans="3:3">
      <c r="C393" s="149"/>
    </row>
    <row r="394" spans="3:3">
      <c r="C394" s="149"/>
    </row>
    <row r="395" spans="3:3">
      <c r="C395" s="149"/>
    </row>
    <row r="396" spans="3:3">
      <c r="C396" s="149"/>
    </row>
    <row r="397" spans="3:3">
      <c r="C397" s="149"/>
    </row>
    <row r="398" spans="3:3">
      <c r="C398" s="149"/>
    </row>
    <row r="399" spans="3:3">
      <c r="C399" s="149"/>
    </row>
    <row r="400" spans="3:3">
      <c r="C400" s="149"/>
    </row>
    <row r="401" spans="3:3">
      <c r="C401" s="149"/>
    </row>
    <row r="402" spans="3:3">
      <c r="C402" s="149"/>
    </row>
    <row r="403" spans="3:3">
      <c r="C403" s="149"/>
    </row>
    <row r="404" spans="3:3">
      <c r="C404" s="149"/>
    </row>
    <row r="405" spans="3:3">
      <c r="C405" s="149"/>
    </row>
    <row r="406" spans="3:3">
      <c r="C406" s="149"/>
    </row>
    <row r="407" spans="3:3">
      <c r="C407" s="149"/>
    </row>
    <row r="408" spans="3:3">
      <c r="C408" s="149"/>
    </row>
    <row r="409" spans="3:3">
      <c r="C409" s="149"/>
    </row>
    <row r="410" spans="3:3">
      <c r="C410" s="149"/>
    </row>
    <row r="411" spans="3:3">
      <c r="C411" s="149"/>
    </row>
    <row r="412" spans="3:3">
      <c r="C412" s="149"/>
    </row>
    <row r="413" spans="3:3">
      <c r="C413" s="149"/>
    </row>
    <row r="414" spans="3:3">
      <c r="C414" s="149"/>
    </row>
    <row r="415" spans="3:3">
      <c r="C415" s="149"/>
    </row>
    <row r="416" spans="3:3">
      <c r="C416" s="149"/>
    </row>
    <row r="417" spans="3:3">
      <c r="C417" s="149"/>
    </row>
    <row r="418" spans="3:3">
      <c r="C418" s="149"/>
    </row>
    <row r="419" spans="3:3">
      <c r="C419" s="149"/>
    </row>
    <row r="420" spans="3:3">
      <c r="C420" s="149"/>
    </row>
    <row r="421" spans="3:3">
      <c r="C421" s="149"/>
    </row>
    <row r="422" spans="3:3">
      <c r="C422" s="149"/>
    </row>
    <row r="423" spans="3:3">
      <c r="C423" s="149"/>
    </row>
    <row r="424" spans="3:3">
      <c r="C424" s="149"/>
    </row>
    <row r="425" spans="3:3">
      <c r="C425" s="149"/>
    </row>
    <row r="426" spans="3:3">
      <c r="C426" s="149"/>
    </row>
    <row r="427" spans="3:3">
      <c r="C427" s="149"/>
    </row>
    <row r="428" spans="3:3">
      <c r="C428" s="149"/>
    </row>
    <row r="429" spans="3:3">
      <c r="C429" s="149"/>
    </row>
    <row r="430" spans="3:3">
      <c r="C430" s="149"/>
    </row>
    <row r="431" spans="3:3">
      <c r="C431" s="149"/>
    </row>
    <row r="432" spans="3:3">
      <c r="C432" s="149"/>
    </row>
    <row r="433" spans="3:3">
      <c r="C433" s="149"/>
    </row>
    <row r="434" spans="3:3">
      <c r="C434" s="149"/>
    </row>
    <row r="435" spans="3:3">
      <c r="C435" s="149"/>
    </row>
    <row r="436" spans="3:3">
      <c r="C436" s="149"/>
    </row>
    <row r="437" spans="3:3">
      <c r="C437" s="149"/>
    </row>
    <row r="438" spans="3:3">
      <c r="C438" s="149"/>
    </row>
    <row r="439" spans="3:3">
      <c r="C439" s="149"/>
    </row>
    <row r="440" spans="3:3">
      <c r="C440" s="149"/>
    </row>
    <row r="441" spans="3:3">
      <c r="C441" s="149"/>
    </row>
    <row r="442" spans="3:3">
      <c r="C442" s="149"/>
    </row>
    <row r="443" spans="3:3">
      <c r="C443" s="149"/>
    </row>
    <row r="444" spans="3:3">
      <c r="C444" s="149"/>
    </row>
    <row r="445" spans="3:3">
      <c r="C445" s="149"/>
    </row>
    <row r="446" spans="3:3">
      <c r="C446" s="149"/>
    </row>
    <row r="447" spans="3:3">
      <c r="C447" s="149"/>
    </row>
    <row r="448" spans="3:3">
      <c r="C448" s="149"/>
    </row>
    <row r="449" spans="3:3">
      <c r="C449" s="149"/>
    </row>
    <row r="450" spans="3:3">
      <c r="C450" s="149"/>
    </row>
    <row r="451" spans="3:3">
      <c r="C451" s="149"/>
    </row>
    <row r="452" spans="3:3">
      <c r="C452" s="149"/>
    </row>
    <row r="453" spans="3:3">
      <c r="C453" s="149"/>
    </row>
    <row r="454" spans="3:3">
      <c r="C454" s="149"/>
    </row>
    <row r="455" spans="3:3">
      <c r="C455" s="149"/>
    </row>
    <row r="456" spans="3:3">
      <c r="C456" s="149"/>
    </row>
    <row r="457" spans="3:3">
      <c r="C457" s="149"/>
    </row>
    <row r="458" spans="3:3">
      <c r="C458" s="149"/>
    </row>
    <row r="459" spans="3:3">
      <c r="C459" s="149"/>
    </row>
    <row r="460" spans="3:3">
      <c r="C460" s="149"/>
    </row>
    <row r="461" spans="3:3">
      <c r="C461" s="149"/>
    </row>
    <row r="462" spans="3:3">
      <c r="C462" s="149"/>
    </row>
    <row r="463" spans="3:3">
      <c r="C463" s="149"/>
    </row>
    <row r="464" spans="3:3">
      <c r="C464" s="149"/>
    </row>
    <row r="465" spans="3:3">
      <c r="C465" s="149"/>
    </row>
    <row r="466" spans="3:3">
      <c r="C466" s="149"/>
    </row>
    <row r="467" spans="3:3">
      <c r="C467" s="149"/>
    </row>
    <row r="468" spans="3:3">
      <c r="C468" s="149"/>
    </row>
    <row r="469" spans="3:3">
      <c r="C469" s="149"/>
    </row>
    <row r="470" spans="3:3">
      <c r="C470" s="149"/>
    </row>
    <row r="471" spans="3:3">
      <c r="C471" s="149"/>
    </row>
    <row r="472" spans="3:3">
      <c r="C472" s="149"/>
    </row>
    <row r="473" spans="3:3">
      <c r="C473" s="149"/>
    </row>
    <row r="474" spans="3:3">
      <c r="C474" s="149"/>
    </row>
    <row r="475" spans="3:3">
      <c r="C475" s="149"/>
    </row>
    <row r="476" spans="3:3">
      <c r="C476" s="149"/>
    </row>
    <row r="477" spans="3:3">
      <c r="C477" s="149"/>
    </row>
    <row r="478" spans="3:3">
      <c r="C478" s="149"/>
    </row>
    <row r="479" spans="3:3">
      <c r="C479" s="149"/>
    </row>
    <row r="480" spans="3:3">
      <c r="C480" s="149"/>
    </row>
    <row r="481" spans="3:3">
      <c r="C481" s="149"/>
    </row>
    <row r="482" spans="3:3">
      <c r="C482" s="149"/>
    </row>
    <row r="483" spans="3:3">
      <c r="C483" s="149"/>
    </row>
    <row r="484" spans="3:3">
      <c r="C484" s="149"/>
    </row>
    <row r="485" spans="3:3">
      <c r="C485" s="149"/>
    </row>
    <row r="486" spans="3:3">
      <c r="C486" s="149"/>
    </row>
    <row r="487" spans="3:3">
      <c r="C487" s="149"/>
    </row>
    <row r="488" spans="3:3">
      <c r="C488" s="149"/>
    </row>
    <row r="489" spans="3:3">
      <c r="C489" s="149"/>
    </row>
    <row r="490" spans="3:3">
      <c r="C490" s="149"/>
    </row>
    <row r="491" spans="3:3">
      <c r="C491" s="149"/>
    </row>
    <row r="492" spans="3:3">
      <c r="C492" s="149"/>
    </row>
    <row r="493" spans="3:3">
      <c r="C493" s="149"/>
    </row>
    <row r="494" spans="3:3">
      <c r="C494" s="149"/>
    </row>
    <row r="495" spans="3:3">
      <c r="C495" s="149"/>
    </row>
    <row r="496" spans="3:3">
      <c r="C496" s="149"/>
    </row>
    <row r="497" spans="3:3">
      <c r="C497" s="149"/>
    </row>
    <row r="498" spans="3:3">
      <c r="C498" s="149"/>
    </row>
    <row r="499" spans="3:3">
      <c r="C499" s="149"/>
    </row>
    <row r="500" spans="3:3">
      <c r="C500" s="149"/>
    </row>
    <row r="501" spans="3:3">
      <c r="C501" s="149"/>
    </row>
    <row r="502" spans="3:3">
      <c r="C502" s="149"/>
    </row>
    <row r="503" spans="3:3">
      <c r="C503" s="149"/>
    </row>
    <row r="504" spans="3:3">
      <c r="C504" s="149"/>
    </row>
    <row r="505" spans="3:3">
      <c r="C505" s="149"/>
    </row>
    <row r="506" spans="3:3">
      <c r="C506" s="149"/>
    </row>
    <row r="507" spans="3:3">
      <c r="C507" s="149"/>
    </row>
    <row r="508" spans="3:3">
      <c r="C508" s="149"/>
    </row>
    <row r="509" spans="3:3">
      <c r="C509" s="149"/>
    </row>
    <row r="510" spans="3:3">
      <c r="C510" s="149"/>
    </row>
    <row r="511" spans="3:3">
      <c r="C511" s="149"/>
    </row>
    <row r="512" spans="3:3">
      <c r="C512" s="149"/>
    </row>
    <row r="513" spans="3:3">
      <c r="C513" s="149"/>
    </row>
    <row r="514" spans="3:3">
      <c r="C514" s="149"/>
    </row>
    <row r="515" spans="3:3">
      <c r="C515" s="149"/>
    </row>
    <row r="516" spans="3:3">
      <c r="C516" s="149"/>
    </row>
    <row r="517" spans="3:3">
      <c r="C517" s="149"/>
    </row>
    <row r="518" spans="3:3">
      <c r="C518" s="149"/>
    </row>
    <row r="519" spans="3:3">
      <c r="C519" s="149"/>
    </row>
    <row r="520" spans="3:3">
      <c r="C520" s="149"/>
    </row>
    <row r="521" spans="3:3">
      <c r="C521" s="149"/>
    </row>
    <row r="522" spans="3:3">
      <c r="C522" s="149"/>
    </row>
    <row r="523" spans="3:3">
      <c r="C523" s="149"/>
    </row>
    <row r="524" spans="3:3">
      <c r="C524" s="149"/>
    </row>
    <row r="525" spans="3:3">
      <c r="C525" s="149"/>
    </row>
    <row r="526" spans="3:3">
      <c r="C526" s="149"/>
    </row>
    <row r="527" spans="3:3">
      <c r="C527" s="149"/>
    </row>
    <row r="528" spans="3:3">
      <c r="C528" s="149"/>
    </row>
    <row r="529" spans="3:3">
      <c r="C529" s="149"/>
    </row>
    <row r="530" spans="3:3">
      <c r="C530" s="149"/>
    </row>
    <row r="531" spans="3:3">
      <c r="C531" s="149"/>
    </row>
    <row r="532" spans="3:3">
      <c r="C532" s="149"/>
    </row>
    <row r="533" spans="3:3">
      <c r="C533" s="149"/>
    </row>
    <row r="534" spans="3:3">
      <c r="C534" s="149"/>
    </row>
    <row r="535" spans="3:3">
      <c r="C535" s="149"/>
    </row>
    <row r="536" spans="3:3">
      <c r="C536" s="149"/>
    </row>
    <row r="537" spans="3:3">
      <c r="C537" s="149"/>
    </row>
    <row r="538" spans="3:3">
      <c r="C538" s="149"/>
    </row>
    <row r="539" spans="3:3">
      <c r="C539" s="149"/>
    </row>
    <row r="540" spans="3:3">
      <c r="C540" s="149"/>
    </row>
    <row r="541" spans="3:3">
      <c r="C541" s="149"/>
    </row>
    <row r="542" spans="3:3">
      <c r="C542" s="149"/>
    </row>
    <row r="543" spans="3:3">
      <c r="C543" s="149"/>
    </row>
    <row r="544" spans="3:3">
      <c r="C544" s="149"/>
    </row>
    <row r="545" spans="3:3">
      <c r="C545" s="149"/>
    </row>
    <row r="546" spans="3:3">
      <c r="C546" s="149"/>
    </row>
    <row r="547" spans="3:3">
      <c r="C547" s="149"/>
    </row>
    <row r="548" spans="3:3">
      <c r="C548" s="149"/>
    </row>
    <row r="549" spans="3:3">
      <c r="C549" s="149"/>
    </row>
    <row r="550" spans="3:3">
      <c r="C550" s="149"/>
    </row>
    <row r="551" spans="3:3">
      <c r="C551" s="149"/>
    </row>
    <row r="552" spans="3:3">
      <c r="C552" s="149"/>
    </row>
    <row r="553" spans="3:3">
      <c r="C553" s="149"/>
    </row>
    <row r="554" spans="3:3">
      <c r="C554" s="149"/>
    </row>
    <row r="555" spans="3:3">
      <c r="C555" s="149"/>
    </row>
    <row r="556" spans="3:3">
      <c r="C556" s="149"/>
    </row>
    <row r="557" spans="3:3">
      <c r="C557" s="149"/>
    </row>
    <row r="558" spans="3:3">
      <c r="C558" s="149"/>
    </row>
    <row r="559" spans="3:3">
      <c r="C559" s="149"/>
    </row>
    <row r="560" spans="3:3">
      <c r="C560" s="149"/>
    </row>
    <row r="561" spans="3:3">
      <c r="C561" s="149"/>
    </row>
    <row r="562" spans="3:3">
      <c r="C562" s="149"/>
    </row>
    <row r="563" spans="3:3">
      <c r="C563" s="149"/>
    </row>
    <row r="564" spans="3:3">
      <c r="C564" s="149"/>
    </row>
    <row r="565" spans="3:3">
      <c r="C565" s="149"/>
    </row>
    <row r="566" spans="3:3">
      <c r="C566" s="149"/>
    </row>
    <row r="567" spans="3:3">
      <c r="C567" s="149"/>
    </row>
    <row r="568" spans="3:3">
      <c r="C568" s="149"/>
    </row>
    <row r="569" spans="3:3">
      <c r="C569" s="149"/>
    </row>
    <row r="570" spans="3:3">
      <c r="C570" s="149"/>
    </row>
    <row r="571" spans="3:3">
      <c r="C571" s="149"/>
    </row>
    <row r="572" spans="3:3">
      <c r="C572" s="149"/>
    </row>
    <row r="573" spans="3:3">
      <c r="C573" s="149"/>
    </row>
    <row r="574" spans="3:3">
      <c r="C574" s="149"/>
    </row>
    <row r="575" spans="3:3">
      <c r="C575" s="149"/>
    </row>
    <row r="576" spans="3:3">
      <c r="C576" s="149"/>
    </row>
    <row r="577" spans="3:3">
      <c r="C577" s="149"/>
    </row>
    <row r="578" spans="3:3">
      <c r="C578" s="149"/>
    </row>
    <row r="579" spans="3:3">
      <c r="C579" s="149"/>
    </row>
    <row r="580" spans="3:3">
      <c r="C580" s="149"/>
    </row>
    <row r="581" spans="3:3">
      <c r="C581" s="149"/>
    </row>
    <row r="582" spans="3:3">
      <c r="C582" s="149"/>
    </row>
    <row r="583" spans="3:3">
      <c r="C583" s="149"/>
    </row>
    <row r="584" spans="3:3">
      <c r="C584" s="149"/>
    </row>
    <row r="585" spans="3:3">
      <c r="C585" s="149"/>
    </row>
    <row r="586" spans="3:3">
      <c r="C586" s="149"/>
    </row>
    <row r="587" spans="3:3">
      <c r="C587" s="149"/>
    </row>
    <row r="588" spans="3:3">
      <c r="C588" s="149"/>
    </row>
    <row r="589" spans="3:3">
      <c r="C589" s="149"/>
    </row>
    <row r="590" spans="3:3">
      <c r="C590" s="149"/>
    </row>
    <row r="591" spans="3:3">
      <c r="C591" s="149"/>
    </row>
    <row r="592" spans="3:3">
      <c r="C592" s="149"/>
    </row>
    <row r="593" spans="3:3">
      <c r="C593" s="149"/>
    </row>
    <row r="594" spans="3:3">
      <c r="C594" s="149"/>
    </row>
    <row r="595" spans="3:3">
      <c r="C595" s="149"/>
    </row>
    <row r="596" spans="3:3">
      <c r="C596" s="149"/>
    </row>
    <row r="597" spans="3:3">
      <c r="C597" s="149"/>
    </row>
    <row r="598" spans="3:3">
      <c r="C598" s="149"/>
    </row>
    <row r="599" spans="3:3">
      <c r="C599" s="149"/>
    </row>
    <row r="600" spans="3:3">
      <c r="C600" s="149"/>
    </row>
    <row r="601" spans="3:3">
      <c r="C601" s="149"/>
    </row>
    <row r="602" spans="3:3">
      <c r="C602" s="149"/>
    </row>
    <row r="603" spans="3:3">
      <c r="C603" s="149"/>
    </row>
    <row r="604" spans="3:3">
      <c r="C604" s="149"/>
    </row>
    <row r="605" spans="3:3">
      <c r="C605" s="149"/>
    </row>
    <row r="606" spans="3:3">
      <c r="C606" s="149"/>
    </row>
    <row r="607" spans="3:3">
      <c r="C607" s="149"/>
    </row>
    <row r="608" spans="3:3">
      <c r="C608" s="149"/>
    </row>
    <row r="609" spans="3:3">
      <c r="C609" s="149"/>
    </row>
    <row r="610" spans="3:3">
      <c r="C610" s="149"/>
    </row>
    <row r="611" spans="3:3">
      <c r="C611" s="149"/>
    </row>
    <row r="612" spans="3:3">
      <c r="C612" s="149"/>
    </row>
    <row r="613" spans="3:3">
      <c r="C613" s="149"/>
    </row>
    <row r="614" spans="3:3">
      <c r="C614" s="149"/>
    </row>
    <row r="615" spans="3:3">
      <c r="C615" s="149"/>
    </row>
    <row r="616" spans="3:3">
      <c r="C616" s="149"/>
    </row>
    <row r="617" spans="3:3">
      <c r="C617" s="149"/>
    </row>
    <row r="618" spans="3:3">
      <c r="C618" s="149"/>
    </row>
    <row r="619" spans="3:3">
      <c r="C619" s="149"/>
    </row>
    <row r="620" spans="3:3">
      <c r="C620" s="149"/>
    </row>
    <row r="621" spans="3:3">
      <c r="C621" s="149"/>
    </row>
    <row r="622" spans="3:3">
      <c r="C622" s="149"/>
    </row>
    <row r="623" spans="3:3">
      <c r="C623" s="149"/>
    </row>
    <row r="624" spans="3:3">
      <c r="C624" s="149"/>
    </row>
    <row r="625" spans="3:3">
      <c r="C625" s="149"/>
    </row>
    <row r="626" spans="3:3">
      <c r="C626" s="149"/>
    </row>
    <row r="627" spans="3:3">
      <c r="C627" s="149"/>
    </row>
    <row r="628" spans="3:3">
      <c r="C628" s="149"/>
    </row>
    <row r="629" spans="3:3">
      <c r="C629" s="149"/>
    </row>
    <row r="630" spans="3:3">
      <c r="C630" s="149"/>
    </row>
    <row r="631" spans="3:3">
      <c r="C631" s="149"/>
    </row>
    <row r="632" spans="3:3">
      <c r="C632" s="149"/>
    </row>
    <row r="633" spans="3:3">
      <c r="C633" s="149"/>
    </row>
    <row r="634" spans="3:3">
      <c r="C634" s="149"/>
    </row>
    <row r="635" spans="3:3">
      <c r="C635" s="149"/>
    </row>
    <row r="636" spans="3:3">
      <c r="C636" s="149"/>
    </row>
    <row r="637" spans="3:3">
      <c r="C637" s="149"/>
    </row>
    <row r="638" spans="3:3">
      <c r="C638" s="149"/>
    </row>
    <row r="639" spans="3:3">
      <c r="C639" s="149"/>
    </row>
    <row r="640" spans="3:3">
      <c r="C640" s="149"/>
    </row>
    <row r="641" spans="3:3">
      <c r="C641" s="149"/>
    </row>
    <row r="642" spans="3:3">
      <c r="C642" s="149"/>
    </row>
    <row r="643" spans="3:3">
      <c r="C643" s="149"/>
    </row>
    <row r="644" spans="3:3">
      <c r="C644" s="149"/>
    </row>
    <row r="645" spans="3:3">
      <c r="C645" s="149"/>
    </row>
    <row r="646" spans="3:3">
      <c r="C646" s="149"/>
    </row>
    <row r="647" spans="3:3">
      <c r="C647" s="149"/>
    </row>
    <row r="648" spans="3:3">
      <c r="C648" s="149"/>
    </row>
    <row r="649" spans="3:3">
      <c r="C649" s="149"/>
    </row>
    <row r="650" spans="3:3">
      <c r="C650" s="149"/>
    </row>
    <row r="651" spans="3:3">
      <c r="C651" s="149"/>
    </row>
    <row r="652" spans="3:3">
      <c r="C652" s="149"/>
    </row>
    <row r="653" spans="3:3">
      <c r="C653" s="149"/>
    </row>
    <row r="654" spans="3:3">
      <c r="C654" s="149"/>
    </row>
    <row r="655" spans="3:3">
      <c r="C655" s="149"/>
    </row>
    <row r="656" spans="3:3">
      <c r="C656" s="149"/>
    </row>
    <row r="657" spans="3:3">
      <c r="C657" s="149"/>
    </row>
    <row r="658" spans="3:3">
      <c r="C658" s="149"/>
    </row>
    <row r="659" spans="3:3">
      <c r="C659" s="149"/>
    </row>
    <row r="660" spans="3:3">
      <c r="C660" s="149"/>
    </row>
    <row r="661" spans="3:3">
      <c r="C661" s="149"/>
    </row>
    <row r="662" spans="3:3">
      <c r="C662" s="149"/>
    </row>
    <row r="663" spans="3:3">
      <c r="C663" s="149"/>
    </row>
    <row r="664" spans="3:3">
      <c r="C664" s="149"/>
    </row>
    <row r="665" spans="3:3">
      <c r="C665" s="149"/>
    </row>
    <row r="666" spans="3:3">
      <c r="C666" s="149"/>
    </row>
    <row r="667" spans="3:3">
      <c r="C667" s="149"/>
    </row>
    <row r="668" spans="3:3">
      <c r="C668" s="149"/>
    </row>
    <row r="669" spans="3:3">
      <c r="C669" s="149"/>
    </row>
    <row r="670" spans="3:3">
      <c r="C670" s="149"/>
    </row>
    <row r="671" spans="3:3">
      <c r="C671" s="149"/>
    </row>
    <row r="672" spans="3:3">
      <c r="C672" s="149"/>
    </row>
    <row r="673" spans="3:3">
      <c r="C673" s="149"/>
    </row>
    <row r="674" spans="3:3">
      <c r="C674" s="149"/>
    </row>
    <row r="675" spans="3:3">
      <c r="C675" s="149"/>
    </row>
    <row r="676" spans="3:3">
      <c r="C676" s="149"/>
    </row>
    <row r="677" spans="3:3">
      <c r="C677" s="149"/>
    </row>
    <row r="678" spans="3:3">
      <c r="C678" s="149"/>
    </row>
    <row r="679" spans="3:3">
      <c r="C679" s="149"/>
    </row>
    <row r="680" spans="3:3">
      <c r="C680" s="149"/>
    </row>
    <row r="681" spans="3:3">
      <c r="C681" s="149"/>
    </row>
    <row r="682" spans="3:3">
      <c r="C682" s="149"/>
    </row>
    <row r="683" spans="3:3">
      <c r="C683" s="149"/>
    </row>
    <row r="684" spans="3:3">
      <c r="C684" s="149"/>
    </row>
    <row r="685" spans="3:3">
      <c r="C685" s="149"/>
    </row>
    <row r="686" spans="3:3">
      <c r="C686" s="149"/>
    </row>
    <row r="687" spans="3:3">
      <c r="C687" s="149"/>
    </row>
    <row r="688" spans="3:3">
      <c r="C688" s="149"/>
    </row>
    <row r="689" spans="3:3">
      <c r="C689" s="149"/>
    </row>
    <row r="690" spans="3:3">
      <c r="C690" s="149"/>
    </row>
    <row r="691" spans="3:3">
      <c r="C691" s="149"/>
    </row>
    <row r="692" spans="3:3">
      <c r="C692" s="149"/>
    </row>
    <row r="693" spans="3:3">
      <c r="C693" s="149"/>
    </row>
    <row r="694" spans="3:3">
      <c r="C694" s="149"/>
    </row>
    <row r="695" spans="3:3">
      <c r="C695" s="149"/>
    </row>
    <row r="696" spans="3:3">
      <c r="C696" s="149"/>
    </row>
    <row r="697" spans="3:3">
      <c r="C697" s="149"/>
    </row>
    <row r="698" spans="3:3">
      <c r="C698" s="149"/>
    </row>
    <row r="699" spans="3:3">
      <c r="C699" s="149"/>
    </row>
    <row r="700" spans="3:3">
      <c r="C700" s="149"/>
    </row>
    <row r="701" spans="3:3">
      <c r="C701" s="149"/>
    </row>
    <row r="702" spans="3:3">
      <c r="C702" s="149"/>
    </row>
    <row r="703" spans="3:3">
      <c r="C703" s="149"/>
    </row>
    <row r="704" spans="3:3">
      <c r="C704" s="149"/>
    </row>
    <row r="705" spans="3:3">
      <c r="C705" s="149"/>
    </row>
    <row r="706" spans="3:3">
      <c r="C706" s="149"/>
    </row>
    <row r="707" spans="3:3">
      <c r="C707" s="149"/>
    </row>
    <row r="708" spans="3:3">
      <c r="C708" s="149"/>
    </row>
    <row r="709" spans="3:3">
      <c r="C709" s="149"/>
    </row>
    <row r="710" spans="3:3">
      <c r="C710" s="149"/>
    </row>
    <row r="711" spans="3:3">
      <c r="C711" s="149"/>
    </row>
    <row r="712" spans="3:3">
      <c r="C712" s="149"/>
    </row>
    <row r="713" spans="3:3">
      <c r="C713" s="149"/>
    </row>
    <row r="714" spans="3:3">
      <c r="C714" s="149"/>
    </row>
    <row r="715" spans="3:3">
      <c r="C715" s="149"/>
    </row>
    <row r="716" spans="3:3">
      <c r="C716" s="149"/>
    </row>
    <row r="717" spans="3:3">
      <c r="C717" s="149"/>
    </row>
    <row r="718" spans="3:3">
      <c r="C718" s="149"/>
    </row>
    <row r="719" spans="3:3">
      <c r="C719" s="149"/>
    </row>
    <row r="720" spans="3:3">
      <c r="C720" s="149"/>
    </row>
    <row r="721" spans="3:3">
      <c r="C721" s="149"/>
    </row>
    <row r="722" spans="3:3">
      <c r="C722" s="149"/>
    </row>
    <row r="723" spans="3:3">
      <c r="C723" s="149"/>
    </row>
    <row r="724" spans="3:3">
      <c r="C724" s="149"/>
    </row>
    <row r="725" spans="3:3">
      <c r="C725" s="149"/>
    </row>
    <row r="726" spans="3:3">
      <c r="C726" s="149"/>
    </row>
    <row r="727" spans="3:3">
      <c r="C727" s="149"/>
    </row>
    <row r="728" spans="3:3">
      <c r="C728" s="149"/>
    </row>
    <row r="729" spans="3:3">
      <c r="C729" s="149"/>
    </row>
    <row r="730" spans="3:3">
      <c r="C730" s="149"/>
    </row>
    <row r="731" spans="3:3">
      <c r="C731" s="149"/>
    </row>
    <row r="732" spans="3:3">
      <c r="C732" s="149"/>
    </row>
    <row r="733" spans="3:3">
      <c r="C733" s="149"/>
    </row>
    <row r="734" spans="3:3">
      <c r="C734" s="149"/>
    </row>
    <row r="735" spans="3:3">
      <c r="C735" s="149"/>
    </row>
    <row r="736" spans="3:3">
      <c r="C736" s="149"/>
    </row>
    <row r="737" spans="3:3">
      <c r="C737" s="149"/>
    </row>
    <row r="738" spans="3:3">
      <c r="C738" s="149"/>
    </row>
    <row r="739" spans="3:3">
      <c r="C739" s="149"/>
    </row>
    <row r="740" spans="3:3">
      <c r="C740" s="149"/>
    </row>
    <row r="741" spans="3:3">
      <c r="C741" s="149"/>
    </row>
    <row r="742" spans="3:3">
      <c r="C742" s="149"/>
    </row>
    <row r="743" spans="3:3">
      <c r="C743" s="149"/>
    </row>
    <row r="744" spans="3:3">
      <c r="C744" s="149"/>
    </row>
    <row r="745" spans="3:3">
      <c r="C745" s="149"/>
    </row>
    <row r="746" spans="3:3">
      <c r="C746" s="149"/>
    </row>
    <row r="747" spans="3:3">
      <c r="C747" s="149"/>
    </row>
    <row r="748" spans="3:3">
      <c r="C748" s="149"/>
    </row>
    <row r="749" spans="3:3">
      <c r="C749" s="149"/>
    </row>
    <row r="750" spans="3:3">
      <c r="C750" s="149"/>
    </row>
    <row r="751" spans="3:3">
      <c r="C751" s="149"/>
    </row>
    <row r="752" spans="3:3">
      <c r="C752" s="149"/>
    </row>
    <row r="753" spans="3:3">
      <c r="C753" s="149"/>
    </row>
    <row r="754" spans="3:3">
      <c r="C754" s="149"/>
    </row>
    <row r="755" spans="3:3">
      <c r="C755" s="149"/>
    </row>
    <row r="756" spans="3:3">
      <c r="C756" s="149"/>
    </row>
    <row r="757" spans="3:3">
      <c r="C757" s="149"/>
    </row>
    <row r="758" spans="3:3">
      <c r="C758" s="149"/>
    </row>
    <row r="759" spans="3:3">
      <c r="C759" s="149"/>
    </row>
    <row r="760" spans="3:3">
      <c r="C760" s="149"/>
    </row>
    <row r="761" spans="3:3">
      <c r="C761" s="149"/>
    </row>
    <row r="762" spans="3:3">
      <c r="C762" s="149"/>
    </row>
    <row r="763" spans="3:3">
      <c r="C763" s="149"/>
    </row>
    <row r="764" spans="3:3">
      <c r="C764" s="149"/>
    </row>
    <row r="765" spans="3:3">
      <c r="C765" s="149"/>
    </row>
    <row r="766" spans="3:3">
      <c r="C766" s="149"/>
    </row>
    <row r="767" spans="3:3">
      <c r="C767" s="149"/>
    </row>
    <row r="768" spans="3:3">
      <c r="C768" s="149"/>
    </row>
    <row r="769" spans="3:3">
      <c r="C769" s="149"/>
    </row>
    <row r="770" spans="3:3">
      <c r="C770" s="149"/>
    </row>
    <row r="771" spans="3:3">
      <c r="C771" s="149"/>
    </row>
    <row r="772" spans="3:3">
      <c r="C772" s="149"/>
    </row>
    <row r="773" spans="3:3">
      <c r="C773" s="149"/>
    </row>
    <row r="774" spans="3:3">
      <c r="C774" s="149"/>
    </row>
    <row r="775" spans="3:3">
      <c r="C775" s="149"/>
    </row>
    <row r="776" spans="3:3">
      <c r="C776" s="149"/>
    </row>
    <row r="777" spans="3:3">
      <c r="C777" s="149"/>
    </row>
    <row r="778" spans="3:3">
      <c r="C778" s="149"/>
    </row>
    <row r="779" spans="3:3">
      <c r="C779" s="149"/>
    </row>
    <row r="780" spans="3:3">
      <c r="C780" s="149"/>
    </row>
    <row r="781" spans="3:3">
      <c r="C781" s="149"/>
    </row>
    <row r="782" spans="3:3">
      <c r="C782" s="149"/>
    </row>
    <row r="783" spans="3:3">
      <c r="C783" s="149"/>
    </row>
    <row r="784" spans="3:3">
      <c r="C784" s="149"/>
    </row>
    <row r="785" spans="3:3">
      <c r="C785" s="149"/>
    </row>
    <row r="786" spans="3:3">
      <c r="C786" s="149"/>
    </row>
    <row r="787" spans="3:3">
      <c r="C787" s="149"/>
    </row>
    <row r="788" spans="3:3">
      <c r="C788" s="149"/>
    </row>
    <row r="789" spans="3:3">
      <c r="C789" s="149"/>
    </row>
    <row r="790" spans="3:3">
      <c r="C790" s="149"/>
    </row>
    <row r="791" spans="3:3">
      <c r="C791" s="149"/>
    </row>
    <row r="792" spans="3:3">
      <c r="C792" s="149"/>
    </row>
    <row r="793" spans="3:3">
      <c r="C793" s="149"/>
    </row>
    <row r="794" spans="3:3">
      <c r="C794" s="149"/>
    </row>
    <row r="795" spans="3:3">
      <c r="C795" s="149"/>
    </row>
    <row r="796" spans="3:3">
      <c r="C796" s="149"/>
    </row>
    <row r="797" spans="3:3">
      <c r="C797" s="149"/>
    </row>
    <row r="798" spans="3:3">
      <c r="C798" s="149"/>
    </row>
    <row r="799" spans="3:3">
      <c r="C799" s="149"/>
    </row>
    <row r="800" spans="3:3">
      <c r="C800" s="149"/>
    </row>
    <row r="801" spans="3:3">
      <c r="C801" s="149"/>
    </row>
    <row r="802" spans="3:3">
      <c r="C802" s="149"/>
    </row>
    <row r="803" spans="3:3">
      <c r="C803" s="149"/>
    </row>
    <row r="804" spans="3:3">
      <c r="C804" s="149"/>
    </row>
    <row r="805" spans="3:3">
      <c r="C805" s="149"/>
    </row>
    <row r="806" spans="3:3">
      <c r="C806" s="149"/>
    </row>
    <row r="807" spans="3:3">
      <c r="C807" s="149"/>
    </row>
    <row r="808" spans="3:3">
      <c r="C808" s="149"/>
    </row>
    <row r="809" spans="3:3">
      <c r="C809" s="149"/>
    </row>
    <row r="810" spans="3:3">
      <c r="C810" s="149"/>
    </row>
    <row r="811" spans="3:3">
      <c r="C811" s="149"/>
    </row>
    <row r="812" spans="3:3">
      <c r="C812" s="149"/>
    </row>
    <row r="813" spans="3:3">
      <c r="C813" s="149"/>
    </row>
    <row r="814" spans="3:3">
      <c r="C814" s="149"/>
    </row>
    <row r="815" spans="3:3">
      <c r="C815" s="149"/>
    </row>
    <row r="816" spans="3:3">
      <c r="C816" s="149"/>
    </row>
    <row r="817" spans="3:3">
      <c r="C817" s="149"/>
    </row>
    <row r="818" spans="3:3">
      <c r="C818" s="149"/>
    </row>
    <row r="819" spans="3:3">
      <c r="C819" s="149"/>
    </row>
    <row r="820" spans="3:3">
      <c r="C820" s="149"/>
    </row>
    <row r="821" spans="3:3">
      <c r="C821" s="149"/>
    </row>
    <row r="822" spans="3:3">
      <c r="C822" s="149"/>
    </row>
    <row r="823" spans="3:3">
      <c r="C823" s="149"/>
    </row>
    <row r="824" spans="3:3">
      <c r="C824" s="149"/>
    </row>
    <row r="825" spans="3:3">
      <c r="C825" s="149"/>
    </row>
    <row r="826" spans="3:3">
      <c r="C826" s="149"/>
    </row>
    <row r="827" spans="3:3">
      <c r="C827" s="149"/>
    </row>
    <row r="828" spans="3:3">
      <c r="C828" s="149"/>
    </row>
    <row r="829" spans="3:3">
      <c r="C829" s="149"/>
    </row>
    <row r="830" spans="3:3">
      <c r="C830" s="149"/>
    </row>
    <row r="831" spans="3:3">
      <c r="C831" s="149"/>
    </row>
    <row r="832" spans="3:3">
      <c r="C832" s="149"/>
    </row>
    <row r="833" spans="3:3">
      <c r="C833" s="149"/>
    </row>
    <row r="834" spans="3:3">
      <c r="C834" s="149"/>
    </row>
    <row r="835" spans="3:3">
      <c r="C835" s="149"/>
    </row>
    <row r="836" spans="3:3">
      <c r="C836" s="149"/>
    </row>
    <row r="837" spans="3:3">
      <c r="C837" s="149"/>
    </row>
    <row r="838" spans="3:3">
      <c r="C838" s="149"/>
    </row>
    <row r="839" spans="3:3">
      <c r="C839" s="149"/>
    </row>
    <row r="840" spans="3:3">
      <c r="C840" s="149"/>
    </row>
    <row r="841" spans="3:3">
      <c r="C841" s="149"/>
    </row>
    <row r="842" spans="3:3">
      <c r="C842" s="149"/>
    </row>
    <row r="843" spans="3:3">
      <c r="C843" s="149"/>
    </row>
    <row r="844" spans="3:3">
      <c r="C844" s="149"/>
    </row>
    <row r="845" spans="3:3">
      <c r="C845" s="149"/>
    </row>
    <row r="846" spans="3:3">
      <c r="C846" s="149"/>
    </row>
    <row r="847" spans="3:3">
      <c r="C847" s="149"/>
    </row>
    <row r="848" spans="3:3">
      <c r="C848" s="149"/>
    </row>
    <row r="849" spans="3:3">
      <c r="C849" s="149"/>
    </row>
    <row r="850" spans="3:3">
      <c r="C850" s="149"/>
    </row>
    <row r="851" spans="3:3">
      <c r="C851" s="149"/>
    </row>
    <row r="852" spans="3:3">
      <c r="C852" s="149"/>
    </row>
    <row r="853" spans="3:3">
      <c r="C853" s="149"/>
    </row>
    <row r="854" spans="3:3">
      <c r="C854" s="149"/>
    </row>
    <row r="855" spans="3:3">
      <c r="C855" s="149"/>
    </row>
    <row r="856" spans="3:3">
      <c r="C856" s="149"/>
    </row>
    <row r="857" spans="3:3">
      <c r="C857" s="149"/>
    </row>
    <row r="858" spans="3:3">
      <c r="C858" s="149"/>
    </row>
    <row r="859" spans="3:3">
      <c r="C859" s="149"/>
    </row>
    <row r="860" spans="3:3">
      <c r="C860" s="149"/>
    </row>
    <row r="861" spans="3:3">
      <c r="C861" s="149"/>
    </row>
    <row r="862" spans="3:3">
      <c r="C862" s="149"/>
    </row>
    <row r="863" spans="3:3">
      <c r="C863" s="149"/>
    </row>
    <row r="864" spans="3:3">
      <c r="C864" s="149"/>
    </row>
    <row r="865" spans="3:3">
      <c r="C865" s="149"/>
    </row>
    <row r="866" spans="3:3">
      <c r="C866" s="149"/>
    </row>
    <row r="867" spans="3:3">
      <c r="C867" s="149"/>
    </row>
    <row r="868" spans="3:3">
      <c r="C868" s="149"/>
    </row>
    <row r="869" spans="3:3">
      <c r="C869" s="149"/>
    </row>
    <row r="870" spans="3:3">
      <c r="C870" s="149"/>
    </row>
    <row r="871" spans="3:3">
      <c r="C871" s="149"/>
    </row>
    <row r="872" spans="3:3">
      <c r="C872" s="149"/>
    </row>
    <row r="873" spans="3:3">
      <c r="C873" s="149"/>
    </row>
    <row r="874" spans="3:3">
      <c r="C874" s="149"/>
    </row>
    <row r="875" spans="3:3">
      <c r="C875" s="149"/>
    </row>
    <row r="876" spans="3:3">
      <c r="C876" s="149"/>
    </row>
    <row r="877" spans="3:3">
      <c r="C877" s="149"/>
    </row>
    <row r="878" spans="3:3">
      <c r="C878" s="149"/>
    </row>
    <row r="879" spans="3:3">
      <c r="C879" s="149"/>
    </row>
    <row r="880" spans="3:3">
      <c r="C880" s="149"/>
    </row>
    <row r="881" spans="3:3">
      <c r="C881" s="149"/>
    </row>
    <row r="882" spans="3:3">
      <c r="C882" s="149"/>
    </row>
    <row r="883" spans="3:3">
      <c r="C883" s="149"/>
    </row>
    <row r="884" spans="3:3">
      <c r="C884" s="149"/>
    </row>
    <row r="885" spans="3:3">
      <c r="C885" s="149"/>
    </row>
    <row r="886" spans="3:3">
      <c r="C886" s="149"/>
    </row>
    <row r="887" spans="3:3">
      <c r="C887" s="149"/>
    </row>
    <row r="888" spans="3:3">
      <c r="C888" s="149"/>
    </row>
    <row r="889" spans="3:3">
      <c r="C889" s="149"/>
    </row>
    <row r="890" spans="3:3">
      <c r="C890" s="149"/>
    </row>
    <row r="891" spans="3:3">
      <c r="C891" s="149"/>
    </row>
    <row r="892" spans="3:3">
      <c r="C892" s="149"/>
    </row>
    <row r="893" spans="3:3">
      <c r="C893" s="149"/>
    </row>
    <row r="894" spans="3:3">
      <c r="C894" s="149"/>
    </row>
    <row r="895" spans="3:3">
      <c r="C895" s="149"/>
    </row>
    <row r="896" spans="3:3">
      <c r="C896" s="149"/>
    </row>
    <row r="897" spans="3:3">
      <c r="C897" s="149"/>
    </row>
    <row r="898" spans="3:3">
      <c r="C898" s="149"/>
    </row>
    <row r="899" spans="3:3">
      <c r="C899" s="149"/>
    </row>
    <row r="900" spans="3:3">
      <c r="C900" s="149"/>
    </row>
    <row r="901" spans="3:3">
      <c r="C901" s="149"/>
    </row>
    <row r="902" spans="3:3">
      <c r="C902" s="149"/>
    </row>
    <row r="903" spans="3:3">
      <c r="C903" s="149"/>
    </row>
    <row r="904" spans="3:3">
      <c r="C904" s="149"/>
    </row>
    <row r="905" spans="3:3">
      <c r="C905" s="149"/>
    </row>
    <row r="906" spans="3:3">
      <c r="C906" s="149"/>
    </row>
    <row r="907" spans="3:3">
      <c r="C907" s="149"/>
    </row>
    <row r="908" spans="3:3">
      <c r="C908" s="149"/>
    </row>
    <row r="909" spans="3:3">
      <c r="C909" s="149"/>
    </row>
    <row r="910" spans="3:3">
      <c r="C910" s="149"/>
    </row>
    <row r="911" spans="3:3">
      <c r="C911" s="149"/>
    </row>
    <row r="912" spans="3:3">
      <c r="C912" s="149"/>
    </row>
    <row r="913" spans="3:3">
      <c r="C913" s="149"/>
    </row>
    <row r="914" spans="3:3">
      <c r="C914" s="149"/>
    </row>
    <row r="915" spans="3:3">
      <c r="C915" s="149"/>
    </row>
    <row r="916" spans="3:3">
      <c r="C916" s="149"/>
    </row>
    <row r="917" spans="3:3">
      <c r="C917" s="149"/>
    </row>
    <row r="918" spans="3:3">
      <c r="C918" s="149"/>
    </row>
    <row r="919" spans="3:3">
      <c r="C919" s="149"/>
    </row>
    <row r="920" spans="3:3">
      <c r="C920" s="149"/>
    </row>
    <row r="921" spans="3:3">
      <c r="C921" s="149"/>
    </row>
    <row r="922" spans="3:3">
      <c r="C922" s="149"/>
    </row>
    <row r="923" spans="3:3">
      <c r="C923" s="149"/>
    </row>
    <row r="924" spans="3:3">
      <c r="C924" s="149"/>
    </row>
    <row r="925" spans="3:3">
      <c r="C925" s="149"/>
    </row>
    <row r="926" spans="3:3">
      <c r="C926" s="149"/>
    </row>
    <row r="927" spans="3:3">
      <c r="C927" s="149"/>
    </row>
    <row r="928" spans="3:3">
      <c r="C928" s="149"/>
    </row>
    <row r="929" spans="3:3">
      <c r="C929" s="149"/>
    </row>
    <row r="930" spans="3:3">
      <c r="C930" s="149"/>
    </row>
    <row r="931" spans="3:3">
      <c r="C931" s="149"/>
    </row>
    <row r="932" spans="3:3">
      <c r="C932" s="149"/>
    </row>
    <row r="933" spans="3:3">
      <c r="C933" s="149"/>
    </row>
    <row r="934" spans="3:3">
      <c r="C934" s="149"/>
    </row>
    <row r="935" spans="3:3">
      <c r="C935" s="149"/>
    </row>
    <row r="936" spans="3:3">
      <c r="C936" s="149"/>
    </row>
    <row r="937" spans="3:3">
      <c r="C937" s="149"/>
    </row>
    <row r="938" spans="3:3">
      <c r="C938" s="149"/>
    </row>
    <row r="939" spans="3:3">
      <c r="C939" s="149"/>
    </row>
    <row r="940" spans="3:3">
      <c r="C940" s="149"/>
    </row>
    <row r="941" spans="3:3">
      <c r="C941" s="149"/>
    </row>
    <row r="942" spans="3:3">
      <c r="C942" s="149"/>
    </row>
    <row r="943" spans="3:3">
      <c r="C943" s="149"/>
    </row>
    <row r="944" spans="3:3">
      <c r="C944" s="149"/>
    </row>
    <row r="945" spans="3:3">
      <c r="C945" s="149"/>
    </row>
    <row r="946" spans="3:3">
      <c r="C946" s="149"/>
    </row>
    <row r="947" spans="3:3">
      <c r="C947" s="149"/>
    </row>
    <row r="948" spans="3:3">
      <c r="C948" s="149"/>
    </row>
    <row r="949" spans="3:3">
      <c r="C949" s="149"/>
    </row>
    <row r="950" spans="3:3">
      <c r="C950" s="149"/>
    </row>
    <row r="951" spans="3:3">
      <c r="C951" s="149"/>
    </row>
    <row r="952" spans="3:3">
      <c r="C952" s="149"/>
    </row>
    <row r="953" spans="3:3">
      <c r="C953" s="149"/>
    </row>
    <row r="954" spans="3:3">
      <c r="C954" s="149"/>
    </row>
    <row r="955" spans="3:3">
      <c r="C955" s="149"/>
    </row>
    <row r="956" spans="3:3">
      <c r="C956" s="149"/>
    </row>
    <row r="957" spans="3:3">
      <c r="C957" s="149"/>
    </row>
    <row r="958" spans="3:3">
      <c r="C958" s="149"/>
    </row>
    <row r="959" spans="3:3">
      <c r="C959" s="149"/>
    </row>
    <row r="960" spans="3:3">
      <c r="C960" s="149"/>
    </row>
    <row r="961" spans="3:3">
      <c r="C961" s="149"/>
    </row>
    <row r="962" spans="3:3">
      <c r="C962" s="149"/>
    </row>
    <row r="963" spans="3:3">
      <c r="C963" s="149"/>
    </row>
    <row r="964" spans="3:3">
      <c r="C964" s="149"/>
    </row>
    <row r="965" spans="3:3">
      <c r="C965" s="149"/>
    </row>
    <row r="966" spans="3:3">
      <c r="C966" s="149"/>
    </row>
    <row r="967" spans="3:3">
      <c r="C967" s="149"/>
    </row>
    <row r="968" spans="3:3">
      <c r="C968" s="149"/>
    </row>
    <row r="969" spans="3:3">
      <c r="C969" s="149"/>
    </row>
    <row r="970" spans="3:3">
      <c r="C970" s="149"/>
    </row>
    <row r="971" spans="3:3">
      <c r="C971" s="149"/>
    </row>
    <row r="972" spans="3:3">
      <c r="C972" s="149"/>
    </row>
    <row r="973" spans="3:3">
      <c r="C973" s="149"/>
    </row>
    <row r="974" spans="3:3">
      <c r="C974" s="149"/>
    </row>
    <row r="975" spans="3:3">
      <c r="C975" s="149"/>
    </row>
    <row r="976" spans="3:3">
      <c r="C976" s="149"/>
    </row>
    <row r="977" spans="3:3">
      <c r="C977" s="149"/>
    </row>
    <row r="978" spans="3:3">
      <c r="C978" s="149"/>
    </row>
    <row r="979" spans="3:3">
      <c r="C979" s="149"/>
    </row>
    <row r="980" spans="3:3">
      <c r="C980" s="149"/>
    </row>
    <row r="981" spans="3:3">
      <c r="C981" s="149"/>
    </row>
    <row r="982" spans="3:3">
      <c r="C982" s="149"/>
    </row>
    <row r="983" spans="3:3">
      <c r="C983" s="149"/>
    </row>
    <row r="984" spans="3:3">
      <c r="C984" s="149"/>
    </row>
    <row r="985" spans="3:3">
      <c r="C985" s="149"/>
    </row>
    <row r="986" spans="3:3">
      <c r="C986" s="149"/>
    </row>
    <row r="987" spans="3:3">
      <c r="C987" s="149"/>
    </row>
    <row r="988" spans="3:3">
      <c r="C988" s="149"/>
    </row>
    <row r="989" spans="3:3">
      <c r="C989" s="149"/>
    </row>
    <row r="990" spans="3:3">
      <c r="C990" s="149"/>
    </row>
    <row r="991" spans="3:3">
      <c r="C991" s="149"/>
    </row>
    <row r="992" spans="3:3">
      <c r="C992" s="149"/>
    </row>
    <row r="993" spans="3:3">
      <c r="C993" s="149"/>
    </row>
    <row r="994" spans="3:3">
      <c r="C994" s="149"/>
    </row>
    <row r="995" spans="3:3">
      <c r="C995" s="149"/>
    </row>
    <row r="996" spans="3:3">
      <c r="C996" s="149"/>
    </row>
    <row r="997" spans="3:3">
      <c r="C997" s="149"/>
    </row>
    <row r="998" spans="3:3">
      <c r="C998" s="149"/>
    </row>
    <row r="999" spans="3:3">
      <c r="C999" s="149"/>
    </row>
    <row r="1000" spans="3:3">
      <c r="C1000" s="14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Verification - Summary</vt:lpstr>
      <vt:lpstr>Base Platform - E2E Scenarios</vt:lpstr>
      <vt:lpstr>Base Platform - API Testing</vt:lpstr>
      <vt:lpstr>eSignet API - Test Cases</vt:lpstr>
      <vt:lpstr>eSignet UI - Test Cases</vt:lpstr>
      <vt:lpstr>eSignet APIs - Test cases - Aut</vt:lpstr>
      <vt:lpstr>known bugs list</vt:lpstr>
      <vt:lpstr>Feature Health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ragin</dc:creator>
  <cp:lastModifiedBy>ADMIN</cp:lastModifiedBy>
  <dcterms:created xsi:type="dcterms:W3CDTF">2022-09-22T06:38:46Z</dcterms:created>
  <dcterms:modified xsi:type="dcterms:W3CDTF">2023-04-11T15:46:41Z</dcterms:modified>
</cp:coreProperties>
</file>