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1" name="ID_C2CFE7C563E245EBB2AF113D6717863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8394700"/>
          <a:ext cx="9115425" cy="6638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A5B5F48B6D204A95B8B49B51ECD6EAF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24700" y="9410700"/>
          <a:ext cx="6943725" cy="6410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9364E3A5722A47A9BB5890CC2D9BE2C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24700" y="11442700"/>
          <a:ext cx="5667375" cy="3762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D4C94E9C0B334A51A478276F795C42C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24700" y="12458700"/>
          <a:ext cx="5638800" cy="8115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43B7016F659E42DB9FC4A94C7BE165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24700" y="13474700"/>
          <a:ext cx="5133975" cy="5448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7D4063E113464638AAB922C7138CBA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124700" y="14490700"/>
          <a:ext cx="3362325" cy="2562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E20711412A814922BF68C3C97D4D462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124700" y="15506700"/>
          <a:ext cx="4991100" cy="5276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6E4AF7B5A60A4C0FA7C783F346385AF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124700" y="16522700"/>
          <a:ext cx="3638550" cy="4219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1A7F5A95F446DE94E43574F014F5B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124700" y="17538700"/>
          <a:ext cx="4924425" cy="392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D85C9EF270594632B9A0DBE77F256DB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124700" y="1282700"/>
          <a:ext cx="6972300" cy="5400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53E51DEE8413422F8BA9F6DD8F4D424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124700" y="2298700"/>
          <a:ext cx="2714625" cy="4095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1B7BDAEF3B8D442F866BCCA2B089720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124700" y="13474700"/>
          <a:ext cx="4124325" cy="6981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B9D62EAD9A464CA7B64FE238510E8EF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124700" y="14490700"/>
          <a:ext cx="4343400" cy="3724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5C7F520956984AD390BF87818560879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124700" y="16522700"/>
          <a:ext cx="4191000" cy="3933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2AC1279CC114DAEB074610FFA6266D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124700" y="17538700"/>
          <a:ext cx="4124325" cy="4124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0C90E8FDB5A48B48A59E2B696220C7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124700" y="18554700"/>
          <a:ext cx="4352925" cy="411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5FBD058D9371446E9344BDD86CF29D4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124700" y="41922700"/>
          <a:ext cx="4429125" cy="415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E35C70DA79CA42FBAC47AA37779D90FD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124700" y="37858700"/>
          <a:ext cx="3924300" cy="3467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2EE8B1F094224D8885081A4D2FC359B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124700" y="9410700"/>
          <a:ext cx="7591425" cy="63627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<sst xmlns="http://schemas.openxmlformats.org/spreadsheetml/2006/main" count="50" uniqueCount="50">
  <si>
    <t>序号</t>
  </si>
  <si>
    <t>商品名称</t>
  </si>
  <si>
    <t>数量（件）</t>
  </si>
  <si>
    <t>样图</t>
  </si>
  <si>
    <t>链接</t>
  </si>
  <si>
    <t>型号</t>
  </si>
  <si>
    <t>备注</t>
  </si>
  <si>
    <t>转子丝杆传动件</t>
  </si>
  <si>
    <t>铨洲cnc</t>
  </si>
  <si>
    <t>螺母连杆</t>
  </si>
  <si>
    <t>嘉立创钣金或铨洲</t>
  </si>
  <si>
    <t>强度可能不太够，尽量选择钣金不锈钢304</t>
  </si>
  <si>
    <t>底盖</t>
  </si>
  <si>
    <t>3D打印（PETG）或cnc</t>
  </si>
  <si>
    <t>不建议光固化，光固化热熔螺母融进去效果不好</t>
  </si>
  <si>
    <t>电机外壳</t>
  </si>
  <si>
    <t>外壳</t>
  </si>
  <si>
    <t>主动杆</t>
  </si>
  <si>
    <t>欠驱动杆</t>
  </si>
  <si>
    <t>镜向欠驱动杆</t>
  </si>
  <si>
    <t>手指连杆</t>
  </si>
  <si>
    <t>从动杆</t>
  </si>
  <si>
    <t>手指</t>
  </si>
  <si>
    <t>挡盖</t>
  </si>
  <si>
    <t>丝杆</t>
  </si>
  <si>
    <t>淘宝丝杆定制</t>
  </si>
  <si>
    <t>丝杆螺母</t>
  </si>
  <si>
    <t>小法兰轴承</t>
  </si>
  <si>
    <t>https://item.taobao.com/item.htm?id=627537372468&amp;mi_id=0000h8KIXR9aTu98JPr5MUvxJqRZqtCsQbjGm8wJz-ytGnE&amp;spm=tbpc.boughtlist.suborder_itempic.d627537372468.48d42e8dU9k4ol</t>
  </si>
  <si>
    <t>MF85ZZ (5*8*9.2*0.6*2.5)</t>
  </si>
  <si>
    <t>法兰轴承</t>
  </si>
  <si>
    <t>MF128ZZ(8*12*13.6*0.8*3.5)</t>
  </si>
  <si>
    <t>轴承</t>
  </si>
  <si>
    <t>https://detail.tmall.com/item.htm?id=735576032715&amp;mi_id=0000OGGEBBFsIr1vGy8mVBt6lo0X8TZPIWRm7th_iAbPrA0&amp;spm=tbpc.boughtlist.suborder_itempic.d735576032715.48d42e8dU9k4ol</t>
  </si>
  <si>
    <t>6*15*5带密封【德国级】</t>
  </si>
  <si>
    <t>双头带槽销轴卡簧销</t>
  </si>
  <si>
    <t>https://detail.tmall.com/item.htm?abbucket=17&amp;id=617648776883&amp;mi_id=0000AixOaiNSOrtIWDH9x66lFwgUiEG3hmFisk50--r1ybs&amp;ns=1&amp;priceTId=213e0a8117683168778656112e1afd&amp;skuId=5533509412784&amp;spm=a21n57.1.hoverItem.3&amp;utparam=%7B%22aplus_abtest%22%3A%22c97186f7272e16d4a5c0aed76192a629%22%7D&amp;xxc=taobaoSearch</t>
  </si>
  <si>
    <t>M5*30</t>
  </si>
  <si>
    <t>M5*45</t>
  </si>
  <si>
    <t>对锁螺丝</t>
  </si>
  <si>
    <t>https://detail.tmall.com/item.htm?id=738916254976&amp;mi_id=0000W-kaU7y8RE2Bm54ZD5BTsgKxBGYhC_TidEMEX_1yzKg&amp;spm=tbpc.boughtlist.suborder_itempic.d738916254976.48d42e8dU9k4ol</t>
  </si>
  <si>
    <t xml:space="preserve">
M2*14(20套)</t>
  </si>
  <si>
    <t>螺丝：</t>
  </si>
  <si>
    <t>M5*6杯头</t>
  </si>
  <si>
    <t>M3*6杯头</t>
  </si>
  <si>
    <t>M3*5杯头</t>
  </si>
  <si>
    <t>M2.5*3扁平头</t>
  </si>
  <si>
    <t>M3*6沉头</t>
  </si>
  <si>
    <t>电机：</t>
  </si>
  <si>
    <t>DM4310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</si>
</sst>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8"/>
      <color theme="1"/>
      <name val="微软雅黑"/>
      <charset val="134"/>
    </font>
    <font>
      <b/>
      <sz val="28"/>
      <color theme="1"/>
      <name val="微软雅黑"/>
      <charset val="134"/>
    </font>
    <font>
      <sz val="28"/>
      <color rgb="FF000000"/>
      <name val="微软雅黑"/>
      <charset val="134"/>
    </font>
    <font>
      <sz val="28"/>
      <color rgb="FF1F2329"/>
      <name val="微软雅黑"/>
      <charset val="134"/>
    </font>
    <font>
      <u/>
      <sz val="28"/>
      <color rgb="FF0000FF"/>
      <name val="微软雅黑"/>
      <charset val="0"/>
    </font>
    <font>
      <u/>
      <sz val="28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8" fillId="0" borderId="1" xfId="6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etail.tmall.com/item.htm?id=738916254976&amp;mi_id=0000W-kaU7y8RE2Bm54ZD5BTsgKxBGYhC_TidEMEX_1yzKg&amp;spm=tbpc.boughtlist.suborder_itempic.d738916254976.48d42e8dU9k4ol" TargetMode="External"/><Relationship Id="rId3" Type="http://schemas.openxmlformats.org/officeDocument/2006/relationships/hyperlink" Target="https://detail.tmall.com/item.htm?abbucket=17&amp;id=617648776883&amp;mi_id=0000AixOaiNSOrtIWDH9x66lFwgUiEG3hmFisk50--r1ybs&amp;ns=1&amp;priceTId=213e0a8117683168778656112e1afd&amp;skuId=5533509412784&amp;spm=a21n57.1.hoverItem.3&amp;utparam=%7B%22aplus_abtest%22%3A%22c97186f7272e16d4a5c0aed76192a629%22%7D&amp;xxc=taobaoSearch" TargetMode="External"/><Relationship Id="rId2" Type="http://schemas.openxmlformats.org/officeDocument/2006/relationships/hyperlink" Target="https://detail.tmall.com/item.htm?id=735576032715&amp;mi_id=0000OGGEBBFsIr1vGy8mVBt6lo0X8TZPIWRm7th_iAbPrA0&amp;spm=tbpc.boughtlist.suborder_itempic.d735576032715.48d42e8dU9k4ol" TargetMode="External"/><Relationship Id="rId1" Type="http://schemas.openxmlformats.org/officeDocument/2006/relationships/hyperlink" Target="https://item.taobao.com/item.htm?id=627537372468&amp;mi_id=0000h8KIXR9aTu98JPr5MUvxJqRZqtCsQbjGm8wJz-ytGnE&amp;spm=tbpc.boughtlist.suborder_itempic.d627537372468.48d42e8dU9k4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"/>
  <sheetViews>
    <sheetView tabSelected="1" zoomScale="40" zoomScaleNormal="40" topLeftCell="A7" workbookViewId="0">
      <selection activeCell="F10" sqref="F10"/>
    </sheetView>
  </sheetViews>
  <sheetFormatPr defaultColWidth="9" defaultRowHeight="35.25" outlineLevelCol="6"/>
  <cols>
    <col min="1" max="1" width="9" style="1"/>
    <col min="2" max="2" width="54" style="1" customWidth="1"/>
    <col min="3" max="3" width="30.5" style="1" customWidth="1"/>
    <col min="4" max="4" width="52.8083333333333" style="1" customWidth="1"/>
    <col min="5" max="5" width="103.383333333333" style="1" customWidth="1"/>
    <col min="6" max="6" width="67.1916666666667" style="1" customWidth="1"/>
    <col min="7" max="7" width="48.4416666666667" style="1" customWidth="1"/>
    <col min="8" max="16384" width="9" style="1"/>
  </cols>
  <sheetData>
    <row r="1" ht="101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60" customHeight="1" spans="1:7">
      <c r="A2" s="4">
        <v>1</v>
      </c>
      <c r="B2" s="5" t="s">
        <v>7</v>
      </c>
      <c r="C2" s="5">
        <v>1</v>
      </c>
      <c r="D2" s="6" t="str">
        <f>_xlfn.DISPIMG("ID_D85C9EF270594632B9A0DBE77F256DBB",1)</f>
        <v>=DISPIMG("ID_D85C9EF270594632B9A0DBE77F256DBB",1)</v>
      </c>
      <c r="E2" s="5" t="s">
        <v>8</v>
      </c>
      <c r="F2" s="4"/>
      <c r="G2" s="4"/>
    </row>
    <row r="3" ht="160" customHeight="1" spans="1:7">
      <c r="A3" s="4">
        <v>2</v>
      </c>
      <c r="B3" s="5" t="s">
        <v>9</v>
      </c>
      <c r="C3" s="5">
        <v>4</v>
      </c>
      <c r="D3" s="6" t="str">
        <f>_xlfn.DISPIMG("ID_53E51DEE8413422F8BA9F6DD8F4D4245",1)</f>
        <v>=DISPIMG("ID_53E51DEE8413422F8BA9F6DD8F4D4245",1)</v>
      </c>
      <c r="E3" s="5" t="s">
        <v>10</v>
      </c>
      <c r="F3" s="4"/>
      <c r="G3" s="6" t="s">
        <v>11</v>
      </c>
    </row>
    <row r="4" ht="160" customHeight="1" spans="1:7">
      <c r="A4" s="4">
        <v>3</v>
      </c>
      <c r="B4" s="5" t="s">
        <v>12</v>
      </c>
      <c r="C4" s="5">
        <v>1</v>
      </c>
      <c r="D4" s="6" t="str">
        <f>_xlfn.DISPIMG("ID_C2CFE7C563E245EBB2AF113D6717863B",1)</f>
        <v>=DISPIMG("ID_C2CFE7C563E245EBB2AF113D6717863B",1)</v>
      </c>
      <c r="E4" s="5" t="s">
        <v>13</v>
      </c>
      <c r="F4" s="4"/>
      <c r="G4" s="6" t="s">
        <v>14</v>
      </c>
    </row>
    <row r="5" ht="160" customHeight="1" spans="1:7">
      <c r="A5" s="4">
        <v>4</v>
      </c>
      <c r="B5" s="5" t="s">
        <v>15</v>
      </c>
      <c r="C5" s="5">
        <v>1</v>
      </c>
      <c r="D5" s="4" t="str">
        <f>_xlfn.DISPIMG("ID_A5B5F48B6D204A95B8B49B51ECD6EAF2",1)</f>
        <v>=DISPIMG("ID_A5B5F48B6D204A95B8B49B51ECD6EAF2",1)</v>
      </c>
      <c r="E5" s="5"/>
      <c r="F5" s="4"/>
      <c r="G5" s="6"/>
    </row>
    <row r="6" ht="160" customHeight="1" spans="1:7">
      <c r="A6" s="4">
        <v>5</v>
      </c>
      <c r="B6" s="5" t="s">
        <v>16</v>
      </c>
      <c r="C6" s="5">
        <v>1</v>
      </c>
      <c r="D6" s="4" t="str">
        <f>_xlfn.DISPIMG("ID_2EE8B1F094224D8885081A4D2FC359B4",1)</f>
        <v>=DISPIMG("ID_2EE8B1F094224D8885081A4D2FC359B4",1)</v>
      </c>
      <c r="E6" s="5"/>
      <c r="F6" s="4"/>
      <c r="G6" s="6"/>
    </row>
    <row r="7" ht="160" customHeight="1" spans="1:7">
      <c r="A7" s="4">
        <v>6</v>
      </c>
      <c r="B7" s="5" t="s">
        <v>17</v>
      </c>
      <c r="C7" s="5">
        <v>2</v>
      </c>
      <c r="D7" s="4" t="str">
        <f>_xlfn.DISPIMG("ID_9364E3A5722A47A9BB5890CC2D9BE2C0",1)</f>
        <v>=DISPIMG("ID_9364E3A5722A47A9BB5890CC2D9BE2C0",1)</v>
      </c>
      <c r="E7" s="5"/>
      <c r="F7" s="4"/>
      <c r="G7" s="6"/>
    </row>
    <row r="8" ht="160" customHeight="1" spans="1:7">
      <c r="A8" s="4">
        <v>7</v>
      </c>
      <c r="B8" s="5" t="s">
        <v>18</v>
      </c>
      <c r="C8" s="5">
        <v>2</v>
      </c>
      <c r="D8" s="4" t="str">
        <f>_xlfn.DISPIMG("ID_D4C94E9C0B334A51A478276F795C42CE",1)</f>
        <v>=DISPIMG("ID_D4C94E9C0B334A51A478276F795C42CE",1)</v>
      </c>
      <c r="E8" s="5"/>
      <c r="F8" s="4"/>
      <c r="G8" s="6"/>
    </row>
    <row r="9" ht="160" customHeight="1" spans="1:7">
      <c r="A9" s="4">
        <v>8</v>
      </c>
      <c r="B9" s="5" t="s">
        <v>19</v>
      </c>
      <c r="C9" s="5">
        <v>2</v>
      </c>
      <c r="D9" s="4" t="str">
        <f>_xlfn.DISPIMG("ID_43B7016F659E42DB9FC4A94C7BE16562",1)</f>
        <v>=DISPIMG("ID_43B7016F659E42DB9FC4A94C7BE16562",1)</v>
      </c>
      <c r="E9" s="5"/>
      <c r="F9" s="4"/>
      <c r="G9" s="6"/>
    </row>
    <row r="10" ht="160" customHeight="1" spans="1:7">
      <c r="A10" s="4">
        <v>9</v>
      </c>
      <c r="B10" s="5" t="s">
        <v>20</v>
      </c>
      <c r="C10" s="5">
        <v>2</v>
      </c>
      <c r="D10" s="4" t="str">
        <f>_xlfn.DISPIMG("ID_7D4063E113464638AAB922C7138CBA66",1)</f>
        <v>=DISPIMG("ID_7D4063E113464638AAB922C7138CBA66",1)</v>
      </c>
      <c r="E10" s="5"/>
      <c r="F10" s="4"/>
      <c r="G10" s="6"/>
    </row>
    <row r="11" ht="160" customHeight="1" spans="1:7">
      <c r="A11" s="4">
        <v>10</v>
      </c>
      <c r="B11" s="5" t="s">
        <v>21</v>
      </c>
      <c r="C11" s="5">
        <v>2</v>
      </c>
      <c r="D11" s="4" t="str">
        <f>_xlfn.DISPIMG("ID_E20711412A814922BF68C3C97D4D4620",1)</f>
        <v>=DISPIMG("ID_E20711412A814922BF68C3C97D4D4620",1)</v>
      </c>
      <c r="E11" s="5"/>
      <c r="F11" s="4"/>
      <c r="G11" s="6"/>
    </row>
    <row r="12" ht="160" customHeight="1" spans="1:7">
      <c r="A12" s="4">
        <v>11</v>
      </c>
      <c r="B12" s="5" t="s">
        <v>22</v>
      </c>
      <c r="C12" s="5">
        <v>2</v>
      </c>
      <c r="D12" s="4" t="str">
        <f>_xlfn.DISPIMG("ID_6E4AF7B5A60A4C0FA7C783F346385AF9",1)</f>
        <v>=DISPIMG("ID_6E4AF7B5A60A4C0FA7C783F346385AF9",1)</v>
      </c>
      <c r="E12" s="5"/>
      <c r="F12" s="4"/>
      <c r="G12" s="6"/>
    </row>
    <row r="13" ht="160" customHeight="1" spans="1:7">
      <c r="A13" s="4">
        <v>12</v>
      </c>
      <c r="B13" s="5" t="s">
        <v>23</v>
      </c>
      <c r="C13" s="5">
        <v>1</v>
      </c>
      <c r="D13" s="4" t="str">
        <f>_xlfn.DISPIMG("ID_361A7F5A95F446DE94E43574F014F5B0",1)</f>
        <v>=DISPIMG("ID_361A7F5A95F446DE94E43574F014F5B0",1)</v>
      </c>
      <c r="E13" s="5"/>
      <c r="F13" s="4"/>
      <c r="G13" s="6"/>
    </row>
    <row r="14" ht="160" customHeight="1" spans="1:7">
      <c r="A14" s="4">
        <v>13</v>
      </c>
      <c r="B14" s="5" t="s">
        <v>24</v>
      </c>
      <c r="C14" s="5">
        <v>1</v>
      </c>
      <c r="D14" s="4" t="str">
        <f>_xlfn.DISPIMG("ID_1B7BDAEF3B8D442F866BCCA2B0897209",1)</f>
        <v>=DISPIMG("ID_1B7BDAEF3B8D442F866BCCA2B0897209",1)</v>
      </c>
      <c r="E14" s="5" t="s">
        <v>25</v>
      </c>
      <c r="F14" s="4"/>
      <c r="G14" s="6"/>
    </row>
    <row r="15" ht="160" customHeight="1" spans="1:7">
      <c r="A15" s="4">
        <v>14</v>
      </c>
      <c r="B15" s="5" t="s">
        <v>26</v>
      </c>
      <c r="C15" s="5">
        <v>1</v>
      </c>
      <c r="D15" s="4" t="str">
        <f>_xlfn.DISPIMG("ID_B9D62EAD9A464CA7B64FE238510E8EF6",1)</f>
        <v>=DISPIMG("ID_B9D62EAD9A464CA7B64FE238510E8EF6",1)</v>
      </c>
      <c r="E15" s="5"/>
      <c r="F15" s="4"/>
      <c r="G15" s="6"/>
    </row>
    <row r="16" ht="160" customHeight="1" spans="1:7">
      <c r="A16" s="4">
        <v>15</v>
      </c>
      <c r="B16" s="7"/>
      <c r="C16" s="7"/>
      <c r="D16" s="4"/>
      <c r="E16" s="7"/>
      <c r="F16" s="7"/>
      <c r="G16" s="4"/>
    </row>
    <row r="17" ht="160" customHeight="1" spans="1:7">
      <c r="A17" s="4">
        <v>16</v>
      </c>
      <c r="B17" s="5" t="s">
        <v>27</v>
      </c>
      <c r="C17" s="4">
        <v>4</v>
      </c>
      <c r="D17" s="4" t="str">
        <f>_xlfn.DISPIMG("ID_5C7F520956984AD390BF878185608799",1)</f>
        <v>=DISPIMG("ID_5C7F520956984AD390BF878185608799",1)</v>
      </c>
      <c r="E17" s="8" t="s">
        <v>28</v>
      </c>
      <c r="F17" s="4" t="s">
        <v>29</v>
      </c>
      <c r="G17" s="4"/>
    </row>
    <row r="18" ht="160" customHeight="1" spans="1:7">
      <c r="A18" s="4">
        <v>17</v>
      </c>
      <c r="B18" s="5" t="s">
        <v>30</v>
      </c>
      <c r="C18" s="4">
        <v>4</v>
      </c>
      <c r="D18" s="4" t="str">
        <f>_xlfn.DISPIMG("ID_32AC1279CC114DAEB074610FFA6266D3",1)</f>
        <v>=DISPIMG("ID_32AC1279CC114DAEB074610FFA6266D3",1)</v>
      </c>
      <c r="E18" s="8"/>
      <c r="F18" s="4" t="s">
        <v>31</v>
      </c>
      <c r="G18" s="4"/>
    </row>
    <row r="19" ht="160" customHeight="1" spans="1:7">
      <c r="A19" s="4">
        <v>18</v>
      </c>
      <c r="B19" s="5" t="s">
        <v>32</v>
      </c>
      <c r="C19" s="4">
        <v>1</v>
      </c>
      <c r="D19" s="4" t="str">
        <f>_xlfn.DISPIMG("ID_00C90E8FDB5A48B48A59E2B696220C7E",1)</f>
        <v>=DISPIMG("ID_00C90E8FDB5A48B48A59E2B696220C7E",1)</v>
      </c>
      <c r="E19" s="8" t="s">
        <v>33</v>
      </c>
      <c r="F19" s="4" t="s">
        <v>34</v>
      </c>
      <c r="G19" s="4"/>
    </row>
    <row r="20" ht="160" customHeight="1" spans="1:7">
      <c r="A20" s="4">
        <v>19</v>
      </c>
      <c r="B20" s="5" t="s">
        <v>35</v>
      </c>
      <c r="C20" s="9">
        <v>6</v>
      </c>
      <c r="D20" s="9" t="str">
        <f>_xlfn.DISPIMG("ID_E35C70DA79CA42FBAC47AA37779D90FD",1)</f>
        <v>=DISPIMG("ID_E35C70DA79CA42FBAC47AA37779D90FD",1)</v>
      </c>
      <c r="E20" s="10" t="s">
        <v>36</v>
      </c>
      <c r="F20" s="9" t="s">
        <v>37</v>
      </c>
      <c r="G20" s="4"/>
    </row>
    <row r="21" ht="160" customHeight="1" spans="1:7">
      <c r="A21" s="4">
        <v>20</v>
      </c>
      <c r="B21" s="5"/>
      <c r="C21" s="9">
        <v>2</v>
      </c>
      <c r="D21" s="9"/>
      <c r="E21" s="9"/>
      <c r="F21" s="9" t="s">
        <v>38</v>
      </c>
      <c r="G21" s="4"/>
    </row>
    <row r="22" ht="160" customHeight="1" spans="1:7">
      <c r="A22" s="4">
        <v>21</v>
      </c>
      <c r="B22" s="5" t="s">
        <v>39</v>
      </c>
      <c r="C22" s="9">
        <v>4</v>
      </c>
      <c r="D22" s="9" t="str">
        <f>_xlfn.DISPIMG("ID_5FBD058D9371446E9344BDD86CF29D48",1)</f>
        <v>=DISPIMG("ID_5FBD058D9371446E9344BDD86CF29D48",1)</v>
      </c>
      <c r="E22" s="11" t="s">
        <v>40</v>
      </c>
      <c r="F22" s="12" t="s">
        <v>41</v>
      </c>
      <c r="G22" s="4"/>
    </row>
    <row r="23" ht="160" customHeight="1" spans="1:7">
      <c r="A23" s="13">
        <v>22</v>
      </c>
      <c r="B23" s="14"/>
      <c r="C23" s="15"/>
      <c r="D23" s="15"/>
      <c r="E23" s="15"/>
      <c r="F23" s="15"/>
      <c r="G23" s="16"/>
    </row>
    <row r="24" ht="160" customHeight="1" spans="1:7">
      <c r="A24" s="4">
        <v>23</v>
      </c>
      <c r="B24" s="5" t="s">
        <v>42</v>
      </c>
      <c r="C24" s="15"/>
      <c r="D24" s="15"/>
      <c r="E24" s="15"/>
      <c r="F24" s="15"/>
      <c r="G24" s="16"/>
    </row>
    <row r="25" ht="160" customHeight="1" spans="1:7">
      <c r="A25" s="4">
        <v>24</v>
      </c>
      <c r="B25" s="5" t="s">
        <v>43</v>
      </c>
      <c r="C25" s="15"/>
      <c r="D25" s="15"/>
      <c r="E25" s="15"/>
      <c r="F25" s="15"/>
      <c r="G25" s="16"/>
    </row>
    <row r="26" ht="160" customHeight="1" spans="1:7">
      <c r="A26" s="4">
        <v>25</v>
      </c>
      <c r="B26" s="5" t="s">
        <v>44</v>
      </c>
      <c r="C26" s="15"/>
      <c r="D26" s="15"/>
      <c r="E26" s="15"/>
      <c r="F26" s="15"/>
      <c r="G26" s="16"/>
    </row>
    <row r="27" ht="80" customHeight="1" spans="1:7">
      <c r="A27" s="4">
        <v>26</v>
      </c>
      <c r="B27" s="5" t="s">
        <v>45</v>
      </c>
      <c r="C27" s="15"/>
      <c r="D27" s="15"/>
      <c r="E27" s="15"/>
      <c r="F27" s="15"/>
      <c r="G27" s="16"/>
    </row>
    <row r="28" ht="80" customHeight="1" spans="1:7">
      <c r="A28" s="4">
        <v>27</v>
      </c>
      <c r="B28" s="5" t="s">
        <v>46</v>
      </c>
      <c r="C28" s="15"/>
      <c r="D28" s="15"/>
      <c r="E28" s="15"/>
      <c r="F28" s="15"/>
      <c r="G28" s="16"/>
    </row>
    <row r="29" ht="80" customHeight="1" spans="1:7">
      <c r="A29" s="4">
        <v>28</v>
      </c>
      <c r="B29" s="5" t="s">
        <v>47</v>
      </c>
      <c r="C29" s="15"/>
      <c r="D29" s="15"/>
      <c r="E29" s="15"/>
      <c r="F29" s="15"/>
      <c r="G29" s="16"/>
    </row>
    <row r="30" ht="80" customHeight="1" spans="1:7">
      <c r="A30" s="4">
        <v>29</v>
      </c>
      <c r="B30" s="14"/>
      <c r="C30" s="15"/>
      <c r="D30" s="15"/>
      <c r="E30" s="15"/>
      <c r="F30" s="15"/>
      <c r="G30" s="16"/>
    </row>
    <row r="31" ht="80" customHeight="1" spans="1:7">
      <c r="A31" s="4">
        <v>30</v>
      </c>
      <c r="B31" s="5" t="s">
        <v>48</v>
      </c>
      <c r="C31" s="15"/>
      <c r="D31" s="15"/>
      <c r="E31" s="15"/>
      <c r="F31" s="15"/>
      <c r="G31" s="16"/>
    </row>
    <row r="32" ht="80" customHeight="1" spans="1:7">
      <c r="A32" s="4">
        <v>31</v>
      </c>
      <c r="B32" s="5" t="s">
        <v>49</v>
      </c>
      <c r="C32" s="15"/>
      <c r="D32" s="15"/>
      <c r="E32" s="15"/>
      <c r="F32" s="16"/>
    </row>
    <row r="33" ht="80" customHeight="1" spans="1:7">
      <c r="A33" s="16"/>
      <c r="B33" s="14"/>
      <c r="C33" s="17"/>
      <c r="D33" s="17"/>
      <c r="E33" s="17"/>
      <c r="F33" s="17"/>
      <c r="G33" s="18"/>
    </row>
    <row r="34" ht="80" customHeight="1" spans="1:7">
      <c r="A34" s="16"/>
      <c r="B34" s="14"/>
      <c r="C34" s="17"/>
      <c r="D34" s="17"/>
      <c r="E34" s="17"/>
      <c r="F34" s="17"/>
      <c r="G34" s="18"/>
    </row>
    <row r="35" ht="80" customHeight="1" spans="1:7">
      <c r="A35" s="16"/>
      <c r="B35" s="14"/>
      <c r="C35" s="17"/>
      <c r="D35" s="17"/>
      <c r="E35" s="17"/>
      <c r="F35" s="17"/>
      <c r="G35" s="18"/>
    </row>
    <row r="36" ht="80" customHeight="1" spans="1:7">
      <c r="A36" s="16"/>
      <c r="B36" s="14"/>
      <c r="C36" s="17"/>
      <c r="D36" s="17"/>
      <c r="E36" s="17"/>
      <c r="F36" s="17"/>
      <c r="G36" s="18"/>
    </row>
    <row r="37" ht="80" customHeight="1" spans="1:7">
      <c r="A37" s="16"/>
      <c r="B37" s="14"/>
      <c r="C37" s="17"/>
      <c r="D37" s="17"/>
      <c r="E37" s="17"/>
      <c r="F37" s="17"/>
      <c r="G37" s="18"/>
    </row>
    <row r="38" ht="80" customHeight="1" spans="1:7">
      <c r="A38" s="16"/>
      <c r="B38" s="17"/>
      <c r="C38" s="17"/>
      <c r="D38" s="17"/>
      <c r="E38" s="17"/>
      <c r="F38" s="17"/>
      <c r="G38" s="18"/>
    </row>
    <row r="39" ht="80" customHeight="1" spans="1:7">
      <c r="A39" s="16"/>
      <c r="B39" s="17"/>
      <c r="C39" s="17"/>
      <c r="D39" s="17"/>
      <c r="E39" s="17"/>
      <c r="F39" s="17"/>
      <c r="G39" s="18"/>
    </row>
    <row r="40" ht="80" customHeight="1" spans="1:7">
      <c r="A40" s="16"/>
      <c r="B40" s="17"/>
      <c r="C40" s="17"/>
      <c r="D40" s="17"/>
      <c r="E40" s="17"/>
      <c r="F40" s="17"/>
      <c r="G40" s="18"/>
    </row>
    <row r="41" ht="80" customHeight="1" spans="1:7">
      <c r="A41" s="16"/>
      <c r="B41" s="17"/>
      <c r="C41" s="17"/>
      <c r="D41" s="17"/>
      <c r="E41" s="17"/>
      <c r="F41" s="17"/>
      <c r="G41" s="18"/>
    </row>
    <row r="42" ht="80" customHeight="1" spans="1:7">
      <c r="A42" s="16"/>
      <c r="B42" s="17"/>
      <c r="C42" s="17"/>
      <c r="D42" s="17"/>
      <c r="E42" s="17"/>
      <c r="F42" s="17"/>
      <c r="G42" s="18"/>
    </row>
    <row r="43" ht="80" customHeight="1" spans="1:7">
      <c r="A43" s="16"/>
      <c r="B43" s="17"/>
      <c r="C43" s="17"/>
      <c r="D43" s="17"/>
      <c r="E43" s="17"/>
      <c r="F43" s="17"/>
      <c r="G43" s="18"/>
    </row>
    <row r="44" ht="80" customHeight="1" spans="1:7">
      <c r="A44" s="16"/>
      <c r="B44" s="17"/>
      <c r="C44" s="17"/>
      <c r="D44" s="17"/>
      <c r="E44" s="17"/>
      <c r="F44" s="17"/>
      <c r="G44" s="18"/>
    </row>
    <row r="45" ht="80" customHeight="1" spans="1:7">
      <c r="A45" s="16"/>
      <c r="B45" s="17"/>
      <c r="C45" s="17"/>
      <c r="D45" s="17"/>
      <c r="E45" s="17"/>
      <c r="F45" s="17"/>
      <c r="G45" s="18"/>
    </row>
    <row r="46" ht="80" customHeight="1" spans="1:7">
      <c r="A46" s="16"/>
      <c r="B46" s="17"/>
      <c r="C46" s="17"/>
      <c r="D46" s="17"/>
      <c r="E46" s="17"/>
      <c r="F46" s="17"/>
      <c r="G46" s="18"/>
    </row>
    <row r="47" ht="80" customHeight="1" spans="1:7">
      <c r="A47" s="16"/>
      <c r="B47" s="17"/>
      <c r="C47" s="17"/>
      <c r="D47" s="17"/>
      <c r="E47" s="17"/>
      <c r="F47" s="17"/>
      <c r="G47" s="18"/>
    </row>
    <row r="48" ht="80" customHeight="1" spans="1:7">
      <c r="A48" s="16"/>
      <c r="B48" s="17"/>
      <c r="C48" s="17"/>
      <c r="D48" s="17"/>
      <c r="E48" s="17"/>
      <c r="F48" s="17"/>
      <c r="G48" s="18"/>
    </row>
    <row r="49" ht="80" customHeight="1" spans="1:7">
      <c r="A49" s="16"/>
      <c r="B49" s="17"/>
      <c r="C49" s="17"/>
      <c r="D49" s="17"/>
      <c r="E49" s="17"/>
      <c r="F49" s="17"/>
      <c r="G49" s="18"/>
    </row>
    <row r="50" ht="80" customHeight="1" spans="1:7">
      <c r="A50" s="16"/>
      <c r="B50" s="17"/>
      <c r="C50" s="17"/>
      <c r="D50" s="17"/>
      <c r="E50" s="17"/>
      <c r="F50" s="17"/>
      <c r="G50" s="18"/>
    </row>
    <row r="51" ht="80" customHeight="1" spans="1:7">
      <c r="A51" s="16"/>
      <c r="B51" s="17"/>
      <c r="C51" s="17"/>
      <c r="D51" s="17"/>
      <c r="E51" s="17"/>
      <c r="F51" s="17"/>
      <c r="G51" s="18"/>
    </row>
    <row r="52" ht="80" customHeight="1" spans="1:7">
      <c r="A52" s="16"/>
      <c r="B52" s="17"/>
      <c r="C52" s="17"/>
      <c r="D52" s="17"/>
      <c r="E52" s="17"/>
      <c r="F52" s="17"/>
      <c r="G52" s="18"/>
    </row>
    <row r="53" ht="80" customHeight="1" spans="1:7">
      <c r="A53" s="16"/>
      <c r="B53" s="17"/>
      <c r="C53" s="17"/>
      <c r="D53" s="17"/>
      <c r="E53" s="17"/>
      <c r="F53" s="17"/>
      <c r="G53" s="18"/>
    </row>
    <row r="54" ht="80" customHeight="1" spans="1:7">
      <c r="A54" s="16"/>
      <c r="B54" s="17"/>
      <c r="C54" s="17"/>
      <c r="D54" s="17"/>
      <c r="E54" s="17"/>
      <c r="F54" s="17"/>
      <c r="G54" s="18"/>
    </row>
    <row r="55" ht="80" customHeight="1" spans="1:7">
      <c r="A55" s="16"/>
    </row>
    <row r="56" ht="80" customHeight="1" spans="1:7">
      <c r="A56" s="16"/>
    </row>
    <row r="57" ht="80" customHeight="1" spans="1:7">
      <c r="A57" s="16"/>
    </row>
    <row r="58" ht="80" customHeight="1" spans="1:7">
      <c r="A58" s="17"/>
    </row>
    <row r="59" ht="80" customHeight="1" spans="1:7">
      <c r="A59" s="17"/>
    </row>
    <row r="60" ht="80" customHeight="1" spans="1:7">
      <c r="A60" s="17"/>
    </row>
    <row r="61" ht="80" customHeight="1" spans="1:7">
      <c r="A61" s="17"/>
    </row>
    <row r="62" ht="80" customHeight="1" spans="1:7">
      <c r="A62" s="17"/>
    </row>
    <row r="63" ht="80" customHeight="1" spans="1:7">
      <c r="A63" s="17"/>
    </row>
    <row r="64" ht="80" customHeight="1" spans="1:7">
      <c r="A64" s="17"/>
    </row>
    <row r="65" ht="80" customHeight="1"/>
    <row r="66" ht="80" customHeight="1"/>
    <row r="67" ht="80" customHeight="1"/>
    <row r="68" ht="80" customHeight="1"/>
    <row r="69" ht="80" customHeight="1"/>
    <row r="70" ht="80" customHeight="1"/>
    <row r="71" ht="80" customHeight="1"/>
    <row r="72" ht="80" customHeight="1"/>
    <row r="73" ht="80" customHeight="1"/>
    <row r="74" ht="80" customHeight="1"/>
  </sheetData>
  <mergeCells count="9">
    <mergeCell ref="B20:B21"/>
    <mergeCell ref="B33:B34"/>
    <mergeCell ref="B35:B37"/>
    <mergeCell ref="D20:D21"/>
    <mergeCell ref="E4:E13"/>
    <mergeCell ref="E14:E15"/>
    <mergeCell ref="E17:E18"/>
    <mergeCell ref="E20:E21"/>
    <mergeCell ref="G4:G13"/>
  </mergeCells>
  <hyperlinks>
    <hyperlink ref="E17" r:id="rId1" display="https://item.taobao.com/item.htm?id=627537372468&amp;mi_id=0000h8KIXR9aTu98JPr5MUvxJqRZqtCsQbjGm8wJz-ytGnE&amp;spm=tbpc.boughtlist.suborder_itempic.d627537372468.48d42e8dU9k4ol"/>
    <hyperlink ref="E19" r:id="rId2" display="https://detail.tmall.com/item.htm?id=735576032715&amp;mi_id=0000OGGEBBFsIr1vGy8mVBt6lo0X8TZPIWRm7th_iAbPrA0&amp;spm=tbpc.boughtlist.suborder_itempic.d735576032715.48d42e8dU9k4ol"/>
    <hyperlink ref="E20" r:id="rId3" display="https://detail.tmall.com/item.htm?abbucket=17&amp;id=617648776883&amp;mi_id=0000AixOaiNSOrtIWDH9x66lFwgUiEG3hmFisk50--r1ybs&amp;ns=1&amp;priceTId=213e0a8117683168778656112e1afd&amp;skuId=5533509412784&amp;spm=a21n57.1.hoverItem.3&amp;utparam=%7B%22aplus_abtest%22%3A%22c97186f7272e16d4a5c0aed76192a629%22%7D&amp;xxc=taobaoSearch"/>
    <hyperlink ref="E22" r:id="rId4" display="https://detail.tmall.com/item.htm?id=738916254976&amp;mi_id=0000W-kaU7y8RE2Bm54ZD5BTsgKxBGYhC_TidEMEX_1yzKg&amp;spm=tbpc.boughtlist.suborder_itempic.d738916254976.48d42e8dU9k4o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徐伟城</dc:creator>
  <cp:lastModifiedBy>醉落夕风</cp:lastModifiedBy>
  <dcterms:created xsi:type="dcterms:W3CDTF">2024-10-23T16:35:00Z</dcterms:created>
  <dcterms:modified xsi:type="dcterms:W3CDTF">2026-01-26T05:33:35Z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E5C7E16D042644849513F11C29265835_13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