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795" yWindow="270" windowWidth="15480" windowHeight="11640" activeTab="1"/>
  </bookViews>
  <sheets>
    <sheet name="字数统计" sheetId="1" r:id="rId1"/>
    <sheet name="稿费分配" sheetId="2" r:id="rId2"/>
  </sheets>
  <calcPr calcId="114210"/>
</workbook>
</file>

<file path=xl/calcChain.xml><?xml version="1.0" encoding="utf-8"?>
<calcChain xmlns="http://schemas.openxmlformats.org/spreadsheetml/2006/main">
  <c r="B182" i="2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F5"/>
  <c r="F3"/>
  <c r="D198" i="1"/>
  <c r="E192"/>
  <c r="E173"/>
  <c r="E171"/>
  <c r="E167"/>
  <c r="E159"/>
  <c r="E152"/>
  <c r="E147"/>
  <c r="E138"/>
  <c r="E126"/>
  <c r="E118"/>
  <c r="E116"/>
  <c r="E99"/>
  <c r="E96"/>
  <c r="E85"/>
  <c r="E81"/>
  <c r="E73"/>
  <c r="E52"/>
  <c r="E50"/>
  <c r="E42"/>
  <c r="E39"/>
  <c r="E29"/>
  <c r="E24"/>
  <c r="E12"/>
  <c r="E9"/>
  <c r="E4"/>
  <c r="E2"/>
  <c r="F20" i="2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4"/>
  <c r="F6"/>
  <c r="F7"/>
  <c r="F8"/>
  <c r="F9"/>
  <c r="F10"/>
  <c r="F11"/>
  <c r="F12"/>
  <c r="F13"/>
  <c r="F14"/>
  <c r="F15"/>
  <c r="F16"/>
  <c r="F17"/>
  <c r="F18"/>
  <c r="F19"/>
  <c r="F2"/>
  <c r="D182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3"/>
  <c r="C4"/>
  <c r="C5"/>
  <c r="C6"/>
  <c r="C7"/>
  <c r="C2"/>
  <c r="C182"/>
  <c r="E198" i="1"/>
  <c r="E182" i="2"/>
  <c r="I182"/>
  <c r="H181"/>
  <c r="J181"/>
  <c r="H180"/>
  <c r="J180"/>
  <c r="H178"/>
  <c r="J178"/>
  <c r="H175"/>
  <c r="J175"/>
  <c r="H174"/>
  <c r="H173"/>
  <c r="J173"/>
  <c r="H169"/>
  <c r="J169"/>
  <c r="H167"/>
  <c r="J167"/>
  <c r="H166"/>
  <c r="J166"/>
  <c r="H163"/>
  <c r="J163"/>
  <c r="H161"/>
  <c r="J161"/>
  <c r="H159"/>
  <c r="J159"/>
  <c r="H158"/>
  <c r="J158"/>
  <c r="H153"/>
  <c r="J153"/>
  <c r="H152"/>
  <c r="J152"/>
  <c r="H151"/>
  <c r="J151"/>
  <c r="H150"/>
  <c r="J150"/>
  <c r="H149"/>
  <c r="J149"/>
  <c r="H148"/>
  <c r="J148"/>
  <c r="H146"/>
  <c r="J146"/>
  <c r="H145"/>
  <c r="J145"/>
  <c r="H137"/>
  <c r="H134"/>
  <c r="H132"/>
  <c r="H131"/>
  <c r="H130"/>
  <c r="H127"/>
  <c r="H126"/>
  <c r="H123"/>
  <c r="H117"/>
  <c r="H116"/>
  <c r="H112"/>
  <c r="H109"/>
  <c r="H107"/>
  <c r="H106"/>
  <c r="H105"/>
  <c r="H101"/>
  <c r="H100"/>
  <c r="H99"/>
  <c r="H98"/>
  <c r="H95"/>
  <c r="H93"/>
  <c r="H92"/>
  <c r="H90"/>
  <c r="H89"/>
  <c r="H88"/>
  <c r="H84"/>
  <c r="H82"/>
  <c r="H78"/>
  <c r="H77"/>
  <c r="H76"/>
  <c r="H75"/>
  <c r="H73"/>
  <c r="H71"/>
  <c r="H67"/>
  <c r="H65"/>
  <c r="H64"/>
  <c r="H62"/>
  <c r="H60"/>
  <c r="H59"/>
  <c r="H55"/>
  <c r="H52"/>
  <c r="H51"/>
  <c r="H50"/>
  <c r="H49"/>
  <c r="H48"/>
  <c r="H46"/>
  <c r="H42"/>
  <c r="H40"/>
  <c r="H39"/>
  <c r="H33"/>
  <c r="H31"/>
  <c r="H29"/>
  <c r="H28"/>
  <c r="H27"/>
  <c r="H26"/>
  <c r="H24"/>
  <c r="H22"/>
  <c r="H20"/>
  <c r="H17"/>
  <c r="H16"/>
  <c r="H15"/>
  <c r="H14"/>
  <c r="H10"/>
  <c r="H9"/>
  <c r="H7"/>
  <c r="H6"/>
  <c r="H5"/>
  <c r="H57"/>
  <c r="H69"/>
  <c r="H44"/>
  <c r="H136"/>
  <c r="H104"/>
  <c r="H86"/>
  <c r="H155"/>
  <c r="J155"/>
  <c r="H122"/>
  <c r="H168"/>
  <c r="J168"/>
  <c r="H114"/>
  <c r="H177"/>
  <c r="J177"/>
  <c r="H172"/>
  <c r="J172"/>
  <c r="H165"/>
  <c r="J165"/>
  <c r="H160"/>
  <c r="J160"/>
  <c r="H142"/>
  <c r="J142"/>
  <c r="H140"/>
  <c r="J140"/>
  <c r="H119"/>
  <c r="H102"/>
  <c r="H80"/>
  <c r="H61"/>
  <c r="H53"/>
  <c r="H18"/>
  <c r="H11"/>
  <c r="H12"/>
  <c r="H2"/>
  <c r="H8"/>
  <c r="H154"/>
  <c r="J154"/>
  <c r="H97"/>
  <c r="H56"/>
  <c r="H176"/>
  <c r="J176"/>
  <c r="H38"/>
  <c r="H110"/>
  <c r="H30"/>
  <c r="H54"/>
  <c r="H147"/>
  <c r="J147"/>
  <c r="H143"/>
  <c r="J143"/>
  <c r="H47"/>
  <c r="H70"/>
  <c r="H13"/>
  <c r="H36"/>
  <c r="H37"/>
  <c r="H87"/>
  <c r="H108"/>
  <c r="H125"/>
  <c r="H139"/>
  <c r="J139"/>
  <c r="H45"/>
  <c r="H34"/>
  <c r="J34"/>
  <c r="H68"/>
  <c r="H72"/>
  <c r="H35"/>
  <c r="H25"/>
  <c r="H43"/>
  <c r="H103"/>
  <c r="H79"/>
  <c r="H85"/>
  <c r="H111"/>
  <c r="H121"/>
  <c r="H135"/>
  <c r="H156"/>
  <c r="J156"/>
  <c r="H170"/>
  <c r="J170"/>
  <c r="H83"/>
  <c r="H129"/>
  <c r="H133"/>
  <c r="H138"/>
  <c r="J138"/>
  <c r="H144"/>
  <c r="J144"/>
  <c r="H162"/>
  <c r="J162"/>
  <c r="H179"/>
  <c r="J179"/>
  <c r="H124"/>
  <c r="H157"/>
  <c r="J157"/>
  <c r="H164"/>
  <c r="J164"/>
  <c r="H171"/>
  <c r="J171"/>
  <c r="H120"/>
  <c r="H4"/>
  <c r="J4"/>
  <c r="H19"/>
  <c r="H23"/>
  <c r="H32"/>
  <c r="H58"/>
  <c r="H74"/>
  <c r="H81"/>
  <c r="H91"/>
  <c r="H94"/>
  <c r="H113"/>
  <c r="H115"/>
  <c r="H118"/>
  <c r="H128"/>
  <c r="H141"/>
  <c r="J141"/>
  <c r="H21"/>
  <c r="H41"/>
  <c r="H63"/>
  <c r="H66"/>
  <c r="H96"/>
  <c r="H3"/>
</calcChain>
</file>

<file path=xl/sharedStrings.xml><?xml version="1.0" encoding="utf-8"?>
<sst xmlns="http://schemas.openxmlformats.org/spreadsheetml/2006/main" count="465" uniqueCount="445">
  <si>
    <t>作者</t>
  </si>
  <si>
    <t xml:space="preserve">粟晓黎  </t>
  </si>
  <si>
    <t xml:space="preserve">邹剑  </t>
  </si>
  <si>
    <t xml:space="preserve">钟建国  </t>
  </si>
  <si>
    <t xml:space="preserve">钟大放  </t>
  </si>
  <si>
    <t xml:space="preserve">郑金琪  </t>
  </si>
  <si>
    <t xml:space="preserve">郑国钢  </t>
  </si>
  <si>
    <t xml:space="preserve">折改梅  </t>
  </si>
  <si>
    <t xml:space="preserve">赵霞  </t>
  </si>
  <si>
    <t xml:space="preserve">赵璐  </t>
  </si>
  <si>
    <t xml:space="preserve">赵静  </t>
  </si>
  <si>
    <t xml:space="preserve">赵慧芳  </t>
  </si>
  <si>
    <t xml:space="preserve">赵春杰  </t>
  </si>
  <si>
    <t xml:space="preserve">张媛  </t>
  </si>
  <si>
    <t xml:space="preserve">张逸凡  </t>
  </si>
  <si>
    <t xml:space="preserve">张小琼  </t>
  </si>
  <si>
    <t xml:space="preserve">张锐  </t>
  </si>
  <si>
    <t xml:space="preserve">张立  </t>
  </si>
  <si>
    <t xml:space="preserve">张兰珍  </t>
  </si>
  <si>
    <t xml:space="preserve">张华捷  </t>
  </si>
  <si>
    <t xml:space="preserve">张横  </t>
  </si>
  <si>
    <t xml:space="preserve">张朝阳  </t>
  </si>
  <si>
    <t xml:space="preserve">袁军  </t>
  </si>
  <si>
    <t xml:space="preserve">余凝盼  </t>
  </si>
  <si>
    <t xml:space="preserve">余露山  </t>
  </si>
  <si>
    <t xml:space="preserve">于明明  </t>
  </si>
  <si>
    <t xml:space="preserve">尹利辉   </t>
  </si>
  <si>
    <t xml:space="preserve">杨锐  </t>
  </si>
  <si>
    <t xml:space="preserve">杨美琴  </t>
  </si>
  <si>
    <t xml:space="preserve">杨腊虎  </t>
  </si>
  <si>
    <t xml:space="preserve">杨会英  </t>
  </si>
  <si>
    <t xml:space="preserve">杨化新  </t>
  </si>
  <si>
    <t xml:space="preserve">闫中天  </t>
  </si>
  <si>
    <t xml:space="preserve">徐暾海  </t>
  </si>
  <si>
    <t xml:space="preserve">徐玲  </t>
  </si>
  <si>
    <t xml:space="preserve">修佳  </t>
  </si>
  <si>
    <t xml:space="preserve">辛中帅  </t>
  </si>
  <si>
    <t xml:space="preserve">辛祎  </t>
  </si>
  <si>
    <t xml:space="preserve">谢育媛  </t>
  </si>
  <si>
    <t xml:space="preserve">谢静  </t>
  </si>
  <si>
    <t xml:space="preserve">武向锋  </t>
  </si>
  <si>
    <t xml:space="preserve">吴越  </t>
  </si>
  <si>
    <t xml:space="preserve">吴宇　  </t>
  </si>
  <si>
    <t xml:space="preserve">吴宇  </t>
  </si>
  <si>
    <t xml:space="preserve">吴彦霖  </t>
  </si>
  <si>
    <t xml:space="preserve">吴定涛  </t>
  </si>
  <si>
    <t xml:space="preserve">文海若  </t>
  </si>
  <si>
    <t xml:space="preserve">魏立平  </t>
  </si>
  <si>
    <t xml:space="preserve">魏京京  </t>
  </si>
  <si>
    <t xml:space="preserve">王玉  </t>
  </si>
  <si>
    <t xml:space="preserve">王琰  </t>
  </si>
  <si>
    <t xml:space="preserve">王雅雯  </t>
  </si>
  <si>
    <t xml:space="preserve">王文晞  </t>
  </si>
  <si>
    <t xml:space="preserve">王叔桥  </t>
  </si>
  <si>
    <t xml:space="preserve">王鹏龙  </t>
  </si>
  <si>
    <t xml:space="preserve">王觉晓  </t>
  </si>
  <si>
    <t xml:space="preserve">王健  </t>
  </si>
  <si>
    <t xml:space="preserve">王红平  </t>
  </si>
  <si>
    <t xml:space="preserve">王峰  </t>
  </si>
  <si>
    <t xml:space="preserve">王春仁  </t>
  </si>
  <si>
    <t xml:space="preserve">王春梅  </t>
  </si>
  <si>
    <t xml:space="preserve">王斌  </t>
  </si>
  <si>
    <t xml:space="preserve">王安琪  </t>
  </si>
  <si>
    <t xml:space="preserve">唐建蓉  </t>
  </si>
  <si>
    <t xml:space="preserve">谭亚军  </t>
  </si>
  <si>
    <t xml:space="preserve">孙会敏  </t>
  </si>
  <si>
    <t xml:space="preserve">宋晓松  </t>
  </si>
  <si>
    <t xml:space="preserve">寿伽文   </t>
  </si>
  <si>
    <t xml:space="preserve">沈佳特  </t>
  </si>
  <si>
    <t xml:space="preserve">阮昊  </t>
  </si>
  <si>
    <t xml:space="preserve">荣祖元  </t>
  </si>
  <si>
    <t xml:space="preserve">秦力  </t>
  </si>
  <si>
    <t xml:space="preserve">裴宇盛  </t>
  </si>
  <si>
    <t xml:space="preserve">潘利斌  </t>
  </si>
  <si>
    <t xml:space="preserve">宁保明   </t>
  </si>
  <si>
    <t xml:space="preserve">聂小春  </t>
  </si>
  <si>
    <t xml:space="preserve">梅雪艳  </t>
  </si>
  <si>
    <t xml:space="preserve">马霄  </t>
  </si>
  <si>
    <t xml:space="preserve">马双成  </t>
  </si>
  <si>
    <t xml:space="preserve">马妮  </t>
  </si>
  <si>
    <t xml:space="preserve">马玲云  </t>
  </si>
  <si>
    <t xml:space="preserve">马列峰   </t>
  </si>
  <si>
    <t xml:space="preserve">马晶  </t>
  </si>
  <si>
    <t xml:space="preserve">吕广萍  </t>
  </si>
  <si>
    <t xml:space="preserve">罗金文  </t>
  </si>
  <si>
    <t xml:space="preserve">栾林  </t>
  </si>
  <si>
    <t xml:space="preserve">路艳丽  </t>
  </si>
  <si>
    <t xml:space="preserve">陆益红  </t>
  </si>
  <si>
    <t xml:space="preserve">龙泽荣  </t>
  </si>
  <si>
    <t xml:space="preserve">柳艳云  </t>
  </si>
  <si>
    <t xml:space="preserve">刘轶博  </t>
  </si>
  <si>
    <t xml:space="preserve">刘一  </t>
  </si>
  <si>
    <t xml:space="preserve">刘新宇  </t>
  </si>
  <si>
    <t xml:space="preserve">刘倩  </t>
  </si>
  <si>
    <t xml:space="preserve">刘晨曦  </t>
  </si>
  <si>
    <t xml:space="preserve">刘斌  </t>
  </si>
  <si>
    <t xml:space="preserve">凌笑梅  </t>
  </si>
  <si>
    <t xml:space="preserve">林涛  </t>
  </si>
  <si>
    <t xml:space="preserve">林瑞超  </t>
  </si>
  <si>
    <t xml:space="preserve">梁峰  </t>
  </si>
  <si>
    <t xml:space="preserve">梁成罡  </t>
  </si>
  <si>
    <t xml:space="preserve">李忠红  </t>
  </si>
  <si>
    <t xml:space="preserve">李湛军  </t>
  </si>
  <si>
    <t xml:space="preserve">李炎  </t>
  </si>
  <si>
    <t xml:space="preserve">李晓东  </t>
  </si>
  <si>
    <t xml:space="preserve">李绍平  </t>
  </si>
  <si>
    <t xml:space="preserve">李强  </t>
  </si>
  <si>
    <t xml:space="preserve">李静静  </t>
  </si>
  <si>
    <t xml:space="preserve">李锋武  </t>
  </si>
  <si>
    <t xml:space="preserve">雷海民  </t>
  </si>
  <si>
    <t xml:space="preserve">乐健  </t>
  </si>
  <si>
    <t xml:space="preserve">柯林楠  </t>
  </si>
  <si>
    <t xml:space="preserve">康四和  </t>
  </si>
  <si>
    <t xml:space="preserve">金少鸿  </t>
  </si>
  <si>
    <t xml:space="preserve">姜艳艳  </t>
  </si>
  <si>
    <t xml:space="preserve">姜雄平  </t>
  </si>
  <si>
    <t xml:space="preserve">姜红  </t>
  </si>
  <si>
    <t xml:space="preserve">江燕  </t>
  </si>
  <si>
    <t xml:space="preserve">嵇扬  </t>
  </si>
  <si>
    <t xml:space="preserve">黄元礼  </t>
  </si>
  <si>
    <t xml:space="preserve">黄维金  </t>
  </si>
  <si>
    <t xml:space="preserve">黄琴伟  </t>
  </si>
  <si>
    <t xml:space="preserve">黄巧巧  </t>
  </si>
  <si>
    <t xml:space="preserve">黄明  </t>
  </si>
  <si>
    <t xml:space="preserve">黄洁  </t>
  </si>
  <si>
    <t xml:space="preserve">黄建梅  </t>
  </si>
  <si>
    <t xml:space="preserve">胡忠玉  </t>
  </si>
  <si>
    <t xml:space="preserve">胡敏  </t>
  </si>
  <si>
    <t xml:space="preserve">胡军林  </t>
  </si>
  <si>
    <t xml:space="preserve">胡昌勤   </t>
  </si>
  <si>
    <t xml:space="preserve">洪利娅  </t>
  </si>
  <si>
    <t xml:space="preserve">贺瑞玲  </t>
  </si>
  <si>
    <t xml:space="preserve">贺庆  </t>
  </si>
  <si>
    <t xml:space="preserve">贺鹏飞  </t>
  </si>
  <si>
    <t xml:space="preserve">何鹏  </t>
  </si>
  <si>
    <t xml:space="preserve">何驰宇  </t>
  </si>
  <si>
    <t xml:space="preserve">杭太俊  </t>
  </si>
  <si>
    <t xml:space="preserve">郭隽  </t>
  </si>
  <si>
    <t xml:space="preserve">郭江红  </t>
  </si>
  <si>
    <t xml:space="preserve">耿兴超  </t>
  </si>
  <si>
    <t xml:space="preserve">葛利丫  </t>
  </si>
  <si>
    <t xml:space="preserve">高志伟  </t>
  </si>
  <si>
    <t xml:space="preserve">高志峰  </t>
  </si>
  <si>
    <t xml:space="preserve">高增平  </t>
  </si>
  <si>
    <t xml:space="preserve">高锦  </t>
  </si>
  <si>
    <t xml:space="preserve">高华  </t>
  </si>
  <si>
    <t xml:space="preserve">付步芳  </t>
  </si>
  <si>
    <t xml:space="preserve">符洁  </t>
  </si>
  <si>
    <t xml:space="preserve">冯晓明  </t>
  </si>
  <si>
    <t xml:space="preserve">范玉明  </t>
  </si>
  <si>
    <t xml:space="preserve">范慧红  </t>
  </si>
  <si>
    <t xml:space="preserve">段天璇  </t>
  </si>
  <si>
    <t xml:space="preserve">段更利  </t>
  </si>
  <si>
    <t xml:space="preserve">杜颖  </t>
  </si>
  <si>
    <t xml:space="preserve">邓勇  </t>
  </si>
  <si>
    <t xml:space="preserve">邓泮  </t>
  </si>
  <si>
    <t xml:space="preserve">但晓梦  </t>
  </si>
  <si>
    <t xml:space="preserve">单伟光  </t>
  </si>
  <si>
    <t xml:space="preserve">单敏  </t>
  </si>
  <si>
    <t xml:space="preserve">陈悦  </t>
  </si>
  <si>
    <t xml:space="preserve">陈肖家  </t>
  </si>
  <si>
    <t xml:space="preserve">陈显强  </t>
  </si>
  <si>
    <t xml:space="preserve">陈唯真  </t>
  </si>
  <si>
    <t xml:space="preserve">陈宁林  </t>
  </si>
  <si>
    <t xml:space="preserve">陈凌霄  </t>
  </si>
  <si>
    <t xml:space="preserve">陈立亚  </t>
  </si>
  <si>
    <t xml:space="preserve">陈婕  </t>
  </si>
  <si>
    <t xml:space="preserve">陈华  </t>
  </si>
  <si>
    <t xml:space="preserve">陈桂良  </t>
  </si>
  <si>
    <t xml:space="preserve">陈翠萍  </t>
  </si>
  <si>
    <t xml:space="preserve">陈晨  </t>
  </si>
  <si>
    <t xml:space="preserve">陈碧莲  </t>
  </si>
  <si>
    <t xml:space="preserve">车慧  </t>
  </si>
  <si>
    <t xml:space="preserve">曾苏  </t>
  </si>
  <si>
    <t xml:space="preserve">曾实  </t>
  </si>
  <si>
    <t xml:space="preserve">曹全胜  </t>
  </si>
  <si>
    <t xml:space="preserve">蔡彤  </t>
  </si>
  <si>
    <t xml:space="preserve">蔡丹宁  </t>
  </si>
  <si>
    <t xml:space="preserve">鲍实  </t>
  </si>
  <si>
    <t>王军志</t>
    <phoneticPr fontId="5" type="noConversion"/>
  </si>
  <si>
    <t>李波</t>
    <phoneticPr fontId="5" type="noConversion"/>
  </si>
  <si>
    <t>主编专家费</t>
    <phoneticPr fontId="5" type="noConversion"/>
  </si>
  <si>
    <t>合计</t>
    <phoneticPr fontId="5" type="noConversion"/>
  </si>
  <si>
    <t>学术委员：</t>
    <phoneticPr fontId="5" type="noConversion"/>
  </si>
  <si>
    <t>于德泉</t>
    <phoneticPr fontId="5" type="noConversion"/>
  </si>
  <si>
    <t>赠书</t>
    <phoneticPr fontId="5" type="noConversion"/>
  </si>
  <si>
    <t>刘耀</t>
    <phoneticPr fontId="5" type="noConversion"/>
  </si>
  <si>
    <t>周同惠</t>
    <phoneticPr fontId="5" type="noConversion"/>
  </si>
  <si>
    <t>侯惠民</t>
    <phoneticPr fontId="5" type="noConversion"/>
  </si>
  <si>
    <t>俞永新</t>
    <phoneticPr fontId="5" type="noConversion"/>
  </si>
  <si>
    <t>涂国士</t>
    <phoneticPr fontId="5" type="noConversion"/>
  </si>
  <si>
    <t>编委：</t>
    <phoneticPr fontId="5" type="noConversion"/>
  </si>
  <si>
    <t>丁丽霞</t>
    <phoneticPr fontId="5" type="noConversion"/>
  </si>
  <si>
    <t>王平</t>
    <phoneticPr fontId="5" type="noConversion"/>
  </si>
  <si>
    <t>王佑春</t>
    <phoneticPr fontId="5" type="noConversion"/>
  </si>
  <si>
    <t>田颂九</t>
    <phoneticPr fontId="5" type="noConversion"/>
  </si>
  <si>
    <t>扣税后剩余=稿费-个税</t>
    <phoneticPr fontId="1" type="noConversion"/>
  </si>
  <si>
    <t>撰稿字数</t>
    <phoneticPr fontId="1" type="noConversion"/>
  </si>
  <si>
    <t>应发撰稿稿费=字数*100元/千字（取整数）</t>
    <phoneticPr fontId="5" type="noConversion"/>
  </si>
  <si>
    <t>稿费总数=调整后撰稿稿费+主编专家费</t>
    <phoneticPr fontId="5" type="noConversion"/>
  </si>
  <si>
    <t>代扣个税</t>
    <phoneticPr fontId="1" type="noConversion"/>
  </si>
  <si>
    <t>负责编委</t>
    <phoneticPr fontId="5" type="noConversion"/>
  </si>
  <si>
    <t>条目数</t>
    <phoneticPr fontId="5" type="noConversion"/>
  </si>
  <si>
    <t>字数</t>
    <phoneticPr fontId="5" type="noConversion"/>
  </si>
  <si>
    <t>各组字数</t>
    <phoneticPr fontId="5" type="noConversion"/>
  </si>
  <si>
    <t>陈桂良</t>
    <phoneticPr fontId="5" type="noConversion"/>
  </si>
  <si>
    <t>陈桂良 粟晓黎</t>
    <phoneticPr fontId="5" type="noConversion"/>
  </si>
  <si>
    <t>单伟光</t>
    <phoneticPr fontId="5" type="noConversion"/>
  </si>
  <si>
    <t>单伟光  马列峰 粟晓黎</t>
    <phoneticPr fontId="5" type="noConversion"/>
  </si>
  <si>
    <t>单伟光　粟晓黎　李绍平　葛利丫</t>
    <phoneticPr fontId="5" type="noConversion"/>
  </si>
  <si>
    <t>单伟光  粟晓黎</t>
    <phoneticPr fontId="5" type="noConversion"/>
  </si>
  <si>
    <t xml:space="preserve">单伟光  </t>
    <phoneticPr fontId="5" type="noConversion"/>
  </si>
  <si>
    <t>段更利</t>
    <phoneticPr fontId="5" type="noConversion"/>
  </si>
  <si>
    <t>范慧红</t>
    <phoneticPr fontId="5" type="noConversion"/>
  </si>
  <si>
    <t>范慧红  胡昌勤</t>
    <phoneticPr fontId="5" type="noConversion"/>
  </si>
  <si>
    <t>范慧红 粟晓黎</t>
    <phoneticPr fontId="5" type="noConversion"/>
  </si>
  <si>
    <t>范玉明</t>
    <phoneticPr fontId="5" type="noConversion"/>
  </si>
  <si>
    <t>范玉明  路艳丽</t>
    <phoneticPr fontId="5" type="noConversion"/>
  </si>
  <si>
    <t>范玉明  耿兴超</t>
    <phoneticPr fontId="5" type="noConversion"/>
  </si>
  <si>
    <t>范玉明  耿兴超  粟晓黎</t>
    <phoneticPr fontId="5" type="noConversion"/>
  </si>
  <si>
    <t>范玉明　郭隽　粟晓黎</t>
    <phoneticPr fontId="5" type="noConversion"/>
  </si>
  <si>
    <t>范玉明　郭隽　</t>
    <phoneticPr fontId="5" type="noConversion"/>
  </si>
  <si>
    <t>范玉明　刘轶博　粟晓黎</t>
    <phoneticPr fontId="5" type="noConversion"/>
  </si>
  <si>
    <t>范玉明　刘轶博　</t>
    <phoneticPr fontId="5" type="noConversion"/>
  </si>
  <si>
    <t>范玉明  路艳丽  粟晓黎</t>
    <phoneticPr fontId="5" type="noConversion"/>
  </si>
  <si>
    <t>范玉明  文海若</t>
    <phoneticPr fontId="5" type="noConversion"/>
  </si>
  <si>
    <t>范玉明　吴宇　粟晓黎</t>
    <phoneticPr fontId="5" type="noConversion"/>
  </si>
  <si>
    <t>范玉明　吴宇　</t>
    <phoneticPr fontId="5" type="noConversion"/>
  </si>
  <si>
    <t>范玉明　</t>
    <phoneticPr fontId="5" type="noConversion"/>
  </si>
  <si>
    <t>冯晓明</t>
    <phoneticPr fontId="5" type="noConversion"/>
  </si>
  <si>
    <t>冯晓明  付步芳</t>
    <phoneticPr fontId="5" type="noConversion"/>
  </si>
  <si>
    <t>冯晓明  王安琪</t>
    <phoneticPr fontId="5" type="noConversion"/>
  </si>
  <si>
    <t>冯晓明  黄元礼</t>
    <phoneticPr fontId="5" type="noConversion"/>
  </si>
  <si>
    <t>冯晓明  柯林楠</t>
    <phoneticPr fontId="5" type="noConversion"/>
  </si>
  <si>
    <t>冯晓明  王健</t>
    <phoneticPr fontId="5" type="noConversion"/>
  </si>
  <si>
    <t>高华</t>
    <phoneticPr fontId="5" type="noConversion"/>
  </si>
  <si>
    <t>高华  贺庆</t>
    <phoneticPr fontId="5" type="noConversion"/>
  </si>
  <si>
    <t>高华  粟晓黎</t>
    <phoneticPr fontId="5" type="noConversion"/>
  </si>
  <si>
    <t>高华　蔡彤</t>
    <phoneticPr fontId="5" type="noConversion"/>
  </si>
  <si>
    <t>高华　陈晨</t>
    <phoneticPr fontId="5" type="noConversion"/>
  </si>
  <si>
    <t>高华　杜颖</t>
    <phoneticPr fontId="5" type="noConversion"/>
  </si>
  <si>
    <t>高华　刘倩</t>
    <phoneticPr fontId="5" type="noConversion"/>
  </si>
  <si>
    <t>高华　裴宇盛</t>
    <phoneticPr fontId="5" type="noConversion"/>
  </si>
  <si>
    <t>高华　吴彦霖</t>
    <phoneticPr fontId="5" type="noConversion"/>
  </si>
  <si>
    <t>高华　张横</t>
    <phoneticPr fontId="5" type="noConversion"/>
  </si>
  <si>
    <t>高华　张媛</t>
    <phoneticPr fontId="5" type="noConversion"/>
  </si>
  <si>
    <t>杭太俊</t>
    <phoneticPr fontId="5" type="noConversion"/>
  </si>
  <si>
    <t>杭太俊　李晓东　粟晓黎</t>
    <phoneticPr fontId="5" type="noConversion"/>
  </si>
  <si>
    <t>杭太俊　粟晓黎</t>
    <phoneticPr fontId="5" type="noConversion"/>
  </si>
  <si>
    <t>杭太俊　</t>
    <phoneticPr fontId="5" type="noConversion"/>
  </si>
  <si>
    <t>洪利娅</t>
    <phoneticPr fontId="5" type="noConversion"/>
  </si>
  <si>
    <t>洪利娅　陈碧莲</t>
    <phoneticPr fontId="5" type="noConversion"/>
  </si>
  <si>
    <t>洪利娅　陈悦</t>
    <phoneticPr fontId="5" type="noConversion"/>
  </si>
  <si>
    <t>洪利娅　黄巧巧</t>
    <phoneticPr fontId="5" type="noConversion"/>
  </si>
  <si>
    <t>洪利娅　黄琴伟</t>
    <phoneticPr fontId="5" type="noConversion"/>
  </si>
  <si>
    <t>洪利娅　罗金文</t>
    <phoneticPr fontId="5" type="noConversion"/>
  </si>
  <si>
    <t>洪利娅　阮昊</t>
    <phoneticPr fontId="5" type="noConversion"/>
  </si>
  <si>
    <t>洪利娅　郑国钢</t>
    <phoneticPr fontId="5" type="noConversion"/>
  </si>
  <si>
    <t>洪利娅　郑金琪</t>
    <phoneticPr fontId="5" type="noConversion"/>
  </si>
  <si>
    <t>胡昌勤</t>
    <phoneticPr fontId="5" type="noConversion"/>
  </si>
  <si>
    <t>胡昌勤  粟晓黎</t>
    <phoneticPr fontId="5" type="noConversion"/>
  </si>
  <si>
    <t xml:space="preserve">胡昌勤 </t>
    <phoneticPr fontId="5" type="noConversion"/>
  </si>
  <si>
    <t>姜红</t>
    <phoneticPr fontId="5" type="noConversion"/>
  </si>
  <si>
    <t>姜红  江燕</t>
    <phoneticPr fontId="5" type="noConversion"/>
  </si>
  <si>
    <t>姜红  刘新宇</t>
    <phoneticPr fontId="5" type="noConversion"/>
  </si>
  <si>
    <t>姜红  柳艳云</t>
    <phoneticPr fontId="5" type="noConversion"/>
  </si>
  <si>
    <t>姜红  沈佳特</t>
    <phoneticPr fontId="5" type="noConversion"/>
  </si>
  <si>
    <t>姜红  张立</t>
    <phoneticPr fontId="5" type="noConversion"/>
  </si>
  <si>
    <t>姜红　鲍实</t>
    <phoneticPr fontId="5" type="noConversion"/>
  </si>
  <si>
    <t>姜红　蔡丹宁</t>
    <phoneticPr fontId="5" type="noConversion"/>
  </si>
  <si>
    <t>姜红　曹全胜</t>
    <phoneticPr fontId="5" type="noConversion"/>
  </si>
  <si>
    <t>姜红　陈宁林</t>
    <phoneticPr fontId="5" type="noConversion"/>
  </si>
  <si>
    <t>姜红　但晓梦</t>
    <phoneticPr fontId="5" type="noConversion"/>
  </si>
  <si>
    <t>姜红　郭江红</t>
    <phoneticPr fontId="5" type="noConversion"/>
  </si>
  <si>
    <t>姜红　胡军林</t>
    <phoneticPr fontId="5" type="noConversion"/>
  </si>
  <si>
    <t>姜红　胡敏</t>
    <phoneticPr fontId="5" type="noConversion"/>
  </si>
  <si>
    <t>姜红　康四和</t>
    <phoneticPr fontId="5" type="noConversion"/>
  </si>
  <si>
    <t>姜红　刘晨曦</t>
    <phoneticPr fontId="5" type="noConversion"/>
  </si>
  <si>
    <t>姜红　马妮</t>
    <phoneticPr fontId="5" type="noConversion"/>
  </si>
  <si>
    <t>姜红　聂小春</t>
    <phoneticPr fontId="5" type="noConversion"/>
  </si>
  <si>
    <t>姜红　王文晞</t>
    <phoneticPr fontId="5" type="noConversion"/>
  </si>
  <si>
    <t>姜红　谢育媛</t>
    <phoneticPr fontId="5" type="noConversion"/>
  </si>
  <si>
    <t>姜红　徐玲</t>
    <phoneticPr fontId="5" type="noConversion"/>
  </si>
  <si>
    <t>姜红　张小琼</t>
    <phoneticPr fontId="5" type="noConversion"/>
  </si>
  <si>
    <t>姜雄平</t>
    <phoneticPr fontId="5" type="noConversion"/>
  </si>
  <si>
    <t>姜雄平  车慧</t>
    <phoneticPr fontId="5" type="noConversion"/>
  </si>
  <si>
    <t>姜雄平  嵇扬  粟晓黎</t>
    <phoneticPr fontId="5" type="noConversion"/>
  </si>
  <si>
    <t>姜雄平  魏立平</t>
    <phoneticPr fontId="5" type="noConversion"/>
  </si>
  <si>
    <t>姜雄平  武向锋</t>
    <phoneticPr fontId="5" type="noConversion"/>
  </si>
  <si>
    <t>姜雄平　高锦　粟晓黎</t>
    <phoneticPr fontId="5" type="noConversion"/>
  </si>
  <si>
    <t>姜雄平　高锦　</t>
    <phoneticPr fontId="5" type="noConversion"/>
  </si>
  <si>
    <t>姜雄平 嵇扬</t>
    <phoneticPr fontId="5" type="noConversion"/>
  </si>
  <si>
    <t xml:space="preserve">姜雄平 </t>
    <phoneticPr fontId="5" type="noConversion"/>
  </si>
  <si>
    <t>金少鸿</t>
    <phoneticPr fontId="5" type="noConversion"/>
  </si>
  <si>
    <t>金少鸿  尹利辉  粟晓黎</t>
    <phoneticPr fontId="5" type="noConversion"/>
  </si>
  <si>
    <t xml:space="preserve">金少鸿  尹利辉 </t>
    <phoneticPr fontId="5" type="noConversion"/>
  </si>
  <si>
    <t>金少鸿  粟晓黎</t>
    <phoneticPr fontId="5" type="noConversion"/>
  </si>
  <si>
    <t>乐健</t>
    <phoneticPr fontId="5" type="noConversion"/>
  </si>
  <si>
    <t>乐健  陈桂良</t>
    <phoneticPr fontId="5" type="noConversion"/>
  </si>
  <si>
    <t>李绍平</t>
    <phoneticPr fontId="5" type="noConversion"/>
  </si>
  <si>
    <t>李绍平  赵静</t>
    <phoneticPr fontId="5" type="noConversion"/>
  </si>
  <si>
    <t>李绍平　陈凌霄</t>
    <phoneticPr fontId="5" type="noConversion"/>
  </si>
  <si>
    <t>李绍平　陈显强</t>
    <phoneticPr fontId="5" type="noConversion"/>
  </si>
  <si>
    <t>李绍平　陈肖家</t>
    <phoneticPr fontId="5" type="noConversion"/>
  </si>
  <si>
    <t>李绍平　邓勇</t>
    <phoneticPr fontId="5" type="noConversion"/>
  </si>
  <si>
    <t>李绍平　葛利丫</t>
    <phoneticPr fontId="5" type="noConversion"/>
  </si>
  <si>
    <t>李绍平　梁峰</t>
    <phoneticPr fontId="5" type="noConversion"/>
  </si>
  <si>
    <t>李绍平　龙泽荣</t>
    <phoneticPr fontId="5" type="noConversion"/>
  </si>
  <si>
    <t>李绍平　吕广萍</t>
    <phoneticPr fontId="5" type="noConversion"/>
  </si>
  <si>
    <t>李绍平　吴定涛</t>
    <phoneticPr fontId="5" type="noConversion"/>
  </si>
  <si>
    <t>李绍平　谢静</t>
    <phoneticPr fontId="5" type="noConversion"/>
  </si>
  <si>
    <t>李晓东</t>
    <phoneticPr fontId="5" type="noConversion"/>
  </si>
  <si>
    <t>李晓东　粟晓黎</t>
    <phoneticPr fontId="5" type="noConversion"/>
  </si>
  <si>
    <t>李晓东　</t>
    <phoneticPr fontId="5" type="noConversion"/>
  </si>
  <si>
    <t>梁成罡</t>
    <phoneticPr fontId="5" type="noConversion"/>
  </si>
  <si>
    <t>梁成罡  粟晓黎</t>
    <phoneticPr fontId="5" type="noConversion"/>
  </si>
  <si>
    <t>林瑞超</t>
    <phoneticPr fontId="5" type="noConversion"/>
  </si>
  <si>
    <t>林瑞超  段天璇  粟晓黎</t>
  </si>
  <si>
    <t>林瑞超  段天璇</t>
    <phoneticPr fontId="5" type="noConversion"/>
  </si>
  <si>
    <t>林瑞超  高增平</t>
    <phoneticPr fontId="5" type="noConversion"/>
  </si>
  <si>
    <t>林瑞超  黄建梅  粟晓黎</t>
    <phoneticPr fontId="5" type="noConversion"/>
  </si>
  <si>
    <t>林瑞超  黄建梅</t>
    <phoneticPr fontId="5" type="noConversion"/>
  </si>
  <si>
    <t>林瑞超  姜艳艳  粟晓黎</t>
    <phoneticPr fontId="5" type="noConversion"/>
  </si>
  <si>
    <t>林瑞超  雷海民  粟晓黎</t>
    <phoneticPr fontId="5" type="noConversion"/>
  </si>
  <si>
    <t>林瑞超  李强</t>
    <phoneticPr fontId="5" type="noConversion"/>
  </si>
  <si>
    <t>林瑞超  刘斌  姜艳艳</t>
    <phoneticPr fontId="5" type="noConversion"/>
  </si>
  <si>
    <t>林瑞超  刘斌</t>
    <phoneticPr fontId="5" type="noConversion"/>
  </si>
  <si>
    <t>林瑞超  王春梅</t>
    <phoneticPr fontId="5" type="noConversion"/>
  </si>
  <si>
    <t>林瑞超  王鹏龙  粟晓黎</t>
    <phoneticPr fontId="5" type="noConversion"/>
  </si>
  <si>
    <t>林瑞超  张兰珍</t>
    <phoneticPr fontId="5" type="noConversion"/>
  </si>
  <si>
    <t>林瑞超  折改梅  粟晓黎</t>
    <phoneticPr fontId="5" type="noConversion"/>
  </si>
  <si>
    <t>林瑞超　徐暾海</t>
    <phoneticPr fontId="5" type="noConversion"/>
  </si>
  <si>
    <t>凌笑梅</t>
    <phoneticPr fontId="5" type="noConversion"/>
  </si>
  <si>
    <t>凌笑梅　刘一</t>
    <phoneticPr fontId="5" type="noConversion"/>
  </si>
  <si>
    <t>马双成</t>
    <phoneticPr fontId="5" type="noConversion"/>
  </si>
  <si>
    <t>马双成　马玲云　粟晓黎</t>
    <phoneticPr fontId="5" type="noConversion"/>
  </si>
  <si>
    <t>宁保明</t>
    <phoneticPr fontId="5" type="noConversion"/>
  </si>
  <si>
    <t>宁保明 粟晓黎</t>
    <phoneticPr fontId="5" type="noConversion"/>
  </si>
  <si>
    <t xml:space="preserve">宁保明 </t>
    <phoneticPr fontId="5" type="noConversion"/>
  </si>
  <si>
    <t>粟晓黎</t>
    <phoneticPr fontId="5" type="noConversion"/>
  </si>
  <si>
    <t>粟晓黎  杨化新  高志峰</t>
    <phoneticPr fontId="5" type="noConversion"/>
  </si>
  <si>
    <t>粟晓黎　马玲云　马双成</t>
    <phoneticPr fontId="5" type="noConversion"/>
  </si>
  <si>
    <t>粟晓黎　马玲云</t>
    <phoneticPr fontId="5" type="noConversion"/>
  </si>
  <si>
    <t>粟晓黎　王雅雯</t>
    <phoneticPr fontId="5" type="noConversion"/>
  </si>
  <si>
    <t>粟晓黎 杨化新</t>
    <phoneticPr fontId="5" type="noConversion"/>
  </si>
  <si>
    <t>粟晓黎 杨美琴 杨化新</t>
    <phoneticPr fontId="5" type="noConversion"/>
  </si>
  <si>
    <t>粟晓黎　赵慧芳</t>
    <phoneticPr fontId="5" type="noConversion"/>
  </si>
  <si>
    <t>孙会敏</t>
    <phoneticPr fontId="5" type="noConversion"/>
  </si>
  <si>
    <t>孙会敏  王峰</t>
    <phoneticPr fontId="5" type="noConversion"/>
  </si>
  <si>
    <t>孙会敏  闫中天  杨锐</t>
    <phoneticPr fontId="5" type="noConversion"/>
  </si>
  <si>
    <t>孙会敏  杨会英</t>
    <phoneticPr fontId="5" type="noConversion"/>
  </si>
  <si>
    <t>孙会敏  张朝阳  粟晓黎</t>
    <phoneticPr fontId="5" type="noConversion"/>
  </si>
  <si>
    <t>孙会敏  张朝阳</t>
    <phoneticPr fontId="5" type="noConversion"/>
  </si>
  <si>
    <t>孙会敏  赵霞</t>
    <phoneticPr fontId="5" type="noConversion"/>
  </si>
  <si>
    <t>孙会敏 贺瑞玲</t>
    <phoneticPr fontId="5" type="noConversion"/>
  </si>
  <si>
    <t>孙会敏 栾林</t>
    <phoneticPr fontId="5" type="noConversion"/>
  </si>
  <si>
    <t>孙会敏 宋晓松</t>
    <phoneticPr fontId="5" type="noConversion"/>
  </si>
  <si>
    <t>孙会敏 闫中天  粟晓黎</t>
    <phoneticPr fontId="5" type="noConversion"/>
  </si>
  <si>
    <t>孙会敏　闫中天</t>
    <phoneticPr fontId="5" type="noConversion"/>
  </si>
  <si>
    <t>孙会敏 杨锐</t>
    <phoneticPr fontId="5" type="noConversion"/>
  </si>
  <si>
    <t>唐建蓉</t>
    <phoneticPr fontId="5" type="noConversion"/>
  </si>
  <si>
    <t>唐建蓉  陈翠萍  粟晓黎</t>
    <phoneticPr fontId="5" type="noConversion"/>
  </si>
  <si>
    <t>唐建蓉  何鹏  胡忠玉</t>
    <phoneticPr fontId="5" type="noConversion"/>
  </si>
  <si>
    <t>唐建蓉  贺鹏飞</t>
    <phoneticPr fontId="5" type="noConversion"/>
  </si>
  <si>
    <t>唐建蓉  黄维金</t>
    <phoneticPr fontId="5" type="noConversion"/>
  </si>
  <si>
    <t>唐建蓉  马霄</t>
    <phoneticPr fontId="5" type="noConversion"/>
  </si>
  <si>
    <t>唐建蓉  谭亚军  粟晓黎</t>
    <phoneticPr fontId="5" type="noConversion"/>
  </si>
  <si>
    <t>唐建蓉  王斌</t>
    <phoneticPr fontId="5" type="noConversion"/>
  </si>
  <si>
    <t>唐建蓉 张华捷  粟晓黎</t>
    <phoneticPr fontId="5" type="noConversion"/>
  </si>
  <si>
    <t>王春仁</t>
    <phoneticPr fontId="5" type="noConversion"/>
  </si>
  <si>
    <t xml:space="preserve">王琰 </t>
    <phoneticPr fontId="5" type="noConversion"/>
  </si>
  <si>
    <t>王琰  符洁</t>
    <phoneticPr fontId="5" type="noConversion"/>
  </si>
  <si>
    <t>王琰  何驰宇  潘利斌</t>
    <phoneticPr fontId="5" type="noConversion"/>
  </si>
  <si>
    <t>王琰  何驰宇</t>
    <phoneticPr fontId="5" type="noConversion"/>
  </si>
  <si>
    <t>王琰  寿伽文 潘利斌</t>
    <phoneticPr fontId="5" type="noConversion"/>
  </si>
  <si>
    <t>王琰  寿伽文</t>
    <phoneticPr fontId="5" type="noConversion"/>
  </si>
  <si>
    <t>王玉</t>
    <phoneticPr fontId="5" type="noConversion"/>
  </si>
  <si>
    <t>王玉　李忠红</t>
    <phoneticPr fontId="5" type="noConversion"/>
  </si>
  <si>
    <t>王玉　陆益红</t>
    <phoneticPr fontId="5" type="noConversion"/>
  </si>
  <si>
    <t>王玉　梅雪艳</t>
    <phoneticPr fontId="5" type="noConversion"/>
  </si>
  <si>
    <t>王玉　粟晓黎</t>
    <phoneticPr fontId="5" type="noConversion"/>
  </si>
  <si>
    <t>王玉　吴越</t>
    <phoneticPr fontId="5" type="noConversion"/>
  </si>
  <si>
    <t>王玉　张　锐</t>
    <phoneticPr fontId="5" type="noConversion"/>
  </si>
  <si>
    <t xml:space="preserve">杨化新 </t>
    <phoneticPr fontId="5" type="noConversion"/>
  </si>
  <si>
    <t>杨化新  陈华</t>
    <phoneticPr fontId="5" type="noConversion"/>
  </si>
  <si>
    <t>杨化新  李湛军</t>
    <phoneticPr fontId="5" type="noConversion"/>
  </si>
  <si>
    <t>杨化新  粟晓黎  高华</t>
    <phoneticPr fontId="5" type="noConversion"/>
  </si>
  <si>
    <t>杨化新  辛中帅</t>
    <phoneticPr fontId="5" type="noConversion"/>
  </si>
  <si>
    <t>杨化新  修佳</t>
    <phoneticPr fontId="5" type="noConversion"/>
  </si>
  <si>
    <t>杨化新 李湛  粟晓黎</t>
    <phoneticPr fontId="5" type="noConversion"/>
  </si>
  <si>
    <t>杨化新 梁成罡  辛中帅</t>
    <phoneticPr fontId="5" type="noConversion"/>
  </si>
  <si>
    <t>杨化新 魏京京  粟晓黎</t>
    <phoneticPr fontId="5" type="noConversion"/>
  </si>
  <si>
    <t>杨腊虎</t>
    <phoneticPr fontId="5" type="noConversion"/>
  </si>
  <si>
    <t>杨腊虎  陈唯珍</t>
    <phoneticPr fontId="5" type="noConversion"/>
  </si>
  <si>
    <t>杨腊虎　陈立亚</t>
    <phoneticPr fontId="5" type="noConversion"/>
  </si>
  <si>
    <t>杨腊虎　陈唯真　黄洁　单敏</t>
    <phoneticPr fontId="5" type="noConversion"/>
  </si>
  <si>
    <t>杨腊虎　李静静　李锋武　陈唯真</t>
    <phoneticPr fontId="5" type="noConversion"/>
  </si>
  <si>
    <t>余露山</t>
    <phoneticPr fontId="5" type="noConversion"/>
  </si>
  <si>
    <t>余露山　曾苏</t>
    <phoneticPr fontId="5" type="noConversion"/>
  </si>
  <si>
    <t>袁军</t>
    <phoneticPr fontId="5" type="noConversion"/>
  </si>
  <si>
    <t>袁军  陈婕</t>
    <phoneticPr fontId="5" type="noConversion"/>
  </si>
  <si>
    <t>袁军  李炎</t>
    <phoneticPr fontId="5" type="noConversion"/>
  </si>
  <si>
    <t>袁军  马晶</t>
    <phoneticPr fontId="5" type="noConversion"/>
  </si>
  <si>
    <t>袁军  秦力</t>
    <phoneticPr fontId="5" type="noConversion"/>
  </si>
  <si>
    <t>袁军  王觉晓</t>
    <phoneticPr fontId="5" type="noConversion"/>
  </si>
  <si>
    <t>袁军  王叔桥</t>
    <phoneticPr fontId="5" type="noConversion"/>
  </si>
  <si>
    <t>袁军 曾实</t>
    <phoneticPr fontId="5" type="noConversion"/>
  </si>
  <si>
    <t>袁军　陈婕　唐建蓉</t>
    <phoneticPr fontId="5" type="noConversion"/>
  </si>
  <si>
    <t>袁军　黄明　唐建蓉</t>
    <phoneticPr fontId="5" type="noConversion"/>
  </si>
  <si>
    <t>袁军　黄明</t>
    <phoneticPr fontId="5" type="noConversion"/>
  </si>
  <si>
    <t>袁军　林涛　唐建蓉</t>
    <phoneticPr fontId="5" type="noConversion"/>
  </si>
  <si>
    <t>袁军 林涛</t>
    <phoneticPr fontId="5" type="noConversion"/>
  </si>
  <si>
    <t>袁军　秦力　唐建蓉</t>
    <phoneticPr fontId="5" type="noConversion"/>
  </si>
  <si>
    <t>袁军　荣祖元</t>
    <phoneticPr fontId="5" type="noConversion"/>
  </si>
  <si>
    <t>袁军　王红平</t>
    <phoneticPr fontId="5" type="noConversion"/>
  </si>
  <si>
    <t>袁军　余凝盼</t>
    <phoneticPr fontId="5" type="noConversion"/>
  </si>
  <si>
    <t>袁军　赵璐</t>
    <phoneticPr fontId="5" type="noConversion"/>
  </si>
  <si>
    <t>袁军　邹剑</t>
    <phoneticPr fontId="5" type="noConversion"/>
  </si>
  <si>
    <t>赵春杰</t>
    <phoneticPr fontId="5" type="noConversion"/>
  </si>
  <si>
    <t>赵春杰　辛祎</t>
    <phoneticPr fontId="5" type="noConversion"/>
  </si>
  <si>
    <t>钟大放</t>
    <phoneticPr fontId="5" type="noConversion"/>
  </si>
  <si>
    <t>钟大放  邓泮  粟晓黎</t>
    <phoneticPr fontId="5" type="noConversion"/>
  </si>
  <si>
    <t>钟大放  高志伟</t>
    <phoneticPr fontId="5" type="noConversion"/>
  </si>
  <si>
    <t>钟大放  于明明</t>
    <phoneticPr fontId="5" type="noConversion"/>
  </si>
  <si>
    <t>钟大放  张逸凡</t>
    <phoneticPr fontId="5" type="noConversion"/>
  </si>
  <si>
    <t>钟大放 邓泮</t>
    <phoneticPr fontId="5" type="noConversion"/>
  </si>
  <si>
    <t>钟建国</t>
    <phoneticPr fontId="5" type="noConversion"/>
  </si>
  <si>
    <t>词条署名</t>
    <phoneticPr fontId="5" type="noConversion"/>
  </si>
  <si>
    <t>合计：</t>
    <phoneticPr fontId="1" type="noConversion"/>
  </si>
  <si>
    <t>206.5*16</t>
    <phoneticPr fontId="1" type="noConversion"/>
  </si>
  <si>
    <t>206.5*5</t>
    <phoneticPr fontId="1" type="noConversion"/>
  </si>
  <si>
    <t>206.5*6</t>
    <phoneticPr fontId="1" type="noConversion"/>
  </si>
  <si>
    <t>作者实际收到钱数=稿费总数-个税-购书款</t>
    <phoneticPr fontId="1" type="noConversion"/>
  </si>
  <si>
    <t>购书款（206.5元/本）</t>
    <phoneticPr fontId="1" type="noConversion"/>
  </si>
  <si>
    <r>
      <t>调整后</t>
    </r>
    <r>
      <rPr>
        <b/>
        <sz val="10"/>
        <rFont val="宋体"/>
        <charset val="134"/>
      </rPr>
      <t>（稿费不够1本书款的，用粟主任稿费补齐；去掉书费余额不足110元的，余额调到金主编名下用于购书）</t>
    </r>
    <phoneticPr fontId="1" type="noConversion"/>
  </si>
  <si>
    <t>每人1本赠书，共10本，属编委赠书</t>
    <phoneticPr fontId="1" type="noConversion"/>
  </si>
  <si>
    <t>身份证号</t>
    <phoneticPr fontId="1" type="noConversion"/>
  </si>
  <si>
    <t>建行卡号（不能是信用卡）</t>
    <phoneticPr fontId="1" type="noConversion"/>
  </si>
  <si>
    <t>手机号</t>
    <phoneticPr fontId="1" type="noConversion"/>
  </si>
  <si>
    <t>样书接收地址（同一单位的将统一寄出）</t>
    <phoneticPr fontId="1" type="noConversion"/>
  </si>
  <si>
    <r>
      <t>稿费分配原则：</t>
    </r>
    <r>
      <rPr>
        <b/>
        <sz val="16"/>
        <color indexed="10"/>
        <rFont val="等线"/>
        <charset val="134"/>
      </rPr>
      <t>1.</t>
    </r>
    <r>
      <rPr>
        <b/>
        <sz val="16"/>
        <color indexed="8"/>
        <rFont val="等线"/>
        <charset val="134"/>
      </rPr>
      <t xml:space="preserve"> 出版社按版面字数支付稿费共计135850元。按照出版合同建议，稿费分为两部分：主编稿费按30元/千字计算（共计31350元），编委稿费按100元/字计算（共计104500元）。</t>
    </r>
    <r>
      <rPr>
        <b/>
        <sz val="16"/>
        <color indexed="10"/>
        <rFont val="等线"/>
        <charset val="134"/>
      </rPr>
      <t xml:space="preserve">2. </t>
    </r>
    <r>
      <rPr>
        <b/>
        <sz val="16"/>
        <color indexed="8"/>
        <rFont val="等线"/>
        <charset val="134"/>
      </rPr>
      <t>综合考虑编撰工作中的组织条目目录、审稿、组织协调等工作，以及专家赠书用费，来分配主编费用。</t>
    </r>
    <r>
      <rPr>
        <b/>
        <sz val="16"/>
        <color indexed="10"/>
        <rFont val="等线"/>
        <charset val="134"/>
      </rPr>
      <t>3.</t>
    </r>
    <r>
      <rPr>
        <b/>
        <sz val="16"/>
        <color indexed="8"/>
        <rFont val="等线"/>
        <charset val="134"/>
      </rPr>
      <t>编委稿费按照字数计算（多个作者共同署名的条目，字数平均分配），本着参编人员能人手一本书的原则，稿费不足1本书费的，将稿费调整到1本书的钱数；稿费扣除书费后，余额不足110元的，将多余稿费移到金主编名下用于补充购书款。因扣除书款后不足110元的人数较少，远远不够书费不足的数额，经商议，不够的部分均从粟晓黎稿费中扣除。</t>
    </r>
    <r>
      <rPr>
        <b/>
        <sz val="16"/>
        <color indexed="10"/>
        <rFont val="等线"/>
        <charset val="134"/>
      </rPr>
      <t>4.</t>
    </r>
    <r>
      <rPr>
        <b/>
        <sz val="16"/>
        <color indexed="8"/>
        <rFont val="等线"/>
        <charset val="134"/>
      </rPr>
      <t>个别购书数量大于1的，为预估数，可调整。</t>
    </r>
    <phoneticPr fontId="1" type="noConversion"/>
  </si>
  <si>
    <t>360102197606170015</t>
    <phoneticPr fontId="1" type="noConversion"/>
  </si>
  <si>
    <t>13870071355</t>
    <phoneticPr fontId="1" type="noConversion"/>
  </si>
  <si>
    <t>6210 8120 2000 0278 361</t>
    <phoneticPr fontId="1" type="noConversion"/>
  </si>
  <si>
    <t>江西省南昌市湾里区招贤镇梅岭大道1688号江西中医药大学现代中药制剂教育部重点实验室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</si>
</sst>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"/>
    <numFmt numFmtId="177" formatCode="0_ "/>
    <numFmt numFmtId="178" formatCode="0.00_);[Red]\(0.00\)"/>
    <numFmt numFmtId="179" formatCode="0.0_ "/>
  </numFmts>
  <fonts count="25">
    <font>
      <sz val="11"/>
      <color theme="1"/>
      <name val="等线"/>
      <charset val="134"/>
    </font>
    <font>
      <sz val="9"/>
      <name val="等线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0.5"/>
      <color indexed="8"/>
      <name val="宋体"/>
      <charset val="134"/>
    </font>
    <font>
      <sz val="9"/>
      <name val="等线"/>
      <charset val="134"/>
    </font>
    <font>
      <b/>
      <sz val="11"/>
      <color indexed="8"/>
      <name val="等线"/>
      <charset val="134"/>
    </font>
    <font>
      <sz val="11"/>
      <name val="宋体"/>
      <charset val="134"/>
    </font>
    <font>
      <sz val="10.5"/>
      <name val="Calibri"/>
      <family val="2"/>
    </font>
    <font>
      <b/>
      <sz val="10.5"/>
      <color indexed="8"/>
      <name val="Calibri"/>
      <family val="2"/>
    </font>
    <font>
      <sz val="10.5"/>
      <color indexed="8"/>
      <name val="Calibri"/>
      <family val="2"/>
    </font>
    <font>
      <sz val="10.5"/>
      <color indexed="8"/>
      <name val="宋体"/>
      <charset val="134"/>
    </font>
    <font>
      <sz val="11"/>
      <name val="等线"/>
      <charset val="134"/>
    </font>
    <font>
      <b/>
      <sz val="16"/>
      <color indexed="8"/>
      <name val="宋体"/>
      <charset val="134"/>
    </font>
    <font>
      <b/>
      <sz val="16"/>
      <color indexed="8"/>
      <name val="宋体"/>
      <charset val="134"/>
    </font>
    <font>
      <b/>
      <sz val="16"/>
      <name val="宋体"/>
      <charset val="134"/>
    </font>
    <font>
      <b/>
      <sz val="16"/>
      <color indexed="8"/>
      <name val="等线"/>
      <charset val="134"/>
    </font>
    <font>
      <sz val="11"/>
      <color indexed="10"/>
      <name val="等线"/>
      <charset val="134"/>
    </font>
    <font>
      <sz val="11"/>
      <color indexed="10"/>
      <name val="等线"/>
      <charset val="134"/>
    </font>
    <font>
      <b/>
      <sz val="10"/>
      <name val="宋体"/>
      <charset val="134"/>
    </font>
    <font>
      <b/>
      <sz val="16"/>
      <color indexed="8"/>
      <name val="等线"/>
      <charset val="134"/>
    </font>
    <font>
      <b/>
      <sz val="16"/>
      <color indexed="10"/>
      <name val="等线"/>
      <charset val="134"/>
    </font>
    <font>
      <b/>
      <sz val="11"/>
      <color indexed="10"/>
      <name val="宋体"/>
      <charset val="134"/>
    </font>
    <font>
      <sz val="11"/>
      <color indexed="10"/>
      <name val="宋体"/>
      <charset val="134"/>
    </font>
    <font>
      <b/>
      <sz val="11"/>
      <color indexed="10"/>
      <name val="等线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Fill="1"/>
    <xf numFmtId="0" fontId="16" fillId="0" borderId="0" xfId="0" applyFont="1" applyFill="1"/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1" fontId="6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78" fontId="0" fillId="0" borderId="1" xfId="0" applyNumberFormat="1" applyFill="1" applyBorder="1" applyAlignment="1">
      <alignment horizontal="center"/>
    </xf>
    <xf numFmtId="176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1" fontId="8" fillId="0" borderId="1" xfId="0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176" fontId="10" fillId="0" borderId="1" xfId="0" applyNumberFormat="1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Font="1" applyFill="1" applyBorder="1" applyAlignment="1">
      <alignment horizontal="center" vertical="center"/>
    </xf>
    <xf numFmtId="178" fontId="0" fillId="0" borderId="0" xfId="0" applyNumberFormat="1" applyFill="1"/>
    <xf numFmtId="0" fontId="17" fillId="0" borderId="0" xfId="0" applyFont="1" applyFill="1"/>
    <xf numFmtId="0" fontId="18" fillId="0" borderId="0" xfId="0" applyFont="1" applyFill="1"/>
    <xf numFmtId="178" fontId="16" fillId="0" borderId="1" xfId="0" applyNumberFormat="1" applyFont="1" applyFill="1" applyBorder="1" applyAlignment="1">
      <alignment horizontal="center"/>
    </xf>
    <xf numFmtId="179" fontId="6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78" fontId="16" fillId="0" borderId="1" xfId="0" applyNumberFormat="1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vertical="center" wrapText="1"/>
    </xf>
    <xf numFmtId="178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17" fillId="2" borderId="1" xfId="0" applyFont="1" applyFill="1" applyBorder="1"/>
    <xf numFmtId="0" fontId="18" fillId="2" borderId="1" xfId="0" applyFont="1" applyFill="1" applyBorder="1"/>
    <xf numFmtId="178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0" borderId="0" xfId="0" applyFill="1" applyAlignment="1">
      <alignment vertical="center" wrapText="1"/>
    </xf>
    <xf numFmtId="0" fontId="18" fillId="0" borderId="0" xfId="0" applyFont="1" applyFill="1" applyAlignment="1"/>
    <xf numFmtId="0" fontId="0" fillId="0" borderId="0" xfId="0" applyFill="1" applyAlignment="1">
      <alignment vertical="top" wrapText="1"/>
    </xf>
    <xf numFmtId="0" fontId="17" fillId="2" borderId="1" xfId="0" applyFont="1" applyFill="1" applyBorder="1" applyAlignment="1"/>
    <xf numFmtId="0" fontId="18" fillId="2" borderId="1" xfId="0" applyFont="1" applyFill="1" applyBorder="1" applyAlignment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top" wrapText="1"/>
    </xf>
    <xf numFmtId="0" fontId="22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right" vertical="center" wrapText="1"/>
    </xf>
    <xf numFmtId="1" fontId="23" fillId="0" borderId="1" xfId="0" applyNumberFormat="1" applyFont="1" applyFill="1" applyBorder="1" applyAlignment="1">
      <alignment horizontal="right" vertical="center"/>
    </xf>
    <xf numFmtId="176" fontId="23" fillId="0" borderId="1" xfId="0" applyNumberFormat="1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center" vertical="center"/>
    </xf>
    <xf numFmtId="179" fontId="24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178" fontId="17" fillId="0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vertical="center" wrapText="1"/>
    </xf>
    <xf numFmtId="0" fontId="17" fillId="0" borderId="0" xfId="0" applyFont="1" applyFill="1" applyAlignment="1">
      <alignment vertical="center" wrapText="1"/>
    </xf>
    <xf numFmtId="49" fontId="17" fillId="2" borderId="1" xfId="0" applyNumberFormat="1" applyFont="1" applyFill="1" applyBorder="1" applyAlignment="1">
      <alignment horizontal="center"/>
    </xf>
    <xf numFmtId="49" fontId="17" fillId="2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top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06"/>
  <sheetViews>
    <sheetView workbookViewId="0">
      <pane ySplit="1" topLeftCell="A176" activePane="bottomLeft" state="frozen"/>
      <selection pane="bottomLeft" activeCell="C198" sqref="C198"/>
    </sheetView>
  </sheetViews>
  <sheetFormatPr defaultRowHeight="13.5"/>
  <cols>
    <col min="1" max="1" width="10.625" style="39" customWidth="1"/>
    <col min="2" max="2" width="32" style="39" customWidth="1"/>
    <col min="3" max="3" width="13.625" style="39" customWidth="1"/>
    <col min="4" max="4" width="17.375" style="39" customWidth="1"/>
    <col min="5" max="5" width="21.5" style="39" customWidth="1"/>
    <col min="6" max="6" width="19.75" style="11" customWidth="1"/>
    <col min="7" max="7" width="19.125" style="11" customWidth="1"/>
    <col min="8" max="8" width="17" style="16" customWidth="1"/>
    <col min="9" max="9" width="9" style="13"/>
    <col min="10" max="10" width="30" style="14" customWidth="1"/>
    <col min="11" max="11" width="10.625" style="13" customWidth="1"/>
    <col min="12" max="12" width="45.875" style="13" customWidth="1"/>
    <col min="13" max="16384" width="9" style="1"/>
  </cols>
  <sheetData>
    <row r="1" spans="1:21" s="2" customFormat="1" ht="20.25">
      <c r="A1" s="41" t="s">
        <v>201</v>
      </c>
      <c r="B1" s="41" t="s">
        <v>427</v>
      </c>
      <c r="C1" s="41" t="s">
        <v>202</v>
      </c>
      <c r="D1" s="43" t="s">
        <v>203</v>
      </c>
      <c r="E1" s="41" t="s">
        <v>204</v>
      </c>
      <c r="F1" s="3"/>
      <c r="G1" s="3"/>
      <c r="H1" s="5"/>
      <c r="I1" s="6"/>
      <c r="J1" s="33"/>
      <c r="K1" s="6"/>
      <c r="L1" s="6"/>
    </row>
    <row r="2" spans="1:21">
      <c r="A2" s="77" t="s">
        <v>205</v>
      </c>
      <c r="B2" s="41" t="s">
        <v>206</v>
      </c>
      <c r="C2" s="41">
        <v>2</v>
      </c>
      <c r="D2" s="44">
        <v>4492</v>
      </c>
      <c r="E2" s="78">
        <f>D2+D3</f>
        <v>15903</v>
      </c>
      <c r="F2" s="10"/>
      <c r="H2" s="12"/>
      <c r="L2" s="14"/>
      <c r="N2" s="82"/>
      <c r="O2" s="82"/>
      <c r="P2" s="82"/>
      <c r="Q2" s="82"/>
      <c r="R2" s="82"/>
      <c r="S2" s="82"/>
      <c r="T2" s="82"/>
      <c r="U2" s="82"/>
    </row>
    <row r="3" spans="1:21">
      <c r="A3" s="77"/>
      <c r="B3" s="41" t="s">
        <v>205</v>
      </c>
      <c r="C3" s="41">
        <v>5</v>
      </c>
      <c r="D3" s="44">
        <v>11411</v>
      </c>
      <c r="E3" s="80"/>
      <c r="F3" s="10"/>
      <c r="H3" s="15"/>
      <c r="L3" s="14"/>
      <c r="N3" s="82"/>
      <c r="O3" s="82"/>
      <c r="P3" s="82"/>
      <c r="Q3" s="82"/>
      <c r="R3" s="82"/>
      <c r="S3" s="82"/>
      <c r="T3" s="82"/>
      <c r="U3" s="82"/>
    </row>
    <row r="4" spans="1:21">
      <c r="A4" s="77" t="s">
        <v>207</v>
      </c>
      <c r="B4" s="41" t="s">
        <v>208</v>
      </c>
      <c r="C4" s="41">
        <v>2</v>
      </c>
      <c r="D4" s="44">
        <v>5294</v>
      </c>
      <c r="E4" s="78">
        <f>D4+D5+D6+D7</f>
        <v>34367</v>
      </c>
      <c r="F4" s="10"/>
      <c r="H4" s="12"/>
      <c r="L4" s="14"/>
      <c r="N4" s="82"/>
      <c r="O4" s="82"/>
      <c r="P4" s="82"/>
      <c r="Q4" s="82"/>
      <c r="R4" s="82"/>
      <c r="S4" s="82"/>
      <c r="T4" s="82"/>
      <c r="U4" s="82"/>
    </row>
    <row r="5" spans="1:21">
      <c r="A5" s="77"/>
      <c r="B5" s="41" t="s">
        <v>209</v>
      </c>
      <c r="C5" s="41">
        <v>1</v>
      </c>
      <c r="D5" s="44">
        <v>2120</v>
      </c>
      <c r="E5" s="79"/>
      <c r="F5" s="10"/>
      <c r="H5" s="12"/>
      <c r="L5" s="14"/>
      <c r="N5" s="82"/>
      <c r="O5" s="82"/>
      <c r="P5" s="82"/>
      <c r="Q5" s="82"/>
      <c r="R5" s="82"/>
      <c r="S5" s="82"/>
      <c r="T5" s="82"/>
      <c r="U5" s="82"/>
    </row>
    <row r="6" spans="1:21">
      <c r="A6" s="77"/>
      <c r="B6" s="41" t="s">
        <v>210</v>
      </c>
      <c r="C6" s="41">
        <v>11</v>
      </c>
      <c r="D6" s="44">
        <v>25007</v>
      </c>
      <c r="E6" s="79"/>
      <c r="F6" s="10"/>
      <c r="H6" s="12"/>
      <c r="L6" s="14"/>
      <c r="N6" s="82"/>
      <c r="O6" s="82"/>
      <c r="P6" s="82"/>
      <c r="Q6" s="82"/>
      <c r="R6" s="82"/>
      <c r="S6" s="82"/>
      <c r="T6" s="82"/>
      <c r="U6" s="82"/>
    </row>
    <row r="7" spans="1:21">
      <c r="A7" s="77"/>
      <c r="B7" s="41" t="s">
        <v>211</v>
      </c>
      <c r="C7" s="41">
        <v>1</v>
      </c>
      <c r="D7" s="44">
        <v>1946</v>
      </c>
      <c r="E7" s="80"/>
      <c r="F7" s="10"/>
      <c r="H7" s="12"/>
      <c r="L7" s="14"/>
      <c r="N7" s="82"/>
      <c r="O7" s="82"/>
      <c r="P7" s="82"/>
      <c r="Q7" s="82"/>
      <c r="R7" s="82"/>
      <c r="S7" s="82"/>
      <c r="T7" s="82"/>
      <c r="U7" s="82"/>
    </row>
    <row r="8" spans="1:21">
      <c r="A8" s="41" t="s">
        <v>212</v>
      </c>
      <c r="B8" s="41" t="s">
        <v>212</v>
      </c>
      <c r="C8" s="41">
        <v>4</v>
      </c>
      <c r="D8" s="44">
        <v>8078</v>
      </c>
      <c r="E8" s="41">
        <v>8078</v>
      </c>
      <c r="F8" s="10"/>
      <c r="L8" s="14"/>
      <c r="N8" s="82"/>
      <c r="O8" s="82"/>
      <c r="P8" s="82"/>
      <c r="Q8" s="82"/>
      <c r="R8" s="82"/>
      <c r="S8" s="82"/>
      <c r="T8" s="82"/>
      <c r="U8" s="82"/>
    </row>
    <row r="9" spans="1:21">
      <c r="A9" s="77" t="s">
        <v>213</v>
      </c>
      <c r="B9" s="41" t="s">
        <v>214</v>
      </c>
      <c r="C9" s="41">
        <v>2</v>
      </c>
      <c r="D9" s="44">
        <v>8691</v>
      </c>
      <c r="E9" s="78">
        <f>D9+D10+D11</f>
        <v>26434</v>
      </c>
      <c r="F9" s="10"/>
      <c r="H9" s="12"/>
      <c r="L9" s="14"/>
      <c r="N9" s="82"/>
      <c r="O9" s="82"/>
      <c r="P9" s="82"/>
      <c r="Q9" s="82"/>
      <c r="R9" s="82"/>
      <c r="S9" s="82"/>
      <c r="T9" s="82"/>
      <c r="U9" s="82"/>
    </row>
    <row r="10" spans="1:21">
      <c r="A10" s="77"/>
      <c r="B10" s="41" t="s">
        <v>215</v>
      </c>
      <c r="C10" s="41">
        <v>1</v>
      </c>
      <c r="D10" s="44">
        <v>1115</v>
      </c>
      <c r="E10" s="79"/>
      <c r="F10" s="10"/>
      <c r="H10" s="12"/>
      <c r="L10" s="14"/>
      <c r="N10" s="82"/>
      <c r="O10" s="82"/>
      <c r="P10" s="82"/>
      <c r="Q10" s="82"/>
      <c r="R10" s="82"/>
      <c r="S10" s="82"/>
      <c r="T10" s="82"/>
      <c r="U10" s="82"/>
    </row>
    <row r="11" spans="1:21">
      <c r="A11" s="77"/>
      <c r="B11" s="41" t="s">
        <v>213</v>
      </c>
      <c r="C11" s="41">
        <v>6</v>
      </c>
      <c r="D11" s="44">
        <v>16628</v>
      </c>
      <c r="E11" s="80"/>
      <c r="F11" s="10"/>
      <c r="H11" s="12"/>
      <c r="L11" s="14"/>
      <c r="N11" s="82"/>
      <c r="O11" s="82"/>
      <c r="P11" s="82"/>
      <c r="Q11" s="82"/>
      <c r="R11" s="82"/>
      <c r="S11" s="82"/>
      <c r="T11" s="82"/>
      <c r="U11" s="82"/>
    </row>
    <row r="12" spans="1:21">
      <c r="A12" s="77" t="s">
        <v>216</v>
      </c>
      <c r="B12" s="41" t="s">
        <v>217</v>
      </c>
      <c r="C12" s="41">
        <v>3</v>
      </c>
      <c r="D12" s="44">
        <v>6528</v>
      </c>
      <c r="E12" s="78">
        <f>SUM(D12:D23)</f>
        <v>56786</v>
      </c>
      <c r="F12" s="10"/>
      <c r="L12" s="14"/>
      <c r="N12" s="82"/>
      <c r="O12" s="82"/>
      <c r="P12" s="82"/>
      <c r="Q12" s="82"/>
      <c r="R12" s="82"/>
      <c r="S12" s="82"/>
      <c r="T12" s="82"/>
      <c r="U12" s="82"/>
    </row>
    <row r="13" spans="1:21">
      <c r="A13" s="77"/>
      <c r="B13" s="41" t="s">
        <v>218</v>
      </c>
      <c r="C13" s="41">
        <v>2</v>
      </c>
      <c r="D13" s="44">
        <v>4316</v>
      </c>
      <c r="E13" s="79"/>
      <c r="F13" s="10"/>
      <c r="H13" s="12"/>
      <c r="L13" s="14"/>
      <c r="N13" s="82"/>
      <c r="O13" s="82"/>
      <c r="P13" s="82"/>
      <c r="Q13" s="82"/>
      <c r="R13" s="82"/>
      <c r="S13" s="82"/>
      <c r="T13" s="82"/>
      <c r="U13" s="82"/>
    </row>
    <row r="14" spans="1:21">
      <c r="A14" s="77"/>
      <c r="B14" s="41" t="s">
        <v>219</v>
      </c>
      <c r="C14" s="41">
        <v>1</v>
      </c>
      <c r="D14" s="44">
        <v>1432</v>
      </c>
      <c r="E14" s="79"/>
      <c r="F14" s="10"/>
      <c r="L14" s="14"/>
      <c r="N14" s="82"/>
      <c r="O14" s="82"/>
      <c r="P14" s="82"/>
      <c r="Q14" s="82"/>
      <c r="R14" s="82"/>
      <c r="S14" s="82"/>
      <c r="T14" s="82"/>
      <c r="U14" s="82"/>
    </row>
    <row r="15" spans="1:21">
      <c r="A15" s="77"/>
      <c r="B15" s="41" t="s">
        <v>220</v>
      </c>
      <c r="C15" s="41">
        <v>1</v>
      </c>
      <c r="D15" s="44">
        <v>2810</v>
      </c>
      <c r="E15" s="79"/>
      <c r="F15" s="10"/>
      <c r="H15" s="12"/>
      <c r="L15" s="14"/>
      <c r="N15" s="82"/>
      <c r="O15" s="82"/>
      <c r="P15" s="82"/>
      <c r="Q15" s="82"/>
      <c r="R15" s="82"/>
      <c r="S15" s="82"/>
      <c r="T15" s="82"/>
      <c r="U15" s="82"/>
    </row>
    <row r="16" spans="1:21">
      <c r="A16" s="77"/>
      <c r="B16" s="41" t="s">
        <v>221</v>
      </c>
      <c r="C16" s="41">
        <v>1</v>
      </c>
      <c r="D16" s="44">
        <v>1242</v>
      </c>
      <c r="E16" s="79"/>
      <c r="F16" s="10"/>
      <c r="L16" s="14"/>
      <c r="N16" s="82"/>
      <c r="O16" s="82"/>
      <c r="P16" s="82"/>
      <c r="Q16" s="82"/>
      <c r="R16" s="82"/>
      <c r="S16" s="82"/>
      <c r="T16" s="82"/>
      <c r="U16" s="82"/>
    </row>
    <row r="17" spans="1:21">
      <c r="A17" s="77"/>
      <c r="B17" s="41" t="s">
        <v>222</v>
      </c>
      <c r="C17" s="41">
        <v>1</v>
      </c>
      <c r="D17" s="44">
        <v>2041</v>
      </c>
      <c r="E17" s="79"/>
      <c r="F17" s="10"/>
      <c r="H17" s="12"/>
      <c r="L17" s="14"/>
      <c r="N17" s="82"/>
      <c r="O17" s="82"/>
      <c r="P17" s="82"/>
      <c r="Q17" s="82"/>
      <c r="R17" s="82"/>
      <c r="S17" s="82"/>
      <c r="T17" s="82"/>
      <c r="U17" s="82"/>
    </row>
    <row r="18" spans="1:21">
      <c r="A18" s="77"/>
      <c r="B18" s="41" t="s">
        <v>223</v>
      </c>
      <c r="C18" s="41">
        <v>3</v>
      </c>
      <c r="D18" s="44">
        <v>5373</v>
      </c>
      <c r="E18" s="79"/>
      <c r="F18" s="10"/>
      <c r="L18" s="14"/>
      <c r="N18" s="82"/>
      <c r="O18" s="82"/>
      <c r="P18" s="82"/>
      <c r="Q18" s="82"/>
      <c r="R18" s="82"/>
      <c r="S18" s="82"/>
      <c r="T18" s="82"/>
      <c r="U18" s="82"/>
    </row>
    <row r="19" spans="1:21">
      <c r="A19" s="77"/>
      <c r="B19" s="41" t="s">
        <v>224</v>
      </c>
      <c r="C19" s="41">
        <v>1</v>
      </c>
      <c r="D19" s="44">
        <v>3447</v>
      </c>
      <c r="E19" s="79"/>
      <c r="F19" s="10"/>
      <c r="L19" s="14"/>
      <c r="N19" s="82"/>
      <c r="O19" s="82"/>
      <c r="P19" s="82"/>
      <c r="Q19" s="82"/>
      <c r="R19" s="82"/>
      <c r="S19" s="82"/>
      <c r="T19" s="82"/>
      <c r="U19" s="82"/>
    </row>
    <row r="20" spans="1:21">
      <c r="A20" s="77"/>
      <c r="B20" s="41" t="s">
        <v>225</v>
      </c>
      <c r="C20" s="41">
        <v>6</v>
      </c>
      <c r="D20" s="44">
        <v>14736</v>
      </c>
      <c r="E20" s="79"/>
      <c r="F20" s="10"/>
      <c r="L20" s="14"/>
      <c r="N20" s="82"/>
      <c r="O20" s="82"/>
      <c r="P20" s="82"/>
      <c r="Q20" s="82"/>
      <c r="R20" s="82"/>
      <c r="S20" s="82"/>
      <c r="T20" s="82"/>
      <c r="U20" s="82"/>
    </row>
    <row r="21" spans="1:21">
      <c r="A21" s="77"/>
      <c r="B21" s="41" t="s">
        <v>226</v>
      </c>
      <c r="C21" s="41">
        <v>1</v>
      </c>
      <c r="D21" s="44">
        <v>2591</v>
      </c>
      <c r="E21" s="79"/>
      <c r="F21" s="10"/>
      <c r="L21" s="14"/>
      <c r="N21" s="82"/>
      <c r="O21" s="82"/>
      <c r="P21" s="82"/>
      <c r="Q21" s="82"/>
      <c r="R21" s="82"/>
      <c r="S21" s="82"/>
      <c r="T21" s="82"/>
      <c r="U21" s="82"/>
    </row>
    <row r="22" spans="1:21">
      <c r="A22" s="77"/>
      <c r="B22" s="41" t="s">
        <v>227</v>
      </c>
      <c r="C22" s="41">
        <v>3</v>
      </c>
      <c r="D22" s="44">
        <v>5415</v>
      </c>
      <c r="E22" s="79"/>
      <c r="F22" s="10"/>
      <c r="L22" s="14"/>
      <c r="N22" s="82"/>
      <c r="O22" s="82"/>
      <c r="P22" s="82"/>
      <c r="Q22" s="82"/>
      <c r="R22" s="82"/>
      <c r="S22" s="82"/>
      <c r="T22" s="82"/>
      <c r="U22" s="82"/>
    </row>
    <row r="23" spans="1:21">
      <c r="A23" s="77"/>
      <c r="B23" s="41" t="s">
        <v>228</v>
      </c>
      <c r="C23" s="41">
        <v>3</v>
      </c>
      <c r="D23" s="44">
        <v>6855</v>
      </c>
      <c r="E23" s="80"/>
      <c r="F23" s="10"/>
      <c r="H23" s="12"/>
      <c r="L23" s="14"/>
      <c r="N23" s="82"/>
      <c r="O23" s="82"/>
      <c r="P23" s="82"/>
      <c r="Q23" s="82"/>
      <c r="R23" s="82"/>
      <c r="S23" s="82"/>
      <c r="T23" s="82"/>
      <c r="U23" s="82"/>
    </row>
    <row r="24" spans="1:21">
      <c r="A24" s="77" t="s">
        <v>229</v>
      </c>
      <c r="B24" s="41" t="s">
        <v>230</v>
      </c>
      <c r="C24" s="41">
        <v>1</v>
      </c>
      <c r="D24" s="44">
        <v>2393</v>
      </c>
      <c r="E24" s="78">
        <f>SUM(D24:D28)</f>
        <v>9891</v>
      </c>
      <c r="F24" s="10"/>
      <c r="L24" s="14"/>
    </row>
    <row r="25" spans="1:21">
      <c r="A25" s="77"/>
      <c r="B25" s="41" t="s">
        <v>231</v>
      </c>
      <c r="C25" s="41">
        <v>1</v>
      </c>
      <c r="D25" s="44">
        <v>2096</v>
      </c>
      <c r="E25" s="79"/>
      <c r="F25" s="10"/>
      <c r="H25" s="12"/>
      <c r="L25" s="14"/>
      <c r="N25" s="83"/>
      <c r="O25" s="83"/>
      <c r="P25" s="83"/>
      <c r="Q25" s="83"/>
      <c r="R25" s="83"/>
      <c r="S25" s="83"/>
      <c r="T25" s="83"/>
      <c r="U25" s="83"/>
    </row>
    <row r="26" spans="1:21">
      <c r="A26" s="77"/>
      <c r="B26" s="41" t="s">
        <v>232</v>
      </c>
      <c r="C26" s="41">
        <v>1</v>
      </c>
      <c r="D26" s="44">
        <v>1456</v>
      </c>
      <c r="E26" s="79"/>
      <c r="F26" s="10"/>
      <c r="H26" s="12"/>
      <c r="L26" s="14"/>
      <c r="N26" s="83"/>
      <c r="O26" s="83"/>
      <c r="P26" s="83"/>
      <c r="Q26" s="83"/>
      <c r="R26" s="83"/>
      <c r="S26" s="83"/>
      <c r="T26" s="83"/>
      <c r="U26" s="83"/>
    </row>
    <row r="27" spans="1:21">
      <c r="A27" s="77"/>
      <c r="B27" s="41" t="s">
        <v>233</v>
      </c>
      <c r="C27" s="41">
        <v>1</v>
      </c>
      <c r="D27" s="44">
        <v>1987</v>
      </c>
      <c r="E27" s="79"/>
      <c r="F27" s="10"/>
      <c r="H27" s="12"/>
      <c r="L27" s="14"/>
      <c r="N27" s="83"/>
      <c r="O27" s="83"/>
      <c r="P27" s="83"/>
      <c r="Q27" s="83"/>
      <c r="R27" s="83"/>
      <c r="S27" s="83"/>
      <c r="T27" s="83"/>
      <c r="U27" s="83"/>
    </row>
    <row r="28" spans="1:21">
      <c r="A28" s="77"/>
      <c r="B28" s="41" t="s">
        <v>234</v>
      </c>
      <c r="C28" s="41">
        <v>1</v>
      </c>
      <c r="D28" s="44">
        <v>1959</v>
      </c>
      <c r="E28" s="80"/>
      <c r="F28" s="10"/>
      <c r="H28" s="12"/>
      <c r="L28" s="14"/>
      <c r="N28" s="83"/>
      <c r="O28" s="83"/>
      <c r="P28" s="83"/>
      <c r="Q28" s="83"/>
      <c r="R28" s="83"/>
      <c r="S28" s="83"/>
      <c r="T28" s="83"/>
      <c r="U28" s="83"/>
    </row>
    <row r="29" spans="1:21">
      <c r="A29" s="77" t="s">
        <v>235</v>
      </c>
      <c r="B29" s="41" t="s">
        <v>236</v>
      </c>
      <c r="C29" s="41">
        <v>1</v>
      </c>
      <c r="D29" s="44">
        <v>1292</v>
      </c>
      <c r="E29" s="78">
        <f>SUM(D29:D38)</f>
        <v>33914</v>
      </c>
      <c r="F29" s="10"/>
      <c r="L29" s="14"/>
      <c r="N29" s="83"/>
      <c r="O29" s="83"/>
      <c r="P29" s="83"/>
      <c r="Q29" s="83"/>
      <c r="R29" s="83"/>
      <c r="S29" s="83"/>
      <c r="T29" s="83"/>
      <c r="U29" s="83"/>
    </row>
    <row r="30" spans="1:21">
      <c r="A30" s="77"/>
      <c r="B30" s="41" t="s">
        <v>237</v>
      </c>
      <c r="C30" s="41">
        <v>2</v>
      </c>
      <c r="D30" s="44">
        <v>4780</v>
      </c>
      <c r="E30" s="79"/>
      <c r="F30" s="10"/>
      <c r="H30" s="12"/>
      <c r="L30" s="14"/>
      <c r="N30" s="83"/>
      <c r="O30" s="83"/>
      <c r="P30" s="83"/>
      <c r="Q30" s="83"/>
      <c r="R30" s="83"/>
      <c r="S30" s="83"/>
      <c r="T30" s="83"/>
      <c r="U30" s="83"/>
    </row>
    <row r="31" spans="1:21">
      <c r="A31" s="77"/>
      <c r="B31" s="41" t="s">
        <v>238</v>
      </c>
      <c r="C31" s="41">
        <v>3</v>
      </c>
      <c r="D31" s="44">
        <v>6035</v>
      </c>
      <c r="E31" s="79"/>
      <c r="F31" s="10"/>
      <c r="L31" s="14"/>
      <c r="N31" s="83"/>
      <c r="O31" s="83"/>
      <c r="P31" s="83"/>
      <c r="Q31" s="83"/>
      <c r="R31" s="83"/>
      <c r="S31" s="83"/>
      <c r="T31" s="83"/>
      <c r="U31" s="83"/>
    </row>
    <row r="32" spans="1:21">
      <c r="A32" s="77"/>
      <c r="B32" s="41" t="s">
        <v>239</v>
      </c>
      <c r="C32" s="41">
        <v>1</v>
      </c>
      <c r="D32" s="44">
        <v>2259</v>
      </c>
      <c r="E32" s="79"/>
      <c r="F32" s="10"/>
      <c r="L32" s="14"/>
    </row>
    <row r="33" spans="1:15">
      <c r="A33" s="77"/>
      <c r="B33" s="41" t="s">
        <v>240</v>
      </c>
      <c r="C33" s="41">
        <v>1</v>
      </c>
      <c r="D33" s="44">
        <v>2618</v>
      </c>
      <c r="E33" s="79"/>
      <c r="F33" s="10"/>
      <c r="L33" s="14"/>
      <c r="N33" s="31"/>
    </row>
    <row r="34" spans="1:15">
      <c r="A34" s="77"/>
      <c r="B34" s="41" t="s">
        <v>241</v>
      </c>
      <c r="C34" s="41">
        <v>1</v>
      </c>
      <c r="D34" s="44">
        <v>1756</v>
      </c>
      <c r="E34" s="79"/>
      <c r="F34" s="10"/>
      <c r="L34" s="14"/>
      <c r="N34" s="32"/>
    </row>
    <row r="35" spans="1:15">
      <c r="A35" s="77"/>
      <c r="B35" s="41" t="s">
        <v>242</v>
      </c>
      <c r="C35" s="41">
        <v>1</v>
      </c>
      <c r="D35" s="44">
        <v>2070</v>
      </c>
      <c r="E35" s="79"/>
      <c r="F35" s="10"/>
      <c r="L35" s="14"/>
    </row>
    <row r="36" spans="1:15">
      <c r="A36" s="77"/>
      <c r="B36" s="41" t="s">
        <v>243</v>
      </c>
      <c r="C36" s="41">
        <v>6</v>
      </c>
      <c r="D36" s="44">
        <v>7003</v>
      </c>
      <c r="E36" s="79"/>
      <c r="F36" s="10"/>
      <c r="L36" s="14"/>
    </row>
    <row r="37" spans="1:15">
      <c r="A37" s="77"/>
      <c r="B37" s="41" t="s">
        <v>244</v>
      </c>
      <c r="C37" s="41">
        <v>1</v>
      </c>
      <c r="D37" s="44">
        <v>2419</v>
      </c>
      <c r="E37" s="79"/>
      <c r="F37" s="10"/>
      <c r="L37" s="14"/>
    </row>
    <row r="38" spans="1:15">
      <c r="A38" s="77"/>
      <c r="B38" s="41" t="s">
        <v>245</v>
      </c>
      <c r="C38" s="41">
        <v>3</v>
      </c>
      <c r="D38" s="44">
        <v>3682</v>
      </c>
      <c r="E38" s="80"/>
      <c r="F38" s="10"/>
      <c r="L38" s="14"/>
    </row>
    <row r="39" spans="1:15">
      <c r="A39" s="77" t="s">
        <v>246</v>
      </c>
      <c r="B39" s="41" t="s">
        <v>247</v>
      </c>
      <c r="C39" s="41">
        <v>1</v>
      </c>
      <c r="D39" s="44">
        <v>3321</v>
      </c>
      <c r="E39" s="78">
        <f>SUM(D39:D41)</f>
        <v>57540</v>
      </c>
      <c r="F39" s="10"/>
      <c r="L39" s="14"/>
    </row>
    <row r="40" spans="1:15">
      <c r="A40" s="77"/>
      <c r="B40" s="41" t="s">
        <v>248</v>
      </c>
      <c r="C40" s="41">
        <v>5</v>
      </c>
      <c r="D40" s="44">
        <v>13674</v>
      </c>
      <c r="E40" s="79"/>
      <c r="F40" s="10"/>
      <c r="L40" s="14"/>
      <c r="O40" s="30"/>
    </row>
    <row r="41" spans="1:15">
      <c r="A41" s="77"/>
      <c r="B41" s="41" t="s">
        <v>249</v>
      </c>
      <c r="C41" s="41">
        <v>23</v>
      </c>
      <c r="D41" s="44">
        <v>40545</v>
      </c>
      <c r="E41" s="80"/>
      <c r="F41" s="10"/>
      <c r="H41" s="12"/>
      <c r="L41" s="14"/>
    </row>
    <row r="42" spans="1:15">
      <c r="A42" s="77" t="s">
        <v>250</v>
      </c>
      <c r="B42" s="41" t="s">
        <v>251</v>
      </c>
      <c r="C42" s="41">
        <v>7</v>
      </c>
      <c r="D42" s="44">
        <v>5791</v>
      </c>
      <c r="E42" s="78">
        <f>SUM(D42:D49)</f>
        <v>53331</v>
      </c>
      <c r="F42" s="10"/>
      <c r="L42" s="14"/>
    </row>
    <row r="43" spans="1:15">
      <c r="A43" s="77"/>
      <c r="B43" s="41" t="s">
        <v>252</v>
      </c>
      <c r="C43" s="41">
        <v>5</v>
      </c>
      <c r="D43" s="44">
        <v>6100</v>
      </c>
      <c r="E43" s="79"/>
      <c r="F43" s="10"/>
      <c r="H43" s="15"/>
      <c r="L43" s="14"/>
    </row>
    <row r="44" spans="1:15">
      <c r="A44" s="77"/>
      <c r="B44" s="41" t="s">
        <v>253</v>
      </c>
      <c r="C44" s="41">
        <v>6</v>
      </c>
      <c r="D44" s="44">
        <v>8748</v>
      </c>
      <c r="E44" s="79"/>
      <c r="F44" s="10"/>
      <c r="L44" s="14"/>
    </row>
    <row r="45" spans="1:15">
      <c r="A45" s="77"/>
      <c r="B45" s="41" t="s">
        <v>254</v>
      </c>
      <c r="C45" s="41">
        <v>6</v>
      </c>
      <c r="D45" s="44">
        <v>6126</v>
      </c>
      <c r="E45" s="79"/>
      <c r="F45" s="10"/>
      <c r="H45" s="15"/>
      <c r="L45" s="14"/>
    </row>
    <row r="46" spans="1:15">
      <c r="A46" s="77"/>
      <c r="B46" s="41" t="s">
        <v>255</v>
      </c>
      <c r="C46" s="41">
        <v>5</v>
      </c>
      <c r="D46" s="44">
        <v>5616</v>
      </c>
      <c r="E46" s="79"/>
      <c r="F46" s="10"/>
      <c r="L46" s="14"/>
    </row>
    <row r="47" spans="1:15">
      <c r="A47" s="77"/>
      <c r="B47" s="41" t="s">
        <v>256</v>
      </c>
      <c r="C47" s="41">
        <v>7</v>
      </c>
      <c r="D47" s="44">
        <v>7214</v>
      </c>
      <c r="E47" s="79"/>
      <c r="F47" s="10"/>
      <c r="L47" s="14"/>
    </row>
    <row r="48" spans="1:15">
      <c r="A48" s="77"/>
      <c r="B48" s="41" t="s">
        <v>257</v>
      </c>
      <c r="C48" s="41">
        <v>4</v>
      </c>
      <c r="D48" s="44">
        <v>5466</v>
      </c>
      <c r="E48" s="79"/>
      <c r="F48" s="10"/>
      <c r="H48" s="12"/>
      <c r="L48" s="14"/>
    </row>
    <row r="49" spans="1:12">
      <c r="A49" s="77"/>
      <c r="B49" s="41" t="s">
        <v>258</v>
      </c>
      <c r="C49" s="41">
        <v>7</v>
      </c>
      <c r="D49" s="44">
        <v>8270</v>
      </c>
      <c r="E49" s="80"/>
      <c r="F49" s="10"/>
      <c r="L49" s="14"/>
    </row>
    <row r="50" spans="1:12">
      <c r="A50" s="77" t="s">
        <v>259</v>
      </c>
      <c r="B50" s="41" t="s">
        <v>260</v>
      </c>
      <c r="C50" s="41">
        <v>1</v>
      </c>
      <c r="D50" s="44">
        <v>2921</v>
      </c>
      <c r="E50" s="78">
        <f>SUM(D50:D51)</f>
        <v>23022</v>
      </c>
      <c r="F50" s="10"/>
      <c r="H50" s="12"/>
      <c r="L50" s="14"/>
    </row>
    <row r="51" spans="1:12">
      <c r="A51" s="77"/>
      <c r="B51" s="41" t="s">
        <v>261</v>
      </c>
      <c r="C51" s="41">
        <v>9</v>
      </c>
      <c r="D51" s="44">
        <v>20101</v>
      </c>
      <c r="E51" s="80"/>
      <c r="F51" s="10"/>
      <c r="L51" s="14"/>
    </row>
    <row r="52" spans="1:12">
      <c r="A52" s="77" t="s">
        <v>262</v>
      </c>
      <c r="B52" s="41" t="s">
        <v>263</v>
      </c>
      <c r="C52" s="41">
        <v>1</v>
      </c>
      <c r="D52" s="44">
        <v>1678</v>
      </c>
      <c r="E52" s="78">
        <f>SUM(D52:D72)</f>
        <v>45705</v>
      </c>
      <c r="F52" s="10"/>
      <c r="L52" s="14"/>
    </row>
    <row r="53" spans="1:12">
      <c r="A53" s="77"/>
      <c r="B53" s="41" t="s">
        <v>264</v>
      </c>
      <c r="C53" s="41">
        <v>1</v>
      </c>
      <c r="D53" s="44">
        <v>1981</v>
      </c>
      <c r="E53" s="79"/>
      <c r="F53" s="10"/>
      <c r="L53" s="14"/>
    </row>
    <row r="54" spans="1:12">
      <c r="A54" s="77"/>
      <c r="B54" s="41" t="s">
        <v>265</v>
      </c>
      <c r="C54" s="41">
        <v>1</v>
      </c>
      <c r="D54" s="44">
        <v>1661</v>
      </c>
      <c r="E54" s="79"/>
      <c r="F54" s="10"/>
      <c r="L54" s="14"/>
    </row>
    <row r="55" spans="1:12">
      <c r="A55" s="77"/>
      <c r="B55" s="41" t="s">
        <v>266</v>
      </c>
      <c r="C55" s="41">
        <v>1</v>
      </c>
      <c r="D55" s="44">
        <v>2293</v>
      </c>
      <c r="E55" s="79"/>
      <c r="F55" s="10"/>
      <c r="L55" s="14"/>
    </row>
    <row r="56" spans="1:12">
      <c r="A56" s="77"/>
      <c r="B56" s="41" t="s">
        <v>267</v>
      </c>
      <c r="C56" s="41">
        <v>1</v>
      </c>
      <c r="D56" s="44">
        <v>2075</v>
      </c>
      <c r="E56" s="79"/>
      <c r="F56" s="10"/>
      <c r="L56" s="14"/>
    </row>
    <row r="57" spans="1:12">
      <c r="A57" s="77"/>
      <c r="B57" s="41" t="s">
        <v>268</v>
      </c>
      <c r="C57" s="41">
        <v>2</v>
      </c>
      <c r="D57" s="44">
        <v>2208</v>
      </c>
      <c r="E57" s="79"/>
      <c r="F57" s="10"/>
      <c r="L57" s="14"/>
    </row>
    <row r="58" spans="1:12">
      <c r="A58" s="77"/>
      <c r="B58" s="41" t="s">
        <v>269</v>
      </c>
      <c r="C58" s="41">
        <v>1</v>
      </c>
      <c r="D58" s="44">
        <v>2677</v>
      </c>
      <c r="E58" s="79"/>
      <c r="F58" s="10"/>
      <c r="L58" s="14"/>
    </row>
    <row r="59" spans="1:12">
      <c r="A59" s="77"/>
      <c r="B59" s="41" t="s">
        <v>270</v>
      </c>
      <c r="C59" s="41">
        <v>2</v>
      </c>
      <c r="D59" s="44">
        <v>1920</v>
      </c>
      <c r="E59" s="79"/>
      <c r="F59" s="10"/>
      <c r="L59" s="14"/>
    </row>
    <row r="60" spans="1:12">
      <c r="A60" s="77"/>
      <c r="B60" s="41" t="s">
        <v>271</v>
      </c>
      <c r="C60" s="41">
        <v>1</v>
      </c>
      <c r="D60" s="44">
        <v>1203</v>
      </c>
      <c r="E60" s="79"/>
      <c r="F60" s="10"/>
      <c r="L60" s="14"/>
    </row>
    <row r="61" spans="1:12">
      <c r="A61" s="77"/>
      <c r="B61" s="41" t="s">
        <v>272</v>
      </c>
      <c r="C61" s="41">
        <v>2</v>
      </c>
      <c r="D61" s="44">
        <v>3130</v>
      </c>
      <c r="E61" s="79"/>
      <c r="F61" s="10"/>
      <c r="L61" s="14"/>
    </row>
    <row r="62" spans="1:12">
      <c r="A62" s="77"/>
      <c r="B62" s="41" t="s">
        <v>273</v>
      </c>
      <c r="C62" s="41">
        <v>2</v>
      </c>
      <c r="D62" s="44">
        <v>3957</v>
      </c>
      <c r="E62" s="79"/>
      <c r="F62" s="10"/>
      <c r="L62" s="14"/>
    </row>
    <row r="63" spans="1:12">
      <c r="A63" s="77"/>
      <c r="B63" s="41" t="s">
        <v>274</v>
      </c>
      <c r="C63" s="41">
        <v>1</v>
      </c>
      <c r="D63" s="44">
        <v>1981</v>
      </c>
      <c r="E63" s="79"/>
      <c r="F63" s="10"/>
      <c r="L63" s="14"/>
    </row>
    <row r="64" spans="1:12">
      <c r="A64" s="77"/>
      <c r="B64" s="41" t="s">
        <v>275</v>
      </c>
      <c r="C64" s="41">
        <v>2</v>
      </c>
      <c r="D64" s="44">
        <v>2168</v>
      </c>
      <c r="E64" s="79"/>
      <c r="F64" s="10"/>
      <c r="L64" s="14"/>
    </row>
    <row r="65" spans="1:12">
      <c r="A65" s="77"/>
      <c r="B65" s="41" t="s">
        <v>276</v>
      </c>
      <c r="C65" s="41">
        <v>2</v>
      </c>
      <c r="D65" s="44">
        <v>4364</v>
      </c>
      <c r="E65" s="79"/>
      <c r="F65" s="10"/>
      <c r="L65" s="14"/>
    </row>
    <row r="66" spans="1:12">
      <c r="A66" s="77"/>
      <c r="B66" s="41" t="s">
        <v>277</v>
      </c>
      <c r="C66" s="41">
        <v>2</v>
      </c>
      <c r="D66" s="44">
        <v>2745</v>
      </c>
      <c r="E66" s="79"/>
      <c r="F66" s="10"/>
      <c r="L66" s="14"/>
    </row>
    <row r="67" spans="1:12">
      <c r="A67" s="77"/>
      <c r="B67" s="41" t="s">
        <v>278</v>
      </c>
      <c r="C67" s="41">
        <v>1</v>
      </c>
      <c r="D67" s="44">
        <v>1563</v>
      </c>
      <c r="E67" s="79"/>
      <c r="F67" s="10"/>
      <c r="L67" s="14"/>
    </row>
    <row r="68" spans="1:12">
      <c r="A68" s="77"/>
      <c r="B68" s="41" t="s">
        <v>279</v>
      </c>
      <c r="C68" s="41">
        <v>1</v>
      </c>
      <c r="D68" s="44">
        <v>1525</v>
      </c>
      <c r="E68" s="79"/>
      <c r="F68" s="10"/>
      <c r="L68" s="14"/>
    </row>
    <row r="69" spans="1:12">
      <c r="A69" s="77"/>
      <c r="B69" s="41" t="s">
        <v>280</v>
      </c>
      <c r="C69" s="41">
        <v>1</v>
      </c>
      <c r="D69" s="44">
        <v>1043</v>
      </c>
      <c r="E69" s="79"/>
      <c r="F69" s="10"/>
      <c r="L69" s="14"/>
    </row>
    <row r="70" spans="1:12">
      <c r="A70" s="77"/>
      <c r="B70" s="41" t="s">
        <v>281</v>
      </c>
      <c r="C70" s="41">
        <v>1</v>
      </c>
      <c r="D70" s="44">
        <v>1720</v>
      </c>
      <c r="E70" s="79"/>
      <c r="F70" s="10"/>
      <c r="L70" s="14"/>
    </row>
    <row r="71" spans="1:12">
      <c r="A71" s="77"/>
      <c r="B71" s="41" t="s">
        <v>282</v>
      </c>
      <c r="C71" s="41">
        <v>2</v>
      </c>
      <c r="D71" s="44">
        <v>2419</v>
      </c>
      <c r="E71" s="79"/>
      <c r="F71" s="10"/>
      <c r="L71" s="14"/>
    </row>
    <row r="72" spans="1:12">
      <c r="A72" s="77"/>
      <c r="B72" s="41" t="s">
        <v>283</v>
      </c>
      <c r="C72" s="41">
        <v>1</v>
      </c>
      <c r="D72" s="44">
        <v>1394</v>
      </c>
      <c r="E72" s="80"/>
      <c r="F72" s="10"/>
      <c r="L72" s="14"/>
    </row>
    <row r="73" spans="1:12">
      <c r="A73" s="77" t="s">
        <v>284</v>
      </c>
      <c r="B73" s="41" t="s">
        <v>285</v>
      </c>
      <c r="C73" s="41">
        <v>6</v>
      </c>
      <c r="D73" s="44">
        <v>10139</v>
      </c>
      <c r="E73" s="78">
        <f>SUM(D73:D80)</f>
        <v>55274</v>
      </c>
      <c r="F73" s="10"/>
      <c r="L73" s="14"/>
    </row>
    <row r="74" spans="1:12">
      <c r="A74" s="77"/>
      <c r="B74" s="41" t="s">
        <v>286</v>
      </c>
      <c r="C74" s="41">
        <v>1</v>
      </c>
      <c r="D74" s="44">
        <v>2600</v>
      </c>
      <c r="E74" s="79"/>
      <c r="F74" s="10"/>
      <c r="L74" s="14"/>
    </row>
    <row r="75" spans="1:12">
      <c r="A75" s="77"/>
      <c r="B75" s="41" t="s">
        <v>287</v>
      </c>
      <c r="C75" s="41">
        <v>11</v>
      </c>
      <c r="D75" s="44">
        <v>9468</v>
      </c>
      <c r="E75" s="79"/>
      <c r="F75" s="10"/>
      <c r="L75" s="14"/>
    </row>
    <row r="76" spans="1:12">
      <c r="A76" s="77"/>
      <c r="B76" s="41" t="s">
        <v>288</v>
      </c>
      <c r="C76" s="41">
        <v>7</v>
      </c>
      <c r="D76" s="44">
        <v>10673</v>
      </c>
      <c r="E76" s="79"/>
      <c r="F76" s="10"/>
      <c r="L76" s="14"/>
    </row>
    <row r="77" spans="1:12">
      <c r="A77" s="77"/>
      <c r="B77" s="41" t="s">
        <v>289</v>
      </c>
      <c r="C77" s="41">
        <v>2</v>
      </c>
      <c r="D77" s="44">
        <v>4195</v>
      </c>
      <c r="E77" s="79"/>
      <c r="F77" s="10"/>
      <c r="L77" s="14"/>
    </row>
    <row r="78" spans="1:12">
      <c r="A78" s="77"/>
      <c r="B78" s="41" t="s">
        <v>290</v>
      </c>
      <c r="C78" s="41">
        <v>4</v>
      </c>
      <c r="D78" s="44">
        <v>9147</v>
      </c>
      <c r="E78" s="79"/>
      <c r="F78" s="10"/>
      <c r="L78" s="14"/>
    </row>
    <row r="79" spans="1:12">
      <c r="A79" s="77"/>
      <c r="B79" s="41" t="s">
        <v>291</v>
      </c>
      <c r="C79" s="41">
        <v>2</v>
      </c>
      <c r="D79" s="44">
        <v>4524</v>
      </c>
      <c r="E79" s="79"/>
      <c r="F79" s="10"/>
      <c r="L79" s="14"/>
    </row>
    <row r="80" spans="1:12">
      <c r="A80" s="77"/>
      <c r="B80" s="41" t="s">
        <v>292</v>
      </c>
      <c r="C80" s="41">
        <v>2</v>
      </c>
      <c r="D80" s="44">
        <v>4528</v>
      </c>
      <c r="E80" s="80"/>
      <c r="F80" s="10"/>
      <c r="L80" s="14"/>
    </row>
    <row r="81" spans="1:12">
      <c r="A81" s="77" t="s">
        <v>293</v>
      </c>
      <c r="B81" s="41" t="s">
        <v>294</v>
      </c>
      <c r="C81" s="41">
        <v>1</v>
      </c>
      <c r="D81" s="44">
        <v>1279</v>
      </c>
      <c r="E81" s="78">
        <f>SUM(D81:D83)</f>
        <v>22078</v>
      </c>
      <c r="F81" s="10"/>
      <c r="L81" s="14"/>
    </row>
    <row r="82" spans="1:12">
      <c r="A82" s="77"/>
      <c r="B82" s="41" t="s">
        <v>295</v>
      </c>
      <c r="C82" s="41">
        <v>5</v>
      </c>
      <c r="D82" s="44">
        <v>9654</v>
      </c>
      <c r="E82" s="79"/>
      <c r="F82" s="10"/>
      <c r="L82" s="14"/>
    </row>
    <row r="83" spans="1:12">
      <c r="A83" s="77"/>
      <c r="B83" s="41" t="s">
        <v>296</v>
      </c>
      <c r="C83" s="41">
        <v>1</v>
      </c>
      <c r="D83" s="44">
        <v>11145</v>
      </c>
      <c r="E83" s="80"/>
      <c r="F83" s="10"/>
      <c r="L83" s="14"/>
    </row>
    <row r="84" spans="1:12">
      <c r="A84" s="41" t="s">
        <v>297</v>
      </c>
      <c r="B84" s="41" t="s">
        <v>298</v>
      </c>
      <c r="C84" s="41">
        <v>11</v>
      </c>
      <c r="D84" s="44">
        <v>14911</v>
      </c>
      <c r="E84" s="41">
        <v>14911</v>
      </c>
      <c r="F84" s="10"/>
      <c r="L84" s="14"/>
    </row>
    <row r="85" spans="1:12">
      <c r="A85" s="77" t="s">
        <v>299</v>
      </c>
      <c r="B85" s="41" t="s">
        <v>300</v>
      </c>
      <c r="C85" s="41">
        <v>4</v>
      </c>
      <c r="D85" s="44">
        <v>5546</v>
      </c>
      <c r="E85" s="78">
        <f>SUM(D85:D95)</f>
        <v>66940</v>
      </c>
      <c r="F85" s="10"/>
      <c r="L85" s="14"/>
    </row>
    <row r="86" spans="1:12">
      <c r="A86" s="77"/>
      <c r="B86" s="41" t="s">
        <v>301</v>
      </c>
      <c r="C86" s="41">
        <v>2</v>
      </c>
      <c r="D86" s="44">
        <v>4369</v>
      </c>
      <c r="E86" s="79"/>
      <c r="F86" s="10"/>
      <c r="L86" s="14"/>
    </row>
    <row r="87" spans="1:12">
      <c r="A87" s="77"/>
      <c r="B87" s="41" t="s">
        <v>302</v>
      </c>
      <c r="C87" s="41">
        <v>1</v>
      </c>
      <c r="D87" s="44">
        <v>2476</v>
      </c>
      <c r="E87" s="79"/>
      <c r="F87" s="10"/>
      <c r="L87" s="14"/>
    </row>
    <row r="88" spans="1:12">
      <c r="A88" s="77"/>
      <c r="B88" s="41" t="s">
        <v>303</v>
      </c>
      <c r="C88" s="41">
        <v>4</v>
      </c>
      <c r="D88" s="44">
        <v>9019</v>
      </c>
      <c r="E88" s="79"/>
      <c r="F88" s="10"/>
      <c r="L88" s="14"/>
    </row>
    <row r="89" spans="1:12">
      <c r="A89" s="77"/>
      <c r="B89" s="41" t="s">
        <v>304</v>
      </c>
      <c r="C89" s="41">
        <v>3</v>
      </c>
      <c r="D89" s="44">
        <v>5261</v>
      </c>
      <c r="E89" s="79"/>
      <c r="F89" s="10"/>
      <c r="L89" s="14"/>
    </row>
    <row r="90" spans="1:12">
      <c r="A90" s="77"/>
      <c r="B90" s="41" t="s">
        <v>305</v>
      </c>
      <c r="C90" s="41">
        <v>1</v>
      </c>
      <c r="D90" s="44">
        <v>2090</v>
      </c>
      <c r="E90" s="79"/>
      <c r="F90" s="10"/>
      <c r="L90" s="14"/>
    </row>
    <row r="91" spans="1:12">
      <c r="A91" s="77"/>
      <c r="B91" s="41" t="s">
        <v>306</v>
      </c>
      <c r="C91" s="41">
        <v>3</v>
      </c>
      <c r="D91" s="44">
        <v>6537</v>
      </c>
      <c r="E91" s="79"/>
      <c r="F91" s="10"/>
      <c r="L91" s="14"/>
    </row>
    <row r="92" spans="1:12">
      <c r="A92" s="77"/>
      <c r="B92" s="41" t="s">
        <v>307</v>
      </c>
      <c r="C92" s="41">
        <v>1</v>
      </c>
      <c r="D92" s="44">
        <v>23360</v>
      </c>
      <c r="E92" s="79"/>
      <c r="F92" s="10"/>
      <c r="L92" s="14"/>
    </row>
    <row r="93" spans="1:12">
      <c r="A93" s="77"/>
      <c r="B93" s="41" t="s">
        <v>308</v>
      </c>
      <c r="C93" s="41">
        <v>2</v>
      </c>
      <c r="D93" s="44">
        <v>3828</v>
      </c>
      <c r="E93" s="79"/>
      <c r="F93" s="10"/>
      <c r="L93" s="14"/>
    </row>
    <row r="94" spans="1:12">
      <c r="A94" s="77"/>
      <c r="B94" s="41" t="s">
        <v>309</v>
      </c>
      <c r="C94" s="41">
        <v>1</v>
      </c>
      <c r="D94" s="44">
        <v>1971</v>
      </c>
      <c r="E94" s="79"/>
      <c r="F94" s="10"/>
      <c r="L94" s="14"/>
    </row>
    <row r="95" spans="1:12">
      <c r="A95" s="77"/>
      <c r="B95" s="41" t="s">
        <v>310</v>
      </c>
      <c r="C95" s="41">
        <v>1</v>
      </c>
      <c r="D95" s="44">
        <v>2483</v>
      </c>
      <c r="E95" s="80"/>
      <c r="F95" s="10"/>
      <c r="L95" s="14"/>
    </row>
    <row r="96" spans="1:12">
      <c r="A96" s="77" t="s">
        <v>311</v>
      </c>
      <c r="B96" s="41" t="s">
        <v>312</v>
      </c>
      <c r="C96" s="41">
        <v>4</v>
      </c>
      <c r="D96" s="44">
        <v>9318</v>
      </c>
      <c r="E96" s="78">
        <f>SUM(D96:D97)</f>
        <v>21501</v>
      </c>
      <c r="F96" s="10"/>
      <c r="L96" s="14"/>
    </row>
    <row r="97" spans="1:12">
      <c r="A97" s="77"/>
      <c r="B97" s="41" t="s">
        <v>313</v>
      </c>
      <c r="C97" s="41">
        <v>6</v>
      </c>
      <c r="D97" s="44">
        <v>12183</v>
      </c>
      <c r="E97" s="80"/>
      <c r="F97" s="10"/>
      <c r="L97" s="14"/>
    </row>
    <row r="98" spans="1:12">
      <c r="A98" s="41" t="s">
        <v>314</v>
      </c>
      <c r="B98" s="41" t="s">
        <v>315</v>
      </c>
      <c r="C98" s="41">
        <v>1</v>
      </c>
      <c r="D98" s="44">
        <v>2850</v>
      </c>
      <c r="E98" s="41">
        <v>2850</v>
      </c>
      <c r="F98" s="10"/>
      <c r="L98" s="14"/>
    </row>
    <row r="99" spans="1:12">
      <c r="A99" s="77" t="s">
        <v>316</v>
      </c>
      <c r="B99" s="41" t="s">
        <v>317</v>
      </c>
      <c r="C99" s="41">
        <v>2</v>
      </c>
      <c r="D99" s="44">
        <v>5503</v>
      </c>
      <c r="E99" s="78">
        <f>SUM(D99:D113)</f>
        <v>56539</v>
      </c>
      <c r="F99" s="10"/>
      <c r="L99" s="14"/>
    </row>
    <row r="100" spans="1:12">
      <c r="A100" s="77"/>
      <c r="B100" s="41" t="s">
        <v>318</v>
      </c>
      <c r="C100" s="41">
        <v>3</v>
      </c>
      <c r="D100" s="44">
        <v>6325</v>
      </c>
      <c r="E100" s="79"/>
      <c r="F100" s="10"/>
      <c r="L100" s="14"/>
    </row>
    <row r="101" spans="1:12">
      <c r="A101" s="77"/>
      <c r="B101" s="41" t="s">
        <v>319</v>
      </c>
      <c r="C101" s="41">
        <v>1</v>
      </c>
      <c r="D101" s="44">
        <v>2735</v>
      </c>
      <c r="E101" s="79"/>
      <c r="F101" s="10"/>
      <c r="L101" s="14"/>
    </row>
    <row r="102" spans="1:12">
      <c r="A102" s="77"/>
      <c r="B102" s="41" t="s">
        <v>320</v>
      </c>
      <c r="C102" s="41">
        <v>3</v>
      </c>
      <c r="D102" s="44">
        <v>11793</v>
      </c>
      <c r="E102" s="79"/>
      <c r="F102" s="10"/>
      <c r="L102" s="14"/>
    </row>
    <row r="103" spans="1:12">
      <c r="A103" s="77"/>
      <c r="B103" s="41" t="s">
        <v>321</v>
      </c>
      <c r="C103" s="41">
        <v>3</v>
      </c>
      <c r="D103" s="44">
        <v>4983</v>
      </c>
      <c r="E103" s="79"/>
      <c r="F103" s="10"/>
      <c r="L103" s="14"/>
    </row>
    <row r="104" spans="1:12">
      <c r="A104" s="77"/>
      <c r="B104" s="41" t="s">
        <v>322</v>
      </c>
      <c r="C104" s="41">
        <v>1</v>
      </c>
      <c r="D104" s="44">
        <v>1681</v>
      </c>
      <c r="E104" s="79"/>
      <c r="F104" s="10"/>
      <c r="L104" s="14"/>
    </row>
    <row r="105" spans="1:12">
      <c r="A105" s="77"/>
      <c r="B105" s="41" t="s">
        <v>323</v>
      </c>
      <c r="C105" s="41">
        <v>1</v>
      </c>
      <c r="D105" s="44">
        <v>2926</v>
      </c>
      <c r="E105" s="79"/>
      <c r="F105" s="10"/>
      <c r="L105" s="14"/>
    </row>
    <row r="106" spans="1:12">
      <c r="A106" s="77"/>
      <c r="B106" s="41" t="s">
        <v>324</v>
      </c>
      <c r="C106" s="41">
        <v>1</v>
      </c>
      <c r="D106" s="44">
        <v>1983</v>
      </c>
      <c r="E106" s="79"/>
      <c r="F106" s="10"/>
      <c r="L106" s="14"/>
    </row>
    <row r="107" spans="1:12">
      <c r="A107" s="77"/>
      <c r="B107" s="41" t="s">
        <v>325</v>
      </c>
      <c r="C107" s="41">
        <v>1</v>
      </c>
      <c r="D107" s="44">
        <v>2565</v>
      </c>
      <c r="E107" s="79"/>
      <c r="F107" s="10"/>
      <c r="L107" s="14"/>
    </row>
    <row r="108" spans="1:12">
      <c r="A108" s="77"/>
      <c r="B108" s="41" t="s">
        <v>326</v>
      </c>
      <c r="C108" s="41">
        <v>1</v>
      </c>
      <c r="D108" s="44">
        <v>1781</v>
      </c>
      <c r="E108" s="79"/>
      <c r="F108" s="10"/>
      <c r="L108" s="14"/>
    </row>
    <row r="109" spans="1:12">
      <c r="A109" s="77"/>
      <c r="B109" s="41" t="s">
        <v>327</v>
      </c>
      <c r="C109" s="41">
        <v>1</v>
      </c>
      <c r="D109" s="44">
        <v>2666</v>
      </c>
      <c r="E109" s="79"/>
      <c r="F109" s="10"/>
      <c r="L109" s="14"/>
    </row>
    <row r="110" spans="1:12">
      <c r="A110" s="77"/>
      <c r="B110" s="41" t="s">
        <v>328</v>
      </c>
      <c r="C110" s="41">
        <v>2</v>
      </c>
      <c r="D110" s="44">
        <v>4650</v>
      </c>
      <c r="E110" s="79"/>
      <c r="F110" s="10"/>
      <c r="L110" s="14"/>
    </row>
    <row r="111" spans="1:12">
      <c r="A111" s="77"/>
      <c r="B111" s="41" t="s">
        <v>329</v>
      </c>
      <c r="C111" s="41">
        <v>1</v>
      </c>
      <c r="D111" s="44">
        <v>2262</v>
      </c>
      <c r="E111" s="79"/>
      <c r="F111" s="10"/>
      <c r="L111" s="14"/>
    </row>
    <row r="112" spans="1:12">
      <c r="A112" s="77"/>
      <c r="B112" s="41" t="s">
        <v>330</v>
      </c>
      <c r="C112" s="41">
        <v>1</v>
      </c>
      <c r="D112" s="44">
        <v>1948</v>
      </c>
      <c r="E112" s="79"/>
      <c r="F112" s="10"/>
      <c r="L112" s="14"/>
    </row>
    <row r="113" spans="1:12">
      <c r="A113" s="77"/>
      <c r="B113" s="41" t="s">
        <v>331</v>
      </c>
      <c r="C113" s="41">
        <v>1</v>
      </c>
      <c r="D113" s="44">
        <v>2738</v>
      </c>
      <c r="E113" s="80"/>
      <c r="F113" s="10"/>
      <c r="L113" s="14"/>
    </row>
    <row r="114" spans="1:12">
      <c r="A114" s="41" t="s">
        <v>332</v>
      </c>
      <c r="B114" s="41" t="s">
        <v>333</v>
      </c>
      <c r="C114" s="41">
        <v>11</v>
      </c>
      <c r="D114" s="44">
        <v>14820</v>
      </c>
      <c r="E114" s="44">
        <v>14820</v>
      </c>
      <c r="F114" s="10"/>
      <c r="L114" s="14"/>
    </row>
    <row r="115" spans="1:12">
      <c r="A115" s="41" t="s">
        <v>334</v>
      </c>
      <c r="B115" s="41" t="s">
        <v>335</v>
      </c>
      <c r="C115" s="41">
        <v>1</v>
      </c>
      <c r="D115" s="44">
        <v>1439</v>
      </c>
      <c r="E115" s="44">
        <v>1439</v>
      </c>
      <c r="F115" s="10"/>
      <c r="L115" s="14"/>
    </row>
    <row r="116" spans="1:12">
      <c r="A116" s="77" t="s">
        <v>336</v>
      </c>
      <c r="B116" s="41" t="s">
        <v>337</v>
      </c>
      <c r="C116" s="41">
        <v>12</v>
      </c>
      <c r="D116" s="44">
        <v>19929</v>
      </c>
      <c r="E116" s="78">
        <f>SUM(D116:D117)</f>
        <v>24753</v>
      </c>
      <c r="F116" s="10"/>
      <c r="L116" s="14"/>
    </row>
    <row r="117" spans="1:12">
      <c r="A117" s="77"/>
      <c r="B117" s="41" t="s">
        <v>338</v>
      </c>
      <c r="C117" s="41">
        <v>4</v>
      </c>
      <c r="D117" s="44">
        <v>4824</v>
      </c>
      <c r="E117" s="80"/>
      <c r="F117" s="10"/>
      <c r="L117" s="14"/>
    </row>
    <row r="118" spans="1:12">
      <c r="A118" s="77" t="s">
        <v>339</v>
      </c>
      <c r="B118" s="41" t="s">
        <v>340</v>
      </c>
      <c r="C118" s="41">
        <v>3</v>
      </c>
      <c r="D118" s="44">
        <v>5919</v>
      </c>
      <c r="E118" s="78">
        <f>SUM(D118:D125)</f>
        <v>44138</v>
      </c>
      <c r="F118" s="10"/>
      <c r="L118" s="14"/>
    </row>
    <row r="119" spans="1:12">
      <c r="A119" s="77"/>
      <c r="B119" s="41" t="s">
        <v>341</v>
      </c>
      <c r="C119" s="41">
        <v>3</v>
      </c>
      <c r="D119" s="44">
        <v>6363</v>
      </c>
      <c r="E119" s="79"/>
      <c r="F119" s="10"/>
      <c r="L119" s="14"/>
    </row>
    <row r="120" spans="1:12">
      <c r="A120" s="77"/>
      <c r="B120" s="41" t="s">
        <v>342</v>
      </c>
      <c r="C120" s="41">
        <v>1</v>
      </c>
      <c r="D120" s="44">
        <v>1475</v>
      </c>
      <c r="E120" s="79"/>
      <c r="F120" s="10"/>
      <c r="L120" s="14"/>
    </row>
    <row r="121" spans="1:12">
      <c r="A121" s="77"/>
      <c r="B121" s="41" t="s">
        <v>343</v>
      </c>
      <c r="C121" s="41">
        <v>2</v>
      </c>
      <c r="D121" s="44">
        <v>4656</v>
      </c>
      <c r="E121" s="79"/>
      <c r="F121" s="10"/>
      <c r="L121" s="14"/>
    </row>
    <row r="122" spans="1:12">
      <c r="A122" s="77"/>
      <c r="B122" s="41" t="s">
        <v>344</v>
      </c>
      <c r="C122" s="41">
        <v>1</v>
      </c>
      <c r="D122" s="44">
        <v>2441</v>
      </c>
      <c r="E122" s="79"/>
      <c r="F122" s="10"/>
      <c r="L122" s="14"/>
    </row>
    <row r="123" spans="1:12">
      <c r="A123" s="77"/>
      <c r="B123" s="41" t="s">
        <v>345</v>
      </c>
      <c r="C123" s="41">
        <v>1</v>
      </c>
      <c r="D123" s="44">
        <v>1349</v>
      </c>
      <c r="E123" s="79"/>
      <c r="F123" s="10"/>
      <c r="L123" s="14"/>
    </row>
    <row r="124" spans="1:12">
      <c r="A124" s="77"/>
      <c r="B124" s="41" t="s">
        <v>346</v>
      </c>
      <c r="C124" s="41">
        <v>3</v>
      </c>
      <c r="D124" s="44">
        <v>3828</v>
      </c>
      <c r="E124" s="79"/>
      <c r="F124" s="10"/>
      <c r="L124" s="14"/>
    </row>
    <row r="125" spans="1:12">
      <c r="A125" s="77"/>
      <c r="B125" s="41" t="s">
        <v>339</v>
      </c>
      <c r="C125" s="41">
        <v>11</v>
      </c>
      <c r="D125" s="44">
        <v>18107</v>
      </c>
      <c r="E125" s="80"/>
      <c r="F125" s="10"/>
      <c r="L125" s="14"/>
    </row>
    <row r="126" spans="1:12">
      <c r="A126" s="77" t="s">
        <v>347</v>
      </c>
      <c r="B126" s="41" t="s">
        <v>348</v>
      </c>
      <c r="C126" s="41">
        <v>4</v>
      </c>
      <c r="D126" s="44">
        <v>9065</v>
      </c>
      <c r="E126" s="78">
        <f>SUM(D126:D137)</f>
        <v>63199</v>
      </c>
      <c r="F126" s="10"/>
      <c r="L126" s="14"/>
    </row>
    <row r="127" spans="1:12">
      <c r="A127" s="77"/>
      <c r="B127" s="41" t="s">
        <v>349</v>
      </c>
      <c r="C127" s="41">
        <v>1</v>
      </c>
      <c r="D127" s="44">
        <v>1076</v>
      </c>
      <c r="E127" s="79"/>
      <c r="F127" s="10"/>
      <c r="L127" s="14"/>
    </row>
    <row r="128" spans="1:12">
      <c r="A128" s="77"/>
      <c r="B128" s="41" t="s">
        <v>350</v>
      </c>
      <c r="C128" s="41">
        <v>3</v>
      </c>
      <c r="D128" s="44">
        <v>2613</v>
      </c>
      <c r="E128" s="79"/>
      <c r="F128" s="10"/>
      <c r="L128" s="14"/>
    </row>
    <row r="129" spans="1:12">
      <c r="A129" s="77"/>
      <c r="B129" s="41" t="s">
        <v>351</v>
      </c>
      <c r="C129" s="41">
        <v>1</v>
      </c>
      <c r="D129" s="44">
        <v>1221</v>
      </c>
      <c r="E129" s="79"/>
      <c r="F129" s="10"/>
      <c r="L129" s="14"/>
    </row>
    <row r="130" spans="1:12">
      <c r="A130" s="77"/>
      <c r="B130" s="41" t="s">
        <v>352</v>
      </c>
      <c r="C130" s="41">
        <v>2</v>
      </c>
      <c r="D130" s="44">
        <v>2133</v>
      </c>
      <c r="E130" s="79"/>
      <c r="F130" s="10"/>
      <c r="L130" s="14"/>
    </row>
    <row r="131" spans="1:12">
      <c r="A131" s="77"/>
      <c r="B131" s="41" t="s">
        <v>353</v>
      </c>
      <c r="C131" s="41">
        <v>12</v>
      </c>
      <c r="D131" s="44">
        <v>17628</v>
      </c>
      <c r="E131" s="79"/>
      <c r="F131" s="10"/>
      <c r="L131" s="14"/>
    </row>
    <row r="132" spans="1:12">
      <c r="A132" s="77"/>
      <c r="B132" s="41" t="s">
        <v>354</v>
      </c>
      <c r="C132" s="41">
        <v>8</v>
      </c>
      <c r="D132" s="44">
        <v>9240</v>
      </c>
      <c r="E132" s="79"/>
      <c r="F132" s="10"/>
      <c r="L132" s="14"/>
    </row>
    <row r="133" spans="1:12">
      <c r="A133" s="77"/>
      <c r="B133" s="41" t="s">
        <v>355</v>
      </c>
      <c r="C133" s="41">
        <v>1</v>
      </c>
      <c r="D133" s="44">
        <v>798</v>
      </c>
      <c r="E133" s="79"/>
      <c r="F133" s="10"/>
      <c r="L133" s="14"/>
    </row>
    <row r="134" spans="1:12">
      <c r="A134" s="77"/>
      <c r="B134" s="41" t="s">
        <v>356</v>
      </c>
      <c r="C134" s="41">
        <v>2</v>
      </c>
      <c r="D134" s="44">
        <v>3404</v>
      </c>
      <c r="E134" s="79"/>
      <c r="F134" s="10"/>
      <c r="L134" s="14"/>
    </row>
    <row r="135" spans="1:12">
      <c r="A135" s="77"/>
      <c r="B135" s="41" t="s">
        <v>357</v>
      </c>
      <c r="C135" s="41">
        <v>1</v>
      </c>
      <c r="D135" s="44">
        <v>1737</v>
      </c>
      <c r="E135" s="79"/>
      <c r="F135" s="10"/>
      <c r="L135" s="14"/>
    </row>
    <row r="136" spans="1:12">
      <c r="A136" s="77"/>
      <c r="B136" s="41" t="s">
        <v>358</v>
      </c>
      <c r="C136" s="41">
        <v>1</v>
      </c>
      <c r="D136" s="44">
        <v>678</v>
      </c>
      <c r="E136" s="79"/>
      <c r="F136" s="10"/>
      <c r="L136" s="14"/>
    </row>
    <row r="137" spans="1:12">
      <c r="A137" s="77"/>
      <c r="B137" s="41" t="s">
        <v>359</v>
      </c>
      <c r="C137" s="41">
        <v>7</v>
      </c>
      <c r="D137" s="44">
        <v>13606</v>
      </c>
      <c r="E137" s="80"/>
      <c r="F137" s="10"/>
      <c r="L137" s="14"/>
    </row>
    <row r="138" spans="1:12">
      <c r="A138" s="77" t="s">
        <v>360</v>
      </c>
      <c r="B138" s="41" t="s">
        <v>361</v>
      </c>
      <c r="C138" s="41">
        <v>1</v>
      </c>
      <c r="D138" s="44">
        <v>3249</v>
      </c>
      <c r="E138" s="78">
        <f>SUM(D138:D145)</f>
        <v>18466</v>
      </c>
      <c r="F138" s="10"/>
      <c r="L138" s="14"/>
    </row>
    <row r="139" spans="1:12">
      <c r="A139" s="77"/>
      <c r="B139" s="41" t="s">
        <v>362</v>
      </c>
      <c r="C139" s="41">
        <v>1</v>
      </c>
      <c r="D139" s="44">
        <v>2314</v>
      </c>
      <c r="E139" s="79"/>
      <c r="F139" s="10"/>
      <c r="L139" s="14"/>
    </row>
    <row r="140" spans="1:12">
      <c r="A140" s="77"/>
      <c r="B140" s="41" t="s">
        <v>363</v>
      </c>
      <c r="C140" s="41">
        <v>1</v>
      </c>
      <c r="D140" s="44">
        <v>1953</v>
      </c>
      <c r="E140" s="79"/>
      <c r="F140" s="10"/>
      <c r="L140" s="14"/>
    </row>
    <row r="141" spans="1:12">
      <c r="A141" s="77"/>
      <c r="B141" s="41" t="s">
        <v>364</v>
      </c>
      <c r="C141" s="41">
        <v>1</v>
      </c>
      <c r="D141" s="44">
        <v>1404</v>
      </c>
      <c r="E141" s="79"/>
      <c r="F141" s="10"/>
      <c r="L141" s="14"/>
    </row>
    <row r="142" spans="1:12">
      <c r="A142" s="77"/>
      <c r="B142" s="41" t="s">
        <v>365</v>
      </c>
      <c r="C142" s="41">
        <v>1</v>
      </c>
      <c r="D142" s="44">
        <v>2070</v>
      </c>
      <c r="E142" s="79"/>
      <c r="F142" s="10"/>
      <c r="L142" s="14"/>
    </row>
    <row r="143" spans="1:12">
      <c r="A143" s="77"/>
      <c r="B143" s="41" t="s">
        <v>366</v>
      </c>
      <c r="C143" s="41">
        <v>1</v>
      </c>
      <c r="D143" s="44">
        <v>2824</v>
      </c>
      <c r="E143" s="79"/>
      <c r="F143" s="10"/>
      <c r="L143" s="14"/>
    </row>
    <row r="144" spans="1:12">
      <c r="A144" s="77"/>
      <c r="B144" s="41" t="s">
        <v>367</v>
      </c>
      <c r="C144" s="41">
        <v>1</v>
      </c>
      <c r="D144" s="44">
        <v>2487</v>
      </c>
      <c r="E144" s="79"/>
      <c r="F144" s="10"/>
      <c r="L144" s="14"/>
    </row>
    <row r="145" spans="1:12">
      <c r="A145" s="77"/>
      <c r="B145" s="41" t="s">
        <v>368</v>
      </c>
      <c r="C145" s="41">
        <v>1</v>
      </c>
      <c r="D145" s="44">
        <v>2165</v>
      </c>
      <c r="E145" s="80"/>
      <c r="F145" s="10"/>
      <c r="L145" s="14"/>
    </row>
    <row r="146" spans="1:12">
      <c r="A146" s="41" t="s">
        <v>369</v>
      </c>
      <c r="B146" s="41" t="s">
        <v>369</v>
      </c>
      <c r="C146" s="41">
        <v>1</v>
      </c>
      <c r="D146" s="44">
        <v>2874</v>
      </c>
      <c r="E146" s="44">
        <v>2874</v>
      </c>
      <c r="F146" s="10"/>
      <c r="L146" s="14"/>
    </row>
    <row r="147" spans="1:12">
      <c r="A147" s="77" t="s">
        <v>370</v>
      </c>
      <c r="B147" s="41" t="s">
        <v>371</v>
      </c>
      <c r="C147" s="41">
        <v>4</v>
      </c>
      <c r="D147" s="44">
        <v>6165</v>
      </c>
      <c r="E147" s="78">
        <f>SUM(D147:D151)</f>
        <v>19255</v>
      </c>
      <c r="F147" s="10"/>
      <c r="L147" s="14"/>
    </row>
    <row r="148" spans="1:12">
      <c r="A148" s="77"/>
      <c r="B148" s="41" t="s">
        <v>372</v>
      </c>
      <c r="C148" s="41">
        <v>2</v>
      </c>
      <c r="D148" s="44">
        <v>3495</v>
      </c>
      <c r="E148" s="79"/>
      <c r="F148" s="10"/>
      <c r="L148" s="14"/>
    </row>
    <row r="149" spans="1:12">
      <c r="A149" s="77"/>
      <c r="B149" s="41" t="s">
        <v>373</v>
      </c>
      <c r="C149" s="41">
        <v>3</v>
      </c>
      <c r="D149" s="44">
        <v>3606</v>
      </c>
      <c r="E149" s="79"/>
      <c r="F149" s="10"/>
      <c r="L149" s="14"/>
    </row>
    <row r="150" spans="1:12">
      <c r="A150" s="77"/>
      <c r="B150" s="41" t="s">
        <v>374</v>
      </c>
      <c r="C150" s="41">
        <v>1</v>
      </c>
      <c r="D150" s="44">
        <v>1650</v>
      </c>
      <c r="E150" s="79"/>
      <c r="F150" s="10"/>
      <c r="L150" s="14"/>
    </row>
    <row r="151" spans="1:12">
      <c r="A151" s="77"/>
      <c r="B151" s="41" t="s">
        <v>375</v>
      </c>
      <c r="C151" s="41">
        <v>3</v>
      </c>
      <c r="D151" s="44">
        <v>4339</v>
      </c>
      <c r="E151" s="80"/>
      <c r="F151" s="10"/>
      <c r="L151" s="14"/>
    </row>
    <row r="152" spans="1:12">
      <c r="A152" s="77" t="s">
        <v>376</v>
      </c>
      <c r="B152" s="41" t="s">
        <v>377</v>
      </c>
      <c r="C152" s="41">
        <v>2</v>
      </c>
      <c r="D152" s="44">
        <v>2064</v>
      </c>
      <c r="E152" s="78">
        <f>SUM(D152:D158)</f>
        <v>39551</v>
      </c>
      <c r="F152" s="10"/>
      <c r="L152" s="14"/>
    </row>
    <row r="153" spans="1:12">
      <c r="A153" s="77"/>
      <c r="B153" s="41" t="s">
        <v>378</v>
      </c>
      <c r="C153" s="41">
        <v>1</v>
      </c>
      <c r="D153" s="44">
        <v>1183</v>
      </c>
      <c r="E153" s="79"/>
      <c r="F153" s="10"/>
      <c r="L153" s="14"/>
    </row>
    <row r="154" spans="1:12">
      <c r="A154" s="77"/>
      <c r="B154" s="41" t="s">
        <v>379</v>
      </c>
      <c r="C154" s="41">
        <v>2</v>
      </c>
      <c r="D154" s="44">
        <v>2602</v>
      </c>
      <c r="E154" s="79"/>
      <c r="F154" s="10"/>
      <c r="L154" s="14"/>
    </row>
    <row r="155" spans="1:12">
      <c r="A155" s="77"/>
      <c r="B155" s="41" t="s">
        <v>380</v>
      </c>
      <c r="C155" s="41">
        <v>1</v>
      </c>
      <c r="D155" s="44">
        <v>1967</v>
      </c>
      <c r="E155" s="79"/>
      <c r="F155" s="10"/>
      <c r="L155" s="14"/>
    </row>
    <row r="156" spans="1:12">
      <c r="A156" s="77"/>
      <c r="B156" s="41" t="s">
        <v>381</v>
      </c>
      <c r="C156" s="41">
        <v>2</v>
      </c>
      <c r="D156" s="44">
        <v>2239</v>
      </c>
      <c r="E156" s="79"/>
      <c r="F156" s="10"/>
      <c r="L156" s="14"/>
    </row>
    <row r="157" spans="1:12">
      <c r="A157" s="77"/>
      <c r="B157" s="41" t="s">
        <v>382</v>
      </c>
      <c r="C157" s="41">
        <v>3</v>
      </c>
      <c r="D157" s="44">
        <v>4626</v>
      </c>
      <c r="E157" s="79"/>
      <c r="F157" s="10"/>
      <c r="L157" s="14"/>
    </row>
    <row r="158" spans="1:12">
      <c r="A158" s="77"/>
      <c r="B158" s="41" t="s">
        <v>376</v>
      </c>
      <c r="C158" s="41">
        <v>8</v>
      </c>
      <c r="D158" s="44">
        <v>24870</v>
      </c>
      <c r="E158" s="80"/>
      <c r="F158" s="10"/>
      <c r="L158" s="14"/>
    </row>
    <row r="159" spans="1:12">
      <c r="A159" s="77" t="s">
        <v>383</v>
      </c>
      <c r="B159" s="41" t="s">
        <v>384</v>
      </c>
      <c r="C159" s="41">
        <v>4</v>
      </c>
      <c r="D159" s="44">
        <v>4486</v>
      </c>
      <c r="E159" s="78">
        <f>SUM(D159:D166)</f>
        <v>22047</v>
      </c>
      <c r="F159" s="10"/>
      <c r="L159" s="14"/>
    </row>
    <row r="160" spans="1:12">
      <c r="A160" s="77"/>
      <c r="B160" s="41" t="s">
        <v>385</v>
      </c>
      <c r="C160" s="41">
        <v>1</v>
      </c>
      <c r="D160" s="44">
        <v>1135</v>
      </c>
      <c r="E160" s="79"/>
      <c r="F160" s="10"/>
      <c r="L160" s="14"/>
    </row>
    <row r="161" spans="1:12">
      <c r="A161" s="77"/>
      <c r="B161" s="41" t="s">
        <v>386</v>
      </c>
      <c r="C161" s="41">
        <v>1</v>
      </c>
      <c r="D161" s="44">
        <v>2307</v>
      </c>
      <c r="E161" s="79"/>
      <c r="F161" s="10"/>
      <c r="L161" s="14"/>
    </row>
    <row r="162" spans="1:12">
      <c r="A162" s="77"/>
      <c r="B162" s="41" t="s">
        <v>387</v>
      </c>
      <c r="C162" s="41">
        <v>1</v>
      </c>
      <c r="D162" s="44">
        <v>1727</v>
      </c>
      <c r="E162" s="79"/>
      <c r="F162" s="10"/>
      <c r="L162" s="14"/>
    </row>
    <row r="163" spans="1:12">
      <c r="A163" s="77"/>
      <c r="B163" s="41" t="s">
        <v>388</v>
      </c>
      <c r="C163" s="41">
        <v>1</v>
      </c>
      <c r="D163" s="44">
        <v>1305</v>
      </c>
      <c r="E163" s="79"/>
      <c r="F163" s="10"/>
      <c r="L163" s="14"/>
    </row>
    <row r="164" spans="1:12">
      <c r="A164" s="77"/>
      <c r="B164" s="41" t="s">
        <v>389</v>
      </c>
      <c r="C164" s="41">
        <v>2</v>
      </c>
      <c r="D164" s="44">
        <v>4993</v>
      </c>
      <c r="E164" s="79"/>
      <c r="F164" s="10"/>
      <c r="L164" s="14"/>
    </row>
    <row r="165" spans="1:12">
      <c r="A165" s="77"/>
      <c r="B165" s="41" t="s">
        <v>390</v>
      </c>
      <c r="C165" s="41">
        <v>1</v>
      </c>
      <c r="D165" s="44">
        <v>3419</v>
      </c>
      <c r="E165" s="79"/>
      <c r="F165" s="10"/>
      <c r="L165" s="14"/>
    </row>
    <row r="166" spans="1:12">
      <c r="A166" s="77"/>
      <c r="B166" s="41" t="s">
        <v>391</v>
      </c>
      <c r="C166" s="41">
        <v>1</v>
      </c>
      <c r="D166" s="44">
        <v>2675</v>
      </c>
      <c r="E166" s="80"/>
      <c r="F166" s="10"/>
      <c r="L166" s="14"/>
    </row>
    <row r="167" spans="1:12">
      <c r="A167" s="77" t="s">
        <v>392</v>
      </c>
      <c r="B167" s="41" t="s">
        <v>393</v>
      </c>
      <c r="C167" s="41">
        <v>5</v>
      </c>
      <c r="D167" s="44">
        <v>5497</v>
      </c>
      <c r="E167" s="78">
        <f>SUM(D167:D170)</f>
        <v>13949</v>
      </c>
      <c r="F167" s="10"/>
      <c r="H167" s="12"/>
      <c r="L167" s="14"/>
    </row>
    <row r="168" spans="1:12">
      <c r="A168" s="77"/>
      <c r="B168" s="41" t="s">
        <v>394</v>
      </c>
      <c r="C168" s="41">
        <v>6</v>
      </c>
      <c r="D168" s="44">
        <v>6440</v>
      </c>
      <c r="E168" s="79"/>
      <c r="F168" s="10"/>
      <c r="H168" s="12"/>
      <c r="L168" s="14"/>
    </row>
    <row r="169" spans="1:12">
      <c r="A169" s="77"/>
      <c r="B169" s="41" t="s">
        <v>395</v>
      </c>
      <c r="C169" s="41">
        <v>1</v>
      </c>
      <c r="D169" s="44">
        <v>1613</v>
      </c>
      <c r="E169" s="79"/>
      <c r="F169" s="10"/>
      <c r="H169" s="12"/>
      <c r="L169" s="14"/>
    </row>
    <row r="170" spans="1:12">
      <c r="A170" s="77"/>
      <c r="B170" s="41" t="s">
        <v>396</v>
      </c>
      <c r="C170" s="41">
        <v>1</v>
      </c>
      <c r="D170" s="44">
        <v>399</v>
      </c>
      <c r="E170" s="80"/>
      <c r="F170" s="10"/>
      <c r="H170" s="15"/>
      <c r="L170" s="14"/>
    </row>
    <row r="171" spans="1:12">
      <c r="A171" s="77" t="s">
        <v>397</v>
      </c>
      <c r="B171" s="41" t="s">
        <v>398</v>
      </c>
      <c r="C171" s="41">
        <v>19</v>
      </c>
      <c r="D171" s="44">
        <v>32167</v>
      </c>
      <c r="E171" s="78">
        <f>SUM(D171:D172)</f>
        <v>33326</v>
      </c>
      <c r="F171" s="10"/>
      <c r="H171" s="15"/>
      <c r="L171" s="14"/>
    </row>
    <row r="172" spans="1:12">
      <c r="A172" s="77"/>
      <c r="B172" s="41" t="s">
        <v>397</v>
      </c>
      <c r="C172" s="41">
        <v>1</v>
      </c>
      <c r="D172" s="44">
        <v>1159</v>
      </c>
      <c r="E172" s="80"/>
      <c r="F172" s="10"/>
      <c r="H172" s="12"/>
      <c r="L172" s="14"/>
    </row>
    <row r="173" spans="1:12">
      <c r="A173" s="77" t="s">
        <v>399</v>
      </c>
      <c r="B173" s="41" t="s">
        <v>400</v>
      </c>
      <c r="C173" s="41">
        <v>6</v>
      </c>
      <c r="D173" s="44">
        <v>8963</v>
      </c>
      <c r="E173" s="78">
        <f>SUM(D173:D190)</f>
        <v>78860</v>
      </c>
      <c r="F173" s="10"/>
      <c r="L173" s="14"/>
    </row>
    <row r="174" spans="1:12">
      <c r="A174" s="77"/>
      <c r="B174" s="41" t="s">
        <v>401</v>
      </c>
      <c r="C174" s="41">
        <v>5</v>
      </c>
      <c r="D174" s="44">
        <v>7140</v>
      </c>
      <c r="E174" s="79"/>
      <c r="F174" s="10"/>
      <c r="L174" s="14"/>
    </row>
    <row r="175" spans="1:12">
      <c r="A175" s="77"/>
      <c r="B175" s="41" t="s">
        <v>402</v>
      </c>
      <c r="C175" s="41">
        <v>2</v>
      </c>
      <c r="D175" s="44">
        <v>3480</v>
      </c>
      <c r="E175" s="79"/>
      <c r="F175" s="10"/>
      <c r="H175" s="12"/>
      <c r="L175" s="14"/>
    </row>
    <row r="176" spans="1:12">
      <c r="A176" s="77"/>
      <c r="B176" s="41" t="s">
        <v>403</v>
      </c>
      <c r="C176" s="41">
        <v>5</v>
      </c>
      <c r="D176" s="44">
        <v>8005</v>
      </c>
      <c r="E176" s="79"/>
      <c r="F176" s="10"/>
      <c r="H176" s="15"/>
      <c r="L176" s="14"/>
    </row>
    <row r="177" spans="1:12">
      <c r="A177" s="77"/>
      <c r="B177" s="41" t="s">
        <v>404</v>
      </c>
      <c r="C177" s="41">
        <v>3</v>
      </c>
      <c r="D177" s="44">
        <v>4418</v>
      </c>
      <c r="E177" s="79"/>
      <c r="F177" s="10"/>
      <c r="H177" s="12"/>
      <c r="L177" s="14"/>
    </row>
    <row r="178" spans="1:12">
      <c r="A178" s="77"/>
      <c r="B178" s="41" t="s">
        <v>405</v>
      </c>
      <c r="C178" s="41">
        <v>2</v>
      </c>
      <c r="D178" s="44">
        <v>6392</v>
      </c>
      <c r="E178" s="79"/>
      <c r="F178" s="10"/>
      <c r="H178" s="15"/>
      <c r="L178" s="14"/>
    </row>
    <row r="179" spans="1:12">
      <c r="A179" s="77"/>
      <c r="B179" s="41" t="s">
        <v>406</v>
      </c>
      <c r="C179" s="41">
        <v>6</v>
      </c>
      <c r="D179" s="44">
        <v>8926</v>
      </c>
      <c r="E179" s="79"/>
      <c r="F179" s="10"/>
      <c r="H179" s="15"/>
      <c r="L179" s="14"/>
    </row>
    <row r="180" spans="1:12">
      <c r="A180" s="77"/>
      <c r="B180" s="41" t="s">
        <v>407</v>
      </c>
      <c r="C180" s="41">
        <v>1</v>
      </c>
      <c r="D180" s="44">
        <v>1347</v>
      </c>
      <c r="E180" s="79"/>
      <c r="F180" s="10"/>
      <c r="L180" s="14"/>
    </row>
    <row r="181" spans="1:12">
      <c r="A181" s="77"/>
      <c r="B181" s="41" t="s">
        <v>408</v>
      </c>
      <c r="C181" s="41">
        <v>1</v>
      </c>
      <c r="D181" s="44">
        <v>1285</v>
      </c>
      <c r="E181" s="79"/>
      <c r="F181" s="10"/>
      <c r="L181" s="14"/>
    </row>
    <row r="182" spans="1:12" ht="14.25">
      <c r="A182" s="77"/>
      <c r="B182" s="41" t="s">
        <v>409</v>
      </c>
      <c r="C182" s="41">
        <v>1</v>
      </c>
      <c r="D182" s="44">
        <v>2061</v>
      </c>
      <c r="E182" s="79"/>
      <c r="F182" s="24"/>
      <c r="G182" s="21"/>
      <c r="H182" s="12"/>
    </row>
    <row r="183" spans="1:12" ht="14.25">
      <c r="A183" s="77"/>
      <c r="B183" s="41" t="s">
        <v>410</v>
      </c>
      <c r="C183" s="41">
        <v>2</v>
      </c>
      <c r="D183" s="44">
        <v>2718</v>
      </c>
      <c r="E183" s="79"/>
      <c r="F183" s="23"/>
      <c r="H183" s="12"/>
    </row>
    <row r="184" spans="1:12" ht="14.25">
      <c r="A184" s="77"/>
      <c r="B184" s="41" t="s">
        <v>411</v>
      </c>
      <c r="C184" s="41">
        <v>3</v>
      </c>
      <c r="D184" s="44">
        <v>6547</v>
      </c>
      <c r="E184" s="79"/>
      <c r="F184" s="23"/>
      <c r="H184" s="12"/>
    </row>
    <row r="185" spans="1:12" ht="14.25">
      <c r="A185" s="77"/>
      <c r="B185" s="41" t="s">
        <v>412</v>
      </c>
      <c r="C185" s="41">
        <v>1</v>
      </c>
      <c r="D185" s="44">
        <v>1830</v>
      </c>
      <c r="E185" s="79"/>
      <c r="F185" s="23"/>
    </row>
    <row r="186" spans="1:12" ht="14.25">
      <c r="A186" s="77"/>
      <c r="B186" s="41" t="s">
        <v>413</v>
      </c>
      <c r="C186" s="41">
        <v>2</v>
      </c>
      <c r="D186" s="44">
        <v>2211</v>
      </c>
      <c r="E186" s="79"/>
      <c r="F186" s="23"/>
    </row>
    <row r="187" spans="1:12" ht="14.25">
      <c r="A187" s="77"/>
      <c r="B187" s="41" t="s">
        <v>414</v>
      </c>
      <c r="C187" s="41">
        <v>2</v>
      </c>
      <c r="D187" s="44">
        <v>2766</v>
      </c>
      <c r="E187" s="79"/>
      <c r="F187" s="23"/>
    </row>
    <row r="188" spans="1:12">
      <c r="A188" s="77"/>
      <c r="B188" s="41" t="s">
        <v>415</v>
      </c>
      <c r="C188" s="41">
        <v>2</v>
      </c>
      <c r="D188" s="44">
        <v>2431</v>
      </c>
      <c r="E188" s="79"/>
    </row>
    <row r="189" spans="1:12">
      <c r="A189" s="77"/>
      <c r="B189" s="41" t="s">
        <v>416</v>
      </c>
      <c r="C189" s="41">
        <v>2</v>
      </c>
      <c r="D189" s="44">
        <v>5717</v>
      </c>
      <c r="E189" s="79"/>
    </row>
    <row r="190" spans="1:12">
      <c r="A190" s="77"/>
      <c r="B190" s="41" t="s">
        <v>417</v>
      </c>
      <c r="C190" s="41">
        <v>2</v>
      </c>
      <c r="D190" s="44">
        <v>2623</v>
      </c>
      <c r="E190" s="80"/>
    </row>
    <row r="191" spans="1:12">
      <c r="A191" s="41" t="s">
        <v>418</v>
      </c>
      <c r="B191" s="41" t="s">
        <v>419</v>
      </c>
      <c r="C191" s="41">
        <v>7</v>
      </c>
      <c r="D191" s="44">
        <v>14590</v>
      </c>
      <c r="E191" s="44">
        <v>14590</v>
      </c>
    </row>
    <row r="192" spans="1:12">
      <c r="A192" s="77" t="s">
        <v>420</v>
      </c>
      <c r="B192" s="41" t="s">
        <v>421</v>
      </c>
      <c r="C192" s="41">
        <v>2</v>
      </c>
      <c r="D192" s="44">
        <v>3340</v>
      </c>
      <c r="E192" s="78">
        <f>SUM(D192:D196)</f>
        <v>24563</v>
      </c>
    </row>
    <row r="193" spans="1:8">
      <c r="A193" s="77"/>
      <c r="B193" s="41" t="s">
        <v>422</v>
      </c>
      <c r="C193" s="41">
        <v>3</v>
      </c>
      <c r="D193" s="44">
        <v>4923</v>
      </c>
      <c r="E193" s="79"/>
      <c r="H193" s="29"/>
    </row>
    <row r="194" spans="1:8">
      <c r="A194" s="77"/>
      <c r="B194" s="41" t="s">
        <v>423</v>
      </c>
      <c r="C194" s="41">
        <v>6</v>
      </c>
      <c r="D194" s="44">
        <v>7317</v>
      </c>
      <c r="E194" s="79"/>
      <c r="H194" s="29"/>
    </row>
    <row r="195" spans="1:8">
      <c r="A195" s="77"/>
      <c r="B195" s="41" t="s">
        <v>424</v>
      </c>
      <c r="C195" s="41">
        <v>5</v>
      </c>
      <c r="D195" s="44">
        <v>7249</v>
      </c>
      <c r="E195" s="79"/>
      <c r="H195" s="81"/>
    </row>
    <row r="196" spans="1:8">
      <c r="A196" s="77"/>
      <c r="B196" s="41" t="s">
        <v>425</v>
      </c>
      <c r="C196" s="41">
        <v>1</v>
      </c>
      <c r="D196" s="44">
        <v>1734</v>
      </c>
      <c r="E196" s="80"/>
      <c r="H196" s="81"/>
    </row>
    <row r="197" spans="1:8">
      <c r="A197" s="41" t="s">
        <v>426</v>
      </c>
      <c r="B197" s="41" t="s">
        <v>426</v>
      </c>
      <c r="C197" s="41">
        <v>16</v>
      </c>
      <c r="D197" s="44">
        <v>24106</v>
      </c>
      <c r="E197" s="44">
        <v>24106</v>
      </c>
      <c r="H197" s="81"/>
    </row>
    <row r="198" spans="1:8">
      <c r="A198" s="42"/>
      <c r="B198" s="42"/>
      <c r="C198" s="41" t="s">
        <v>428</v>
      </c>
      <c r="D198" s="46">
        <f>SUM(D2:D197)</f>
        <v>1045000</v>
      </c>
      <c r="E198" s="45">
        <f>SUM(E2:E197)</f>
        <v>1045000</v>
      </c>
      <c r="H198" s="81"/>
    </row>
    <row r="199" spans="1:8">
      <c r="H199" s="81"/>
    </row>
    <row r="200" spans="1:8">
      <c r="H200" s="81"/>
    </row>
    <row r="201" spans="1:8">
      <c r="H201" s="81"/>
    </row>
    <row r="202" spans="1:8">
      <c r="H202" s="81"/>
    </row>
    <row r="203" spans="1:8">
      <c r="H203" s="81"/>
    </row>
    <row r="204" spans="1:8">
      <c r="H204" s="81"/>
    </row>
    <row r="205" spans="1:8">
      <c r="H205" s="81"/>
    </row>
    <row r="206" spans="1:8">
      <c r="H206" s="81"/>
    </row>
  </sheetData>
  <mergeCells count="55">
    <mergeCell ref="N2:U23"/>
    <mergeCell ref="N25:U31"/>
    <mergeCell ref="A2:A3"/>
    <mergeCell ref="E2:E3"/>
    <mergeCell ref="A4:A7"/>
    <mergeCell ref="E4:E7"/>
    <mergeCell ref="A9:A11"/>
    <mergeCell ref="E9:E11"/>
    <mergeCell ref="A12:A23"/>
    <mergeCell ref="E12:E23"/>
    <mergeCell ref="A24:A28"/>
    <mergeCell ref="E24:E28"/>
    <mergeCell ref="A29:A38"/>
    <mergeCell ref="E29:E38"/>
    <mergeCell ref="H195:H206"/>
    <mergeCell ref="A50:A51"/>
    <mergeCell ref="E50:E51"/>
    <mergeCell ref="A52:A72"/>
    <mergeCell ref="E52:E72"/>
    <mergeCell ref="A39:A41"/>
    <mergeCell ref="E39:E41"/>
    <mergeCell ref="A42:A49"/>
    <mergeCell ref="E42:E49"/>
    <mergeCell ref="A85:A95"/>
    <mergeCell ref="E85:E95"/>
    <mergeCell ref="A96:A97"/>
    <mergeCell ref="E96:E97"/>
    <mergeCell ref="A73:A80"/>
    <mergeCell ref="E73:E80"/>
    <mergeCell ref="A81:A83"/>
    <mergeCell ref="E81:E83"/>
    <mergeCell ref="A118:A125"/>
    <mergeCell ref="E118:E125"/>
    <mergeCell ref="A126:A137"/>
    <mergeCell ref="E126:E137"/>
    <mergeCell ref="A99:A113"/>
    <mergeCell ref="E99:E113"/>
    <mergeCell ref="A116:A117"/>
    <mergeCell ref="E116:E117"/>
    <mergeCell ref="A152:A158"/>
    <mergeCell ref="E152:E158"/>
    <mergeCell ref="A173:A190"/>
    <mergeCell ref="E173:E190"/>
    <mergeCell ref="A138:A145"/>
    <mergeCell ref="E138:E145"/>
    <mergeCell ref="A147:A151"/>
    <mergeCell ref="E147:E151"/>
    <mergeCell ref="A192:A196"/>
    <mergeCell ref="E192:E196"/>
    <mergeCell ref="A159:A166"/>
    <mergeCell ref="E159:E166"/>
    <mergeCell ref="A167:A170"/>
    <mergeCell ref="E167:E170"/>
    <mergeCell ref="A171:A172"/>
    <mergeCell ref="E171:E17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06"/>
  <sheetViews>
    <sheetView tabSelected="1" topLeftCell="E1" workbookViewId="0">
      <pane ySplit="1" topLeftCell="A17" activePane="bottomLeft" state="frozen"/>
      <selection pane="bottomLeft" activeCell="M18" sqref="M18"/>
    </sheetView>
  </sheetViews>
  <sheetFormatPr defaultRowHeight="13.5"/>
  <cols>
    <col min="1" max="1" width="10.625" style="11" customWidth="1"/>
    <col min="2" max="2" width="9" style="11" customWidth="1"/>
    <col min="3" max="4" width="12" style="27" customWidth="1"/>
    <col min="5" max="5" width="10.75" style="39" customWidth="1"/>
    <col min="6" max="6" width="13.625" style="16" customWidth="1"/>
    <col min="7" max="7" width="9" style="13"/>
    <col min="8" max="8" width="13.375" style="14" customWidth="1"/>
    <col min="9" max="9" width="10.625" style="13" customWidth="1"/>
    <col min="10" max="10" width="19.5" style="13" customWidth="1"/>
    <col min="11" max="12" width="12.375" style="57" customWidth="1"/>
    <col min="13" max="14" width="9" style="53"/>
    <col min="15" max="16384" width="9" style="1"/>
  </cols>
  <sheetData>
    <row r="1" spans="1:20" s="49" customFormat="1" ht="182.25">
      <c r="A1" s="4" t="s">
        <v>0</v>
      </c>
      <c r="B1" s="4" t="s">
        <v>197</v>
      </c>
      <c r="C1" s="36" t="s">
        <v>198</v>
      </c>
      <c r="D1" s="36" t="s">
        <v>434</v>
      </c>
      <c r="E1" s="38" t="s">
        <v>181</v>
      </c>
      <c r="F1" s="37" t="s">
        <v>199</v>
      </c>
      <c r="G1" s="47" t="s">
        <v>200</v>
      </c>
      <c r="H1" s="48" t="s">
        <v>196</v>
      </c>
      <c r="I1" s="47" t="s">
        <v>433</v>
      </c>
      <c r="J1" s="47" t="s">
        <v>432</v>
      </c>
      <c r="K1" s="50" t="s">
        <v>436</v>
      </c>
      <c r="L1" s="50" t="s">
        <v>437</v>
      </c>
      <c r="M1" s="51" t="s">
        <v>438</v>
      </c>
      <c r="N1" s="51" t="s">
        <v>439</v>
      </c>
    </row>
    <row r="2" spans="1:20">
      <c r="A2" s="7" t="s">
        <v>113</v>
      </c>
      <c r="B2" s="8">
        <v>10826</v>
      </c>
      <c r="C2" s="17">
        <f>B2/10</f>
        <v>1082.5999999999999</v>
      </c>
      <c r="D2" s="35">
        <v>2635.5</v>
      </c>
      <c r="E2" s="39">
        <v>5550</v>
      </c>
      <c r="F2" s="34">
        <f>D2+E2</f>
        <v>8185.5</v>
      </c>
      <c r="G2" s="13">
        <v>916.78</v>
      </c>
      <c r="H2" s="14">
        <f>F2-G2</f>
        <v>7268.72</v>
      </c>
      <c r="I2" s="13" t="s">
        <v>429</v>
      </c>
      <c r="J2" s="14">
        <v>3964.72</v>
      </c>
      <c r="K2" s="52"/>
      <c r="L2" s="52"/>
      <c r="M2" s="61"/>
      <c r="N2" s="62"/>
      <c r="O2" s="59"/>
      <c r="P2" s="59"/>
      <c r="Q2" s="59"/>
      <c r="R2" s="59"/>
      <c r="S2" s="59"/>
      <c r="T2" s="59"/>
    </row>
    <row r="3" spans="1:20">
      <c r="A3" s="7" t="s">
        <v>1</v>
      </c>
      <c r="B3" s="8">
        <v>105800</v>
      </c>
      <c r="C3" s="17">
        <f t="shared" ref="C3:C66" si="0">B3/10</f>
        <v>10580</v>
      </c>
      <c r="D3" s="35">
        <v>2480.5</v>
      </c>
      <c r="E3" s="39">
        <v>5300</v>
      </c>
      <c r="F3" s="34">
        <f>D3+E3</f>
        <v>7780.5</v>
      </c>
      <c r="G3" s="13">
        <v>871.42</v>
      </c>
      <c r="H3" s="14">
        <f>F3-G3</f>
        <v>6909.08</v>
      </c>
      <c r="I3" s="13" t="s">
        <v>429</v>
      </c>
      <c r="J3" s="14">
        <v>3605.08</v>
      </c>
      <c r="K3" s="52"/>
      <c r="L3" s="52"/>
      <c r="M3" s="63"/>
      <c r="N3" s="63"/>
      <c r="O3" s="58"/>
      <c r="P3" s="58"/>
      <c r="Q3" s="58"/>
      <c r="R3" s="58"/>
      <c r="S3" s="58"/>
      <c r="T3" s="58"/>
    </row>
    <row r="4" spans="1:20">
      <c r="A4" s="7" t="s">
        <v>2</v>
      </c>
      <c r="B4" s="8">
        <v>1312</v>
      </c>
      <c r="C4" s="17">
        <f t="shared" si="0"/>
        <v>131.19999999999999</v>
      </c>
      <c r="D4" s="35">
        <v>206.5</v>
      </c>
      <c r="E4" s="39">
        <v>0</v>
      </c>
      <c r="F4" s="34">
        <f t="shared" ref="F4:F66" si="1">D4+E4</f>
        <v>206.5</v>
      </c>
      <c r="G4" s="13">
        <v>0</v>
      </c>
      <c r="H4" s="14">
        <f t="shared" ref="H4:H67" si="2">F4-G4</f>
        <v>206.5</v>
      </c>
      <c r="I4" s="13">
        <v>206.5</v>
      </c>
      <c r="J4" s="14">
        <f t="shared" ref="J4:J67" si="3">H4-I4</f>
        <v>0</v>
      </c>
      <c r="K4" s="52"/>
      <c r="L4" s="52"/>
      <c r="M4" s="63"/>
      <c r="N4" s="63"/>
      <c r="O4" s="58"/>
      <c r="P4" s="58"/>
      <c r="Q4" s="58"/>
      <c r="R4" s="58"/>
      <c r="S4" s="58"/>
      <c r="T4" s="58"/>
    </row>
    <row r="5" spans="1:20">
      <c r="A5" s="7" t="s">
        <v>3</v>
      </c>
      <c r="B5" s="8">
        <v>24106</v>
      </c>
      <c r="C5" s="17">
        <f t="shared" si="0"/>
        <v>2410.6</v>
      </c>
      <c r="D5" s="17">
        <v>2411</v>
      </c>
      <c r="E5" s="39">
        <v>0</v>
      </c>
      <c r="F5" s="34">
        <f>D5+E5</f>
        <v>2411</v>
      </c>
      <c r="G5" s="13">
        <v>225.54</v>
      </c>
      <c r="H5" s="14">
        <f t="shared" si="2"/>
        <v>2185.46</v>
      </c>
      <c r="I5" s="13">
        <v>206.5</v>
      </c>
      <c r="J5" s="14">
        <f t="shared" si="3"/>
        <v>1978.96</v>
      </c>
      <c r="K5" s="52"/>
      <c r="L5" s="52"/>
      <c r="M5" s="63"/>
      <c r="N5" s="63"/>
      <c r="O5" s="58"/>
      <c r="P5" s="58"/>
      <c r="Q5" s="58"/>
      <c r="R5" s="58"/>
      <c r="S5" s="58"/>
      <c r="T5" s="58"/>
    </row>
    <row r="6" spans="1:20">
      <c r="A6" s="7" t="s">
        <v>4</v>
      </c>
      <c r="B6" s="8">
        <v>11725</v>
      </c>
      <c r="C6" s="17">
        <f t="shared" si="0"/>
        <v>1172.5</v>
      </c>
      <c r="D6" s="17">
        <v>1173</v>
      </c>
      <c r="E6" s="39">
        <v>0</v>
      </c>
      <c r="F6" s="34">
        <f t="shared" si="1"/>
        <v>1173</v>
      </c>
      <c r="G6" s="13">
        <v>52.22</v>
      </c>
      <c r="H6" s="14">
        <f t="shared" si="2"/>
        <v>1120.78</v>
      </c>
      <c r="I6" s="13">
        <v>206.5</v>
      </c>
      <c r="J6" s="14">
        <f t="shared" si="3"/>
        <v>914.28</v>
      </c>
      <c r="K6" s="52"/>
      <c r="L6" s="52"/>
      <c r="M6" s="63"/>
      <c r="N6" s="63"/>
      <c r="O6" s="58"/>
      <c r="P6" s="58"/>
      <c r="Q6" s="58"/>
      <c r="R6" s="58"/>
      <c r="S6" s="58"/>
      <c r="T6" s="58"/>
    </row>
    <row r="7" spans="1:20">
      <c r="A7" s="7" t="s">
        <v>5</v>
      </c>
      <c r="B7" s="8">
        <v>4135</v>
      </c>
      <c r="C7" s="17">
        <f t="shared" si="0"/>
        <v>413.5</v>
      </c>
      <c r="D7" s="17">
        <v>414</v>
      </c>
      <c r="E7" s="39">
        <v>0</v>
      </c>
      <c r="F7" s="34">
        <f t="shared" si="1"/>
        <v>414</v>
      </c>
      <c r="G7" s="13">
        <v>0</v>
      </c>
      <c r="H7" s="14">
        <f t="shared" si="2"/>
        <v>414</v>
      </c>
      <c r="I7" s="13">
        <v>206.5</v>
      </c>
      <c r="J7" s="14">
        <f t="shared" si="3"/>
        <v>207.5</v>
      </c>
      <c r="K7" s="52"/>
      <c r="L7" s="52"/>
      <c r="M7" s="63"/>
      <c r="N7" s="63"/>
      <c r="O7" s="58"/>
      <c r="P7" s="58"/>
      <c r="Q7" s="58"/>
      <c r="R7" s="58"/>
      <c r="S7" s="58"/>
      <c r="T7" s="58"/>
    </row>
    <row r="8" spans="1:20">
      <c r="A8" s="7" t="s">
        <v>6</v>
      </c>
      <c r="B8" s="8">
        <v>2733</v>
      </c>
      <c r="C8" s="17">
        <f t="shared" si="0"/>
        <v>273.3</v>
      </c>
      <c r="D8" s="35">
        <v>206.5</v>
      </c>
      <c r="E8" s="39">
        <v>0</v>
      </c>
      <c r="F8" s="34">
        <f t="shared" si="1"/>
        <v>206.5</v>
      </c>
      <c r="G8" s="13">
        <v>0</v>
      </c>
      <c r="H8" s="14">
        <f t="shared" si="2"/>
        <v>206.5</v>
      </c>
      <c r="I8" s="13">
        <v>206.5</v>
      </c>
      <c r="J8" s="14">
        <f t="shared" si="3"/>
        <v>0</v>
      </c>
      <c r="K8" s="52"/>
      <c r="L8" s="52"/>
      <c r="M8" s="63"/>
      <c r="N8" s="63"/>
      <c r="O8" s="58"/>
      <c r="P8" s="58"/>
      <c r="Q8" s="58"/>
      <c r="R8" s="58"/>
      <c r="S8" s="58"/>
      <c r="T8" s="58"/>
    </row>
    <row r="9" spans="1:20">
      <c r="A9" s="7" t="s">
        <v>7</v>
      </c>
      <c r="B9" s="8">
        <v>649</v>
      </c>
      <c r="C9" s="17">
        <f t="shared" si="0"/>
        <v>64.900000000000006</v>
      </c>
      <c r="D9" s="35">
        <v>206.5</v>
      </c>
      <c r="E9" s="39">
        <v>0</v>
      </c>
      <c r="F9" s="34">
        <f t="shared" si="1"/>
        <v>206.5</v>
      </c>
      <c r="G9" s="13">
        <v>0</v>
      </c>
      <c r="H9" s="14">
        <f t="shared" si="2"/>
        <v>206.5</v>
      </c>
      <c r="I9" s="13">
        <v>206.5</v>
      </c>
      <c r="J9" s="14">
        <f t="shared" si="3"/>
        <v>0</v>
      </c>
      <c r="K9" s="52"/>
      <c r="L9" s="52"/>
      <c r="M9" s="63"/>
      <c r="N9" s="63"/>
      <c r="O9" s="58"/>
      <c r="P9" s="58"/>
      <c r="Q9" s="58"/>
      <c r="R9" s="58"/>
      <c r="S9" s="58"/>
      <c r="T9" s="58"/>
    </row>
    <row r="10" spans="1:20">
      <c r="A10" s="7" t="s">
        <v>8</v>
      </c>
      <c r="B10" s="8">
        <v>8814</v>
      </c>
      <c r="C10" s="17">
        <f t="shared" si="0"/>
        <v>881.4</v>
      </c>
      <c r="D10" s="17">
        <v>881</v>
      </c>
      <c r="E10" s="39">
        <v>0</v>
      </c>
      <c r="F10" s="34">
        <f t="shared" si="1"/>
        <v>881</v>
      </c>
      <c r="G10" s="13">
        <v>11.34</v>
      </c>
      <c r="H10" s="14">
        <f t="shared" si="2"/>
        <v>869.66</v>
      </c>
      <c r="I10" s="13">
        <v>206.5</v>
      </c>
      <c r="J10" s="14">
        <f t="shared" si="3"/>
        <v>663.16</v>
      </c>
      <c r="K10" s="52"/>
      <c r="L10" s="52"/>
      <c r="M10" s="63"/>
      <c r="N10" s="63"/>
      <c r="O10" s="58"/>
      <c r="P10" s="58"/>
      <c r="Q10" s="58"/>
      <c r="R10" s="58"/>
      <c r="S10" s="58"/>
      <c r="T10" s="58"/>
    </row>
    <row r="11" spans="1:20">
      <c r="A11" s="7" t="s">
        <v>9</v>
      </c>
      <c r="B11" s="8">
        <v>2859</v>
      </c>
      <c r="C11" s="17">
        <f t="shared" si="0"/>
        <v>285.89999999999998</v>
      </c>
      <c r="D11" s="35">
        <v>206.5</v>
      </c>
      <c r="E11" s="39">
        <v>0</v>
      </c>
      <c r="F11" s="34">
        <f t="shared" si="1"/>
        <v>206.5</v>
      </c>
      <c r="G11" s="13">
        <v>0</v>
      </c>
      <c r="H11" s="14">
        <f t="shared" si="2"/>
        <v>206.5</v>
      </c>
      <c r="I11" s="13">
        <v>206.5</v>
      </c>
      <c r="J11" s="14">
        <f t="shared" si="3"/>
        <v>0</v>
      </c>
      <c r="K11" s="52"/>
      <c r="L11" s="52"/>
      <c r="M11" s="63"/>
      <c r="N11" s="63"/>
      <c r="O11" s="58"/>
      <c r="P11" s="58"/>
      <c r="Q11" s="58"/>
      <c r="R11" s="58"/>
      <c r="S11" s="58"/>
      <c r="T11" s="58"/>
    </row>
    <row r="12" spans="1:20">
      <c r="A12" s="7" t="s">
        <v>10</v>
      </c>
      <c r="B12" s="8">
        <v>2773</v>
      </c>
      <c r="C12" s="17">
        <f t="shared" si="0"/>
        <v>277.3</v>
      </c>
      <c r="D12" s="35">
        <v>206.5</v>
      </c>
      <c r="E12" s="39">
        <v>0</v>
      </c>
      <c r="F12" s="34">
        <f t="shared" si="1"/>
        <v>206.5</v>
      </c>
      <c r="G12" s="13">
        <v>0</v>
      </c>
      <c r="H12" s="14">
        <f t="shared" si="2"/>
        <v>206.5</v>
      </c>
      <c r="I12" s="13">
        <v>206.5</v>
      </c>
      <c r="J12" s="14">
        <f t="shared" si="3"/>
        <v>0</v>
      </c>
      <c r="K12" s="52"/>
      <c r="L12" s="52"/>
      <c r="M12" s="63"/>
      <c r="N12" s="63"/>
      <c r="O12" s="58"/>
      <c r="P12" s="58"/>
      <c r="Q12" s="58"/>
      <c r="R12" s="58"/>
      <c r="S12" s="58"/>
      <c r="T12" s="58"/>
    </row>
    <row r="13" spans="1:20">
      <c r="A13" s="7" t="s">
        <v>11</v>
      </c>
      <c r="B13" s="8">
        <v>1914</v>
      </c>
      <c r="C13" s="17">
        <f t="shared" si="0"/>
        <v>191.4</v>
      </c>
      <c r="D13" s="35">
        <v>206.5</v>
      </c>
      <c r="E13" s="39">
        <v>0</v>
      </c>
      <c r="F13" s="34">
        <f t="shared" si="1"/>
        <v>206.5</v>
      </c>
      <c r="G13" s="13">
        <v>0</v>
      </c>
      <c r="H13" s="14">
        <f t="shared" si="2"/>
        <v>206.5</v>
      </c>
      <c r="I13" s="13">
        <v>206.5</v>
      </c>
      <c r="J13" s="14">
        <f t="shared" si="3"/>
        <v>0</v>
      </c>
      <c r="K13" s="52"/>
      <c r="L13" s="52"/>
      <c r="M13" s="63"/>
      <c r="N13" s="63"/>
      <c r="O13" s="58"/>
      <c r="P13" s="58"/>
      <c r="Q13" s="58"/>
      <c r="R13" s="58"/>
      <c r="S13" s="58"/>
      <c r="T13" s="58"/>
    </row>
    <row r="14" spans="1:20">
      <c r="A14" s="7" t="s">
        <v>12</v>
      </c>
      <c r="B14" s="8">
        <v>7295</v>
      </c>
      <c r="C14" s="17">
        <f t="shared" si="0"/>
        <v>729.5</v>
      </c>
      <c r="D14" s="17">
        <v>730</v>
      </c>
      <c r="E14" s="39">
        <v>0</v>
      </c>
      <c r="F14" s="34">
        <f t="shared" si="1"/>
        <v>730</v>
      </c>
      <c r="G14" s="13">
        <v>0</v>
      </c>
      <c r="H14" s="14">
        <f t="shared" si="2"/>
        <v>730</v>
      </c>
      <c r="I14" s="13">
        <v>206.5</v>
      </c>
      <c r="J14" s="14">
        <f t="shared" si="3"/>
        <v>523.5</v>
      </c>
      <c r="K14" s="52"/>
      <c r="L14" s="52"/>
      <c r="M14" s="63"/>
      <c r="N14" s="63"/>
      <c r="O14" s="58"/>
      <c r="P14" s="58"/>
      <c r="Q14" s="58"/>
      <c r="R14" s="58"/>
      <c r="S14" s="58"/>
      <c r="T14" s="58"/>
    </row>
    <row r="15" spans="1:20">
      <c r="A15" s="7" t="s">
        <v>13</v>
      </c>
      <c r="B15" s="8">
        <v>1841</v>
      </c>
      <c r="C15" s="17">
        <f t="shared" si="0"/>
        <v>184.1</v>
      </c>
      <c r="D15" s="35">
        <v>206.5</v>
      </c>
      <c r="E15" s="39">
        <v>0</v>
      </c>
      <c r="F15" s="34">
        <f t="shared" si="1"/>
        <v>206.5</v>
      </c>
      <c r="G15" s="13">
        <v>0</v>
      </c>
      <c r="H15" s="14">
        <f t="shared" si="2"/>
        <v>206.5</v>
      </c>
      <c r="I15" s="13">
        <v>206.5</v>
      </c>
      <c r="J15" s="14">
        <f t="shared" si="3"/>
        <v>0</v>
      </c>
      <c r="K15" s="52"/>
      <c r="L15" s="52"/>
      <c r="M15" s="63"/>
      <c r="N15" s="63"/>
      <c r="O15" s="58"/>
      <c r="P15" s="58"/>
      <c r="Q15" s="58"/>
      <c r="R15" s="58"/>
      <c r="S15" s="58"/>
      <c r="T15" s="58"/>
    </row>
    <row r="16" spans="1:20">
      <c r="A16" s="7" t="s">
        <v>14</v>
      </c>
      <c r="B16" s="8">
        <v>3625</v>
      </c>
      <c r="C16" s="17">
        <f t="shared" si="0"/>
        <v>362.5</v>
      </c>
      <c r="D16" s="17">
        <v>363</v>
      </c>
      <c r="E16" s="39">
        <v>0</v>
      </c>
      <c r="F16" s="34">
        <f t="shared" si="1"/>
        <v>363</v>
      </c>
      <c r="G16" s="13">
        <v>0</v>
      </c>
      <c r="H16" s="14">
        <f t="shared" si="2"/>
        <v>363</v>
      </c>
      <c r="I16" s="13">
        <v>206.5</v>
      </c>
      <c r="J16" s="14">
        <f t="shared" si="3"/>
        <v>156.5</v>
      </c>
      <c r="K16" s="52"/>
      <c r="L16" s="52"/>
      <c r="M16" s="63"/>
      <c r="N16" s="63"/>
      <c r="O16" s="58"/>
      <c r="P16" s="58"/>
      <c r="Q16" s="58"/>
      <c r="R16" s="58"/>
      <c r="S16" s="58"/>
      <c r="T16" s="58"/>
    </row>
    <row r="17" spans="1:20">
      <c r="A17" s="7" t="s">
        <v>15</v>
      </c>
      <c r="B17" s="8">
        <v>697</v>
      </c>
      <c r="C17" s="17">
        <f t="shared" si="0"/>
        <v>69.7</v>
      </c>
      <c r="D17" s="35">
        <v>206.5</v>
      </c>
      <c r="E17" s="39">
        <v>0</v>
      </c>
      <c r="F17" s="34">
        <f t="shared" si="1"/>
        <v>206.5</v>
      </c>
      <c r="G17" s="13">
        <v>0</v>
      </c>
      <c r="H17" s="14">
        <f t="shared" si="2"/>
        <v>206.5</v>
      </c>
      <c r="I17" s="13">
        <v>206.5</v>
      </c>
      <c r="J17" s="14">
        <f t="shared" si="3"/>
        <v>0</v>
      </c>
      <c r="K17" s="52"/>
      <c r="L17" s="52"/>
      <c r="M17" s="63"/>
      <c r="N17" s="63"/>
      <c r="O17" s="58"/>
      <c r="P17" s="58"/>
      <c r="Q17" s="58"/>
      <c r="R17" s="58"/>
      <c r="S17" s="58"/>
      <c r="T17" s="58"/>
    </row>
    <row r="18" spans="1:20" s="31" customFormat="1" ht="135">
      <c r="A18" s="65" t="s">
        <v>16</v>
      </c>
      <c r="B18" s="66">
        <v>2313</v>
      </c>
      <c r="C18" s="67">
        <f t="shared" si="0"/>
        <v>231.3</v>
      </c>
      <c r="D18" s="68">
        <v>206.5</v>
      </c>
      <c r="E18" s="69">
        <v>0</v>
      </c>
      <c r="F18" s="70">
        <f t="shared" si="1"/>
        <v>206.5</v>
      </c>
      <c r="G18" s="71">
        <v>0</v>
      </c>
      <c r="H18" s="72">
        <f t="shared" si="2"/>
        <v>206.5</v>
      </c>
      <c r="I18" s="71">
        <v>206.5</v>
      </c>
      <c r="J18" s="72">
        <f t="shared" si="3"/>
        <v>0</v>
      </c>
      <c r="K18" s="75" t="s">
        <v>441</v>
      </c>
      <c r="L18" s="75" t="s">
        <v>443</v>
      </c>
      <c r="M18" s="76" t="s">
        <v>442</v>
      </c>
      <c r="N18" s="73" t="s">
        <v>444</v>
      </c>
      <c r="O18" s="74"/>
      <c r="P18" s="74"/>
      <c r="Q18" s="74"/>
      <c r="R18" s="74"/>
      <c r="S18" s="74"/>
      <c r="T18" s="74"/>
    </row>
    <row r="19" spans="1:20">
      <c r="A19" s="7" t="s">
        <v>17</v>
      </c>
      <c r="B19" s="8">
        <v>1038</v>
      </c>
      <c r="C19" s="17">
        <f t="shared" si="0"/>
        <v>103.8</v>
      </c>
      <c r="D19" s="35">
        <v>206.5</v>
      </c>
      <c r="E19" s="39">
        <v>0</v>
      </c>
      <c r="F19" s="34">
        <f t="shared" si="1"/>
        <v>206.5</v>
      </c>
      <c r="G19" s="13">
        <v>0</v>
      </c>
      <c r="H19" s="14">
        <f t="shared" si="2"/>
        <v>206.5</v>
      </c>
      <c r="I19" s="13">
        <v>206.5</v>
      </c>
      <c r="J19" s="14">
        <f t="shared" si="3"/>
        <v>0</v>
      </c>
      <c r="K19" s="52"/>
      <c r="L19" s="52"/>
      <c r="M19" s="63"/>
      <c r="N19" s="63"/>
      <c r="O19" s="58"/>
      <c r="P19" s="58"/>
      <c r="Q19" s="58"/>
      <c r="R19" s="58"/>
      <c r="S19" s="58"/>
      <c r="T19" s="58"/>
    </row>
    <row r="20" spans="1:20">
      <c r="A20" s="7" t="s">
        <v>18</v>
      </c>
      <c r="B20" s="8">
        <v>1130</v>
      </c>
      <c r="C20" s="17">
        <f t="shared" si="0"/>
        <v>113</v>
      </c>
      <c r="D20" s="35">
        <v>206.5</v>
      </c>
      <c r="E20" s="39">
        <v>0</v>
      </c>
      <c r="F20" s="34">
        <f t="shared" si="1"/>
        <v>206.5</v>
      </c>
      <c r="G20" s="13">
        <v>0</v>
      </c>
      <c r="H20" s="14">
        <f t="shared" si="2"/>
        <v>206.5</v>
      </c>
      <c r="I20" s="13">
        <v>206.5</v>
      </c>
      <c r="J20" s="14">
        <f t="shared" si="3"/>
        <v>0</v>
      </c>
      <c r="K20" s="52"/>
      <c r="L20" s="52"/>
      <c r="M20" s="63"/>
      <c r="N20" s="63"/>
      <c r="O20" s="58"/>
      <c r="P20" s="58"/>
      <c r="Q20" s="58"/>
      <c r="R20" s="58"/>
      <c r="S20" s="58"/>
      <c r="T20" s="58"/>
    </row>
    <row r="21" spans="1:20">
      <c r="A21" s="7" t="s">
        <v>19</v>
      </c>
      <c r="B21" s="8">
        <v>722</v>
      </c>
      <c r="C21" s="17">
        <f t="shared" si="0"/>
        <v>72.2</v>
      </c>
      <c r="D21" s="35">
        <v>206.5</v>
      </c>
      <c r="E21" s="39">
        <v>0</v>
      </c>
      <c r="F21" s="34">
        <f t="shared" si="1"/>
        <v>206.5</v>
      </c>
      <c r="G21" s="13">
        <v>0</v>
      </c>
      <c r="H21" s="14">
        <f t="shared" si="2"/>
        <v>206.5</v>
      </c>
      <c r="I21" s="13">
        <v>206.5</v>
      </c>
      <c r="J21" s="14">
        <f t="shared" si="3"/>
        <v>0</v>
      </c>
      <c r="K21" s="52"/>
      <c r="L21" s="52"/>
      <c r="M21" s="63"/>
      <c r="N21" s="63"/>
      <c r="O21" s="58"/>
      <c r="P21" s="58"/>
      <c r="Q21" s="58"/>
      <c r="R21" s="58"/>
      <c r="S21" s="58"/>
      <c r="T21" s="58"/>
    </row>
    <row r="22" spans="1:20">
      <c r="A22" s="7" t="s">
        <v>20</v>
      </c>
      <c r="B22" s="8">
        <v>1210</v>
      </c>
      <c r="C22" s="17">
        <f t="shared" si="0"/>
        <v>121</v>
      </c>
      <c r="D22" s="35">
        <v>206.5</v>
      </c>
      <c r="E22" s="39">
        <v>0</v>
      </c>
      <c r="F22" s="34">
        <f t="shared" si="1"/>
        <v>206.5</v>
      </c>
      <c r="G22" s="13">
        <v>0</v>
      </c>
      <c r="H22" s="14">
        <f t="shared" si="2"/>
        <v>206.5</v>
      </c>
      <c r="I22" s="13">
        <v>206.5</v>
      </c>
      <c r="J22" s="14">
        <f t="shared" si="3"/>
        <v>0</v>
      </c>
      <c r="K22" s="52"/>
      <c r="L22" s="52"/>
      <c r="M22" s="63"/>
      <c r="N22" s="63"/>
      <c r="O22" s="58"/>
      <c r="P22" s="58"/>
      <c r="Q22" s="58"/>
      <c r="R22" s="58"/>
      <c r="S22" s="58"/>
      <c r="T22" s="58"/>
    </row>
    <row r="23" spans="1:20">
      <c r="A23" s="7" t="s">
        <v>21</v>
      </c>
      <c r="B23" s="8">
        <v>1474</v>
      </c>
      <c r="C23" s="17">
        <f t="shared" si="0"/>
        <v>147.4</v>
      </c>
      <c r="D23" s="35">
        <v>206.5</v>
      </c>
      <c r="E23" s="39">
        <v>0</v>
      </c>
      <c r="F23" s="34">
        <f t="shared" si="1"/>
        <v>206.5</v>
      </c>
      <c r="G23" s="13">
        <v>0</v>
      </c>
      <c r="H23" s="14">
        <f t="shared" si="2"/>
        <v>206.5</v>
      </c>
      <c r="I23" s="13">
        <v>206.5</v>
      </c>
      <c r="J23" s="14">
        <f t="shared" si="3"/>
        <v>0</v>
      </c>
      <c r="K23" s="52"/>
      <c r="L23" s="52"/>
      <c r="M23" s="63"/>
      <c r="N23" s="63"/>
      <c r="O23" s="58"/>
      <c r="P23" s="58"/>
      <c r="Q23" s="58"/>
      <c r="R23" s="58"/>
      <c r="S23" s="58"/>
      <c r="T23" s="58"/>
    </row>
    <row r="24" spans="1:20">
      <c r="A24" s="7" t="s">
        <v>22</v>
      </c>
      <c r="B24" s="8">
        <v>38233</v>
      </c>
      <c r="C24" s="17">
        <f t="shared" si="0"/>
        <v>3823.3</v>
      </c>
      <c r="D24" s="17">
        <v>3823</v>
      </c>
      <c r="E24" s="39">
        <v>0</v>
      </c>
      <c r="F24" s="34">
        <f t="shared" si="1"/>
        <v>3823</v>
      </c>
      <c r="G24" s="13">
        <v>423.22</v>
      </c>
      <c r="H24" s="14">
        <f t="shared" si="2"/>
        <v>3399.7799999999997</v>
      </c>
      <c r="I24" s="13">
        <v>206.5</v>
      </c>
      <c r="J24" s="14">
        <f t="shared" si="3"/>
        <v>3193.2799999999997</v>
      </c>
      <c r="K24" s="52"/>
      <c r="L24" s="52"/>
      <c r="M24" s="63"/>
      <c r="N24" s="63"/>
      <c r="O24" s="58"/>
      <c r="P24" s="58"/>
      <c r="Q24" s="58"/>
      <c r="R24" s="58"/>
      <c r="S24" s="58"/>
      <c r="T24" s="58"/>
    </row>
    <row r="25" spans="1:20">
      <c r="A25" s="7" t="s">
        <v>23</v>
      </c>
      <c r="B25" s="8">
        <v>1216</v>
      </c>
      <c r="C25" s="17">
        <f t="shared" si="0"/>
        <v>121.6</v>
      </c>
      <c r="D25" s="35">
        <v>206.5</v>
      </c>
      <c r="E25" s="39">
        <v>0</v>
      </c>
      <c r="F25" s="34">
        <f t="shared" si="1"/>
        <v>206.5</v>
      </c>
      <c r="G25" s="13">
        <v>0</v>
      </c>
      <c r="H25" s="14">
        <f t="shared" si="2"/>
        <v>206.5</v>
      </c>
      <c r="I25" s="13">
        <v>206.5</v>
      </c>
      <c r="J25" s="14">
        <f t="shared" si="3"/>
        <v>0</v>
      </c>
      <c r="K25" s="52"/>
      <c r="L25" s="52"/>
    </row>
    <row r="26" spans="1:20">
      <c r="A26" s="7" t="s">
        <v>24</v>
      </c>
      <c r="B26" s="8">
        <v>17243</v>
      </c>
      <c r="C26" s="17">
        <f t="shared" si="0"/>
        <v>1724.3</v>
      </c>
      <c r="D26" s="17">
        <v>1724</v>
      </c>
      <c r="E26" s="39">
        <v>0</v>
      </c>
      <c r="F26" s="34">
        <f t="shared" si="1"/>
        <v>1724</v>
      </c>
      <c r="G26" s="13">
        <v>129.36000000000001</v>
      </c>
      <c r="H26" s="14">
        <f t="shared" si="2"/>
        <v>1594.6399999999999</v>
      </c>
      <c r="I26" s="13">
        <v>206.5</v>
      </c>
      <c r="J26" s="14">
        <f t="shared" si="3"/>
        <v>1388.1399999999999</v>
      </c>
      <c r="K26" s="52"/>
      <c r="L26" s="52"/>
      <c r="M26" s="64"/>
      <c r="N26" s="64"/>
      <c r="O26" s="60"/>
      <c r="P26" s="60"/>
      <c r="Q26" s="60"/>
      <c r="R26" s="60"/>
      <c r="S26" s="60"/>
      <c r="T26" s="60"/>
    </row>
    <row r="27" spans="1:20">
      <c r="A27" s="7" t="s">
        <v>25</v>
      </c>
      <c r="B27" s="8">
        <v>3659</v>
      </c>
      <c r="C27" s="17">
        <f t="shared" si="0"/>
        <v>365.9</v>
      </c>
      <c r="D27" s="17">
        <v>366</v>
      </c>
      <c r="E27" s="39">
        <v>0</v>
      </c>
      <c r="F27" s="34">
        <f t="shared" si="1"/>
        <v>366</v>
      </c>
      <c r="G27" s="13">
        <v>0</v>
      </c>
      <c r="H27" s="14">
        <f t="shared" si="2"/>
        <v>366</v>
      </c>
      <c r="I27" s="13">
        <v>206.5</v>
      </c>
      <c r="J27" s="14">
        <f t="shared" si="3"/>
        <v>159.5</v>
      </c>
      <c r="K27" s="52"/>
      <c r="L27" s="52"/>
      <c r="M27" s="64"/>
      <c r="N27" s="64"/>
      <c r="O27" s="60"/>
      <c r="P27" s="60"/>
      <c r="Q27" s="60"/>
      <c r="R27" s="60"/>
      <c r="S27" s="60"/>
      <c r="T27" s="60"/>
    </row>
    <row r="28" spans="1:20">
      <c r="A28" s="7" t="s">
        <v>26</v>
      </c>
      <c r="B28" s="8">
        <v>5253</v>
      </c>
      <c r="C28" s="17">
        <f t="shared" si="0"/>
        <v>525.29999999999995</v>
      </c>
      <c r="D28" s="17">
        <v>525</v>
      </c>
      <c r="E28" s="39">
        <v>0</v>
      </c>
      <c r="F28" s="34">
        <f t="shared" si="1"/>
        <v>525</v>
      </c>
      <c r="G28" s="13">
        <v>0</v>
      </c>
      <c r="H28" s="14">
        <f t="shared" si="2"/>
        <v>525</v>
      </c>
      <c r="I28" s="13">
        <v>206.5</v>
      </c>
      <c r="J28" s="14">
        <f t="shared" si="3"/>
        <v>318.5</v>
      </c>
      <c r="K28" s="52"/>
      <c r="L28" s="52"/>
      <c r="M28" s="64"/>
      <c r="N28" s="64"/>
      <c r="O28" s="60"/>
      <c r="P28" s="60"/>
      <c r="Q28" s="60"/>
      <c r="R28" s="60"/>
      <c r="S28" s="60"/>
      <c r="T28" s="60"/>
    </row>
    <row r="29" spans="1:20">
      <c r="A29" s="7" t="s">
        <v>27</v>
      </c>
      <c r="B29" s="8">
        <v>7162</v>
      </c>
      <c r="C29" s="17">
        <f t="shared" si="0"/>
        <v>716.2</v>
      </c>
      <c r="D29" s="17">
        <v>716</v>
      </c>
      <c r="E29" s="39">
        <v>0</v>
      </c>
      <c r="F29" s="34">
        <f t="shared" si="1"/>
        <v>716</v>
      </c>
      <c r="G29" s="13">
        <v>0</v>
      </c>
      <c r="H29" s="14">
        <f t="shared" si="2"/>
        <v>716</v>
      </c>
      <c r="I29" s="13">
        <v>206.5</v>
      </c>
      <c r="J29" s="14">
        <f t="shared" si="3"/>
        <v>509.5</v>
      </c>
      <c r="K29" s="52"/>
      <c r="L29" s="52"/>
      <c r="M29" s="64"/>
      <c r="N29" s="64"/>
      <c r="O29" s="60"/>
      <c r="P29" s="60"/>
      <c r="Q29" s="60"/>
      <c r="R29" s="60"/>
      <c r="S29" s="60"/>
      <c r="T29" s="60"/>
    </row>
    <row r="30" spans="1:20">
      <c r="A30" s="7" t="s">
        <v>28</v>
      </c>
      <c r="B30" s="8">
        <v>450</v>
      </c>
      <c r="C30" s="17">
        <f t="shared" si="0"/>
        <v>45</v>
      </c>
      <c r="D30" s="35">
        <v>206.5</v>
      </c>
      <c r="E30" s="39">
        <v>0</v>
      </c>
      <c r="F30" s="34">
        <f t="shared" si="1"/>
        <v>206.5</v>
      </c>
      <c r="G30" s="13">
        <v>0</v>
      </c>
      <c r="H30" s="14">
        <f t="shared" si="2"/>
        <v>206.5</v>
      </c>
      <c r="I30" s="13">
        <v>206.5</v>
      </c>
      <c r="J30" s="14">
        <f t="shared" si="3"/>
        <v>0</v>
      </c>
      <c r="K30" s="52"/>
      <c r="L30" s="52"/>
      <c r="M30" s="64"/>
      <c r="N30" s="64"/>
      <c r="O30" s="60"/>
      <c r="P30" s="60"/>
      <c r="Q30" s="60"/>
      <c r="R30" s="60"/>
      <c r="S30" s="60"/>
      <c r="T30" s="60"/>
    </row>
    <row r="31" spans="1:20">
      <c r="A31" s="7" t="s">
        <v>29</v>
      </c>
      <c r="B31" s="8">
        <v>6472</v>
      </c>
      <c r="C31" s="17">
        <f t="shared" si="0"/>
        <v>647.20000000000005</v>
      </c>
      <c r="D31" s="17">
        <v>647</v>
      </c>
      <c r="E31" s="39">
        <v>4700</v>
      </c>
      <c r="F31" s="34">
        <f t="shared" si="1"/>
        <v>5347</v>
      </c>
      <c r="G31" s="13">
        <v>598.86</v>
      </c>
      <c r="H31" s="14">
        <f t="shared" si="2"/>
        <v>4748.1400000000003</v>
      </c>
      <c r="I31" s="13" t="s">
        <v>430</v>
      </c>
      <c r="J31" s="14">
        <v>3715.64</v>
      </c>
      <c r="K31" s="52"/>
      <c r="L31" s="52"/>
      <c r="M31" s="64"/>
      <c r="N31" s="64"/>
      <c r="O31" s="60"/>
      <c r="P31" s="60"/>
      <c r="Q31" s="60"/>
      <c r="R31" s="60"/>
      <c r="S31" s="60"/>
      <c r="T31" s="60"/>
    </row>
    <row r="32" spans="1:20">
      <c r="A32" s="7" t="s">
        <v>30</v>
      </c>
      <c r="B32" s="8">
        <v>1307</v>
      </c>
      <c r="C32" s="17">
        <f t="shared" si="0"/>
        <v>130.69999999999999</v>
      </c>
      <c r="D32" s="35">
        <v>206.5</v>
      </c>
      <c r="E32" s="39">
        <v>0</v>
      </c>
      <c r="F32" s="34">
        <f t="shared" si="1"/>
        <v>206.5</v>
      </c>
      <c r="G32" s="13">
        <v>0</v>
      </c>
      <c r="H32" s="14">
        <f t="shared" si="2"/>
        <v>206.5</v>
      </c>
      <c r="I32" s="13">
        <v>206.5</v>
      </c>
      <c r="J32" s="14">
        <v>0</v>
      </c>
      <c r="K32" s="52"/>
      <c r="L32" s="52"/>
      <c r="M32" s="64"/>
      <c r="N32" s="64"/>
      <c r="O32" s="60"/>
      <c r="P32" s="60"/>
      <c r="Q32" s="60"/>
      <c r="R32" s="60"/>
      <c r="S32" s="60"/>
      <c r="T32" s="60"/>
    </row>
    <row r="33" spans="1:14">
      <c r="A33" s="7" t="s">
        <v>31</v>
      </c>
      <c r="B33" s="8">
        <v>12434</v>
      </c>
      <c r="C33" s="17">
        <f t="shared" si="0"/>
        <v>1243.4000000000001</v>
      </c>
      <c r="D33" s="17">
        <v>1243</v>
      </c>
      <c r="E33" s="39">
        <v>4100</v>
      </c>
      <c r="F33" s="34">
        <f t="shared" si="1"/>
        <v>5343</v>
      </c>
      <c r="G33" s="13">
        <v>598.41999999999996</v>
      </c>
      <c r="H33" s="14">
        <f t="shared" si="2"/>
        <v>4744.58</v>
      </c>
      <c r="I33" s="13" t="s">
        <v>430</v>
      </c>
      <c r="J33" s="14">
        <v>3712.08</v>
      </c>
      <c r="K33" s="52"/>
      <c r="L33" s="52"/>
    </row>
    <row r="34" spans="1:14">
      <c r="A34" s="7" t="s">
        <v>32</v>
      </c>
      <c r="B34" s="8">
        <v>1277</v>
      </c>
      <c r="C34" s="17">
        <f t="shared" si="0"/>
        <v>127.7</v>
      </c>
      <c r="D34" s="35">
        <v>206.5</v>
      </c>
      <c r="E34" s="39">
        <v>0</v>
      </c>
      <c r="F34" s="34">
        <f t="shared" si="1"/>
        <v>206.5</v>
      </c>
      <c r="G34" s="13">
        <v>0</v>
      </c>
      <c r="H34" s="14">
        <f t="shared" si="2"/>
        <v>206.5</v>
      </c>
      <c r="I34" s="13">
        <v>206.5</v>
      </c>
      <c r="J34" s="14">
        <f t="shared" si="3"/>
        <v>0</v>
      </c>
      <c r="K34" s="52"/>
      <c r="L34" s="52"/>
      <c r="M34" s="54"/>
    </row>
    <row r="35" spans="1:14">
      <c r="A35" s="7" t="s">
        <v>33</v>
      </c>
      <c r="B35" s="8">
        <v>1369</v>
      </c>
      <c r="C35" s="17">
        <f t="shared" si="0"/>
        <v>136.9</v>
      </c>
      <c r="D35" s="35">
        <v>206.5</v>
      </c>
      <c r="E35" s="39">
        <v>0</v>
      </c>
      <c r="F35" s="34">
        <f t="shared" si="1"/>
        <v>206.5</v>
      </c>
      <c r="G35" s="13">
        <v>0</v>
      </c>
      <c r="H35" s="14">
        <f t="shared" si="2"/>
        <v>206.5</v>
      </c>
      <c r="I35" s="13">
        <v>206.5</v>
      </c>
      <c r="J35" s="14">
        <f t="shared" si="3"/>
        <v>0</v>
      </c>
      <c r="K35" s="52"/>
      <c r="L35" s="52"/>
      <c r="M35" s="55"/>
    </row>
    <row r="36" spans="1:14">
      <c r="A36" s="7" t="s">
        <v>34</v>
      </c>
      <c r="B36" s="8">
        <v>1210</v>
      </c>
      <c r="C36" s="17">
        <f t="shared" si="0"/>
        <v>121</v>
      </c>
      <c r="D36" s="35">
        <v>206.5</v>
      </c>
      <c r="E36" s="39">
        <v>0</v>
      </c>
      <c r="F36" s="34">
        <f t="shared" si="1"/>
        <v>206.5</v>
      </c>
      <c r="G36" s="13">
        <v>0</v>
      </c>
      <c r="H36" s="14">
        <f t="shared" si="2"/>
        <v>206.5</v>
      </c>
      <c r="I36" s="13">
        <v>206.5</v>
      </c>
      <c r="J36" s="14">
        <f t="shared" si="3"/>
        <v>0</v>
      </c>
      <c r="K36" s="52"/>
      <c r="L36" s="52"/>
    </row>
    <row r="37" spans="1:14">
      <c r="A37" s="7" t="s">
        <v>35</v>
      </c>
      <c r="B37" s="8">
        <v>653</v>
      </c>
      <c r="C37" s="17">
        <f t="shared" si="0"/>
        <v>65.3</v>
      </c>
      <c r="D37" s="35">
        <v>206.5</v>
      </c>
      <c r="E37" s="39">
        <v>0</v>
      </c>
      <c r="F37" s="34">
        <f t="shared" si="1"/>
        <v>206.5</v>
      </c>
      <c r="G37" s="13">
        <v>0</v>
      </c>
      <c r="H37" s="14">
        <f t="shared" si="2"/>
        <v>206.5</v>
      </c>
      <c r="I37" s="13">
        <v>206.5</v>
      </c>
      <c r="J37" s="14">
        <f t="shared" si="3"/>
        <v>0</v>
      </c>
      <c r="K37" s="52"/>
      <c r="L37" s="52"/>
    </row>
    <row r="38" spans="1:14">
      <c r="A38" s="7" t="s">
        <v>36</v>
      </c>
      <c r="B38" s="8">
        <v>2003</v>
      </c>
      <c r="C38" s="17">
        <f t="shared" si="0"/>
        <v>200.3</v>
      </c>
      <c r="D38" s="35">
        <v>206.5</v>
      </c>
      <c r="E38" s="39">
        <v>0</v>
      </c>
      <c r="F38" s="34">
        <f t="shared" si="1"/>
        <v>206.5</v>
      </c>
      <c r="G38" s="13">
        <v>0</v>
      </c>
      <c r="H38" s="14">
        <f t="shared" si="2"/>
        <v>206.5</v>
      </c>
      <c r="I38" s="13">
        <v>206.5</v>
      </c>
      <c r="J38" s="14">
        <f t="shared" si="3"/>
        <v>0</v>
      </c>
      <c r="K38" s="52"/>
      <c r="L38" s="52"/>
    </row>
    <row r="39" spans="1:14">
      <c r="A39" s="7" t="s">
        <v>37</v>
      </c>
      <c r="B39" s="8">
        <v>7295</v>
      </c>
      <c r="C39" s="17">
        <f t="shared" si="0"/>
        <v>729.5</v>
      </c>
      <c r="D39" s="17">
        <v>730</v>
      </c>
      <c r="E39" s="39">
        <v>0</v>
      </c>
      <c r="F39" s="34">
        <f t="shared" si="1"/>
        <v>730</v>
      </c>
      <c r="G39" s="13">
        <v>0</v>
      </c>
      <c r="H39" s="14">
        <f t="shared" si="2"/>
        <v>730</v>
      </c>
      <c r="I39" s="13">
        <v>206.5</v>
      </c>
      <c r="J39" s="14">
        <f t="shared" si="3"/>
        <v>523.5</v>
      </c>
      <c r="K39" s="52"/>
      <c r="L39" s="52"/>
    </row>
    <row r="40" spans="1:14">
      <c r="A40" s="7" t="s">
        <v>38</v>
      </c>
      <c r="B40" s="8">
        <v>860</v>
      </c>
      <c r="C40" s="17">
        <f t="shared" si="0"/>
        <v>86</v>
      </c>
      <c r="D40" s="35">
        <v>206.5</v>
      </c>
      <c r="E40" s="39">
        <v>0</v>
      </c>
      <c r="F40" s="34">
        <f t="shared" si="1"/>
        <v>206.5</v>
      </c>
      <c r="G40" s="13">
        <v>0</v>
      </c>
      <c r="H40" s="14">
        <f t="shared" si="2"/>
        <v>206.5</v>
      </c>
      <c r="I40" s="13">
        <v>206.5</v>
      </c>
      <c r="J40" s="14">
        <f t="shared" si="3"/>
        <v>0</v>
      </c>
      <c r="K40" s="52"/>
      <c r="L40" s="52"/>
    </row>
    <row r="41" spans="1:14">
      <c r="A41" s="7" t="s">
        <v>39</v>
      </c>
      <c r="B41" s="8">
        <v>1242</v>
      </c>
      <c r="C41" s="17">
        <f t="shared" si="0"/>
        <v>124.2</v>
      </c>
      <c r="D41" s="35">
        <v>206.5</v>
      </c>
      <c r="E41" s="39">
        <v>0</v>
      </c>
      <c r="F41" s="34">
        <f t="shared" si="1"/>
        <v>206.5</v>
      </c>
      <c r="G41" s="13">
        <v>0</v>
      </c>
      <c r="H41" s="14">
        <f t="shared" si="2"/>
        <v>206.5</v>
      </c>
      <c r="I41" s="13">
        <v>206.5</v>
      </c>
      <c r="J41" s="14">
        <f t="shared" si="3"/>
        <v>0</v>
      </c>
      <c r="K41" s="52"/>
      <c r="L41" s="52"/>
      <c r="N41" s="56"/>
    </row>
    <row r="42" spans="1:14">
      <c r="A42" s="7" t="s">
        <v>40</v>
      </c>
      <c r="B42" s="8">
        <v>5337</v>
      </c>
      <c r="C42" s="17">
        <f t="shared" si="0"/>
        <v>533.70000000000005</v>
      </c>
      <c r="D42" s="17">
        <v>534</v>
      </c>
      <c r="E42" s="39">
        <v>0</v>
      </c>
      <c r="F42" s="34">
        <f t="shared" si="1"/>
        <v>534</v>
      </c>
      <c r="G42" s="13">
        <v>0</v>
      </c>
      <c r="H42" s="14">
        <f t="shared" si="2"/>
        <v>534</v>
      </c>
      <c r="I42" s="13">
        <v>206.5</v>
      </c>
      <c r="J42" s="14">
        <f t="shared" si="3"/>
        <v>327.5</v>
      </c>
      <c r="K42" s="52"/>
      <c r="L42" s="52"/>
    </row>
    <row r="43" spans="1:14">
      <c r="A43" s="7" t="s">
        <v>41</v>
      </c>
      <c r="B43" s="8">
        <v>1120</v>
      </c>
      <c r="C43" s="17">
        <f t="shared" si="0"/>
        <v>112</v>
      </c>
      <c r="D43" s="35">
        <v>206.5</v>
      </c>
      <c r="E43" s="39">
        <v>0</v>
      </c>
      <c r="F43" s="34">
        <f t="shared" si="1"/>
        <v>206.5</v>
      </c>
      <c r="G43" s="13">
        <v>0</v>
      </c>
      <c r="H43" s="14">
        <f t="shared" si="2"/>
        <v>206.5</v>
      </c>
      <c r="I43" s="13">
        <v>206.5</v>
      </c>
      <c r="J43" s="14">
        <f t="shared" si="3"/>
        <v>0</v>
      </c>
      <c r="K43" s="52"/>
      <c r="L43" s="52"/>
    </row>
    <row r="44" spans="1:14">
      <c r="A44" s="7" t="s">
        <v>42</v>
      </c>
      <c r="B44" s="8">
        <v>2708</v>
      </c>
      <c r="C44" s="17">
        <f t="shared" si="0"/>
        <v>270.8</v>
      </c>
      <c r="D44" s="35">
        <v>206.5</v>
      </c>
      <c r="E44" s="39">
        <v>0</v>
      </c>
      <c r="F44" s="34">
        <f t="shared" si="1"/>
        <v>206.5</v>
      </c>
      <c r="G44" s="13">
        <v>0</v>
      </c>
      <c r="H44" s="14">
        <f t="shared" si="2"/>
        <v>206.5</v>
      </c>
      <c r="I44" s="13">
        <v>206.5</v>
      </c>
      <c r="J44" s="14">
        <f t="shared" si="3"/>
        <v>0</v>
      </c>
      <c r="K44" s="52"/>
      <c r="L44" s="52"/>
    </row>
    <row r="45" spans="1:14">
      <c r="A45" s="7" t="s">
        <v>43</v>
      </c>
      <c r="B45" s="8">
        <v>864</v>
      </c>
      <c r="C45" s="17">
        <f t="shared" si="0"/>
        <v>86.4</v>
      </c>
      <c r="D45" s="35">
        <v>206.5</v>
      </c>
      <c r="E45" s="39">
        <v>0</v>
      </c>
      <c r="F45" s="34">
        <f t="shared" si="1"/>
        <v>206.5</v>
      </c>
      <c r="G45" s="13">
        <v>0</v>
      </c>
      <c r="H45" s="14">
        <f t="shared" si="2"/>
        <v>206.5</v>
      </c>
      <c r="I45" s="13">
        <v>206.5</v>
      </c>
      <c r="J45" s="14">
        <f t="shared" si="3"/>
        <v>0</v>
      </c>
      <c r="K45" s="52"/>
      <c r="L45" s="52"/>
    </row>
    <row r="46" spans="1:14">
      <c r="A46" s="7" t="s">
        <v>44</v>
      </c>
      <c r="B46" s="8">
        <v>3502</v>
      </c>
      <c r="C46" s="17">
        <f t="shared" si="0"/>
        <v>350.2</v>
      </c>
      <c r="D46" s="17">
        <v>350</v>
      </c>
      <c r="E46" s="39">
        <v>0</v>
      </c>
      <c r="F46" s="34">
        <f t="shared" si="1"/>
        <v>350</v>
      </c>
      <c r="G46" s="13">
        <v>0</v>
      </c>
      <c r="H46" s="14">
        <f t="shared" si="2"/>
        <v>350</v>
      </c>
      <c r="I46" s="13">
        <v>206.5</v>
      </c>
      <c r="J46" s="14">
        <f t="shared" si="3"/>
        <v>143.5</v>
      </c>
      <c r="K46" s="52"/>
      <c r="L46" s="52"/>
    </row>
    <row r="47" spans="1:14">
      <c r="A47" s="7" t="s">
        <v>45</v>
      </c>
      <c r="B47" s="8">
        <v>986</v>
      </c>
      <c r="C47" s="17">
        <f t="shared" si="0"/>
        <v>98.6</v>
      </c>
      <c r="D47" s="35">
        <v>206.5</v>
      </c>
      <c r="E47" s="39">
        <v>0</v>
      </c>
      <c r="F47" s="34">
        <f t="shared" si="1"/>
        <v>206.5</v>
      </c>
      <c r="G47" s="13">
        <v>0</v>
      </c>
      <c r="H47" s="14">
        <f t="shared" si="2"/>
        <v>206.5</v>
      </c>
      <c r="I47" s="13">
        <v>206.5</v>
      </c>
      <c r="J47" s="14">
        <f t="shared" si="3"/>
        <v>0</v>
      </c>
      <c r="K47" s="52"/>
      <c r="L47" s="52"/>
    </row>
    <row r="48" spans="1:14">
      <c r="A48" s="7" t="s">
        <v>46</v>
      </c>
      <c r="B48" s="8">
        <v>7368</v>
      </c>
      <c r="C48" s="17">
        <f t="shared" si="0"/>
        <v>736.8</v>
      </c>
      <c r="D48" s="17">
        <v>737</v>
      </c>
      <c r="E48" s="39">
        <v>0</v>
      </c>
      <c r="F48" s="34">
        <f t="shared" si="1"/>
        <v>737</v>
      </c>
      <c r="G48" s="13">
        <v>0</v>
      </c>
      <c r="H48" s="14">
        <f t="shared" si="2"/>
        <v>737</v>
      </c>
      <c r="I48" s="13">
        <v>206.5</v>
      </c>
      <c r="J48" s="14">
        <f t="shared" si="3"/>
        <v>530.5</v>
      </c>
      <c r="K48" s="52"/>
      <c r="L48" s="52"/>
    </row>
    <row r="49" spans="1:12">
      <c r="A49" s="7" t="s">
        <v>47</v>
      </c>
      <c r="B49" s="8">
        <v>4734</v>
      </c>
      <c r="C49" s="17">
        <f t="shared" si="0"/>
        <v>473.4</v>
      </c>
      <c r="D49" s="17">
        <v>473</v>
      </c>
      <c r="E49" s="39">
        <v>0</v>
      </c>
      <c r="F49" s="34">
        <f t="shared" si="1"/>
        <v>473</v>
      </c>
      <c r="G49" s="13">
        <v>0</v>
      </c>
      <c r="H49" s="14">
        <f t="shared" si="2"/>
        <v>473</v>
      </c>
      <c r="I49" s="13">
        <v>206.5</v>
      </c>
      <c r="J49" s="14">
        <f t="shared" si="3"/>
        <v>266.5</v>
      </c>
      <c r="K49" s="52"/>
      <c r="L49" s="52"/>
    </row>
    <row r="50" spans="1:12">
      <c r="A50" s="7" t="s">
        <v>48</v>
      </c>
      <c r="B50" s="8">
        <v>892</v>
      </c>
      <c r="C50" s="17">
        <f t="shared" si="0"/>
        <v>89.2</v>
      </c>
      <c r="D50" s="35">
        <v>206.5</v>
      </c>
      <c r="E50" s="39">
        <v>0</v>
      </c>
      <c r="F50" s="34">
        <f t="shared" si="1"/>
        <v>206.5</v>
      </c>
      <c r="G50" s="13">
        <v>0</v>
      </c>
      <c r="H50" s="14">
        <f t="shared" si="2"/>
        <v>206.5</v>
      </c>
      <c r="I50" s="13">
        <v>206.5</v>
      </c>
      <c r="J50" s="14">
        <f t="shared" si="3"/>
        <v>0</v>
      </c>
      <c r="K50" s="52"/>
      <c r="L50" s="52"/>
    </row>
    <row r="51" spans="1:12">
      <c r="A51" s="7" t="s">
        <v>49</v>
      </c>
      <c r="B51" s="8">
        <v>32210</v>
      </c>
      <c r="C51" s="17">
        <f t="shared" si="0"/>
        <v>3221</v>
      </c>
      <c r="D51" s="17">
        <v>3221</v>
      </c>
      <c r="E51" s="39">
        <v>0</v>
      </c>
      <c r="F51" s="34">
        <f t="shared" si="1"/>
        <v>3221</v>
      </c>
      <c r="G51" s="13">
        <v>338.94</v>
      </c>
      <c r="H51" s="14">
        <f t="shared" si="2"/>
        <v>2882.06</v>
      </c>
      <c r="I51" s="13">
        <v>206.5</v>
      </c>
      <c r="J51" s="14">
        <f t="shared" si="3"/>
        <v>2675.56</v>
      </c>
      <c r="K51" s="52"/>
      <c r="L51" s="52"/>
    </row>
    <row r="52" spans="1:12">
      <c r="A52" s="7" t="s">
        <v>50</v>
      </c>
      <c r="B52" s="8">
        <v>8770</v>
      </c>
      <c r="C52" s="17">
        <f t="shared" si="0"/>
        <v>877</v>
      </c>
      <c r="D52" s="17">
        <v>877</v>
      </c>
      <c r="E52" s="39">
        <v>0</v>
      </c>
      <c r="F52" s="34">
        <f t="shared" si="1"/>
        <v>877</v>
      </c>
      <c r="G52" s="13">
        <v>10.78</v>
      </c>
      <c r="H52" s="14">
        <f t="shared" si="2"/>
        <v>866.22</v>
      </c>
      <c r="I52" s="13">
        <v>206.5</v>
      </c>
      <c r="J52" s="14">
        <f t="shared" si="3"/>
        <v>659.72</v>
      </c>
      <c r="K52" s="52"/>
      <c r="L52" s="52"/>
    </row>
    <row r="53" spans="1:12">
      <c r="A53" s="7" t="s">
        <v>51</v>
      </c>
      <c r="B53" s="8">
        <v>2328</v>
      </c>
      <c r="C53" s="17">
        <f t="shared" si="0"/>
        <v>232.8</v>
      </c>
      <c r="D53" s="35">
        <v>206.5</v>
      </c>
      <c r="E53" s="39">
        <v>0</v>
      </c>
      <c r="F53" s="34">
        <f t="shared" si="1"/>
        <v>206.5</v>
      </c>
      <c r="G53" s="13">
        <v>0</v>
      </c>
      <c r="H53" s="14">
        <f t="shared" si="2"/>
        <v>206.5</v>
      </c>
      <c r="I53" s="13">
        <v>206.5</v>
      </c>
      <c r="J53" s="14">
        <f t="shared" si="3"/>
        <v>0</v>
      </c>
      <c r="K53" s="52"/>
      <c r="L53" s="52"/>
    </row>
    <row r="54" spans="1:12">
      <c r="A54" s="7" t="s">
        <v>52</v>
      </c>
      <c r="B54" s="8">
        <v>520</v>
      </c>
      <c r="C54" s="17">
        <f t="shared" si="0"/>
        <v>52</v>
      </c>
      <c r="D54" s="35">
        <v>206.5</v>
      </c>
      <c r="E54" s="39">
        <v>0</v>
      </c>
      <c r="F54" s="34">
        <f t="shared" si="1"/>
        <v>206.5</v>
      </c>
      <c r="G54" s="13">
        <v>0</v>
      </c>
      <c r="H54" s="14">
        <f t="shared" si="2"/>
        <v>206.5</v>
      </c>
      <c r="I54" s="13">
        <v>206.5</v>
      </c>
      <c r="J54" s="14">
        <f t="shared" si="3"/>
        <v>0</v>
      </c>
      <c r="K54" s="52"/>
      <c r="L54" s="52"/>
    </row>
    <row r="55" spans="1:12">
      <c r="A55" s="7" t="s">
        <v>53</v>
      </c>
      <c r="B55" s="8">
        <v>3196</v>
      </c>
      <c r="C55" s="17">
        <f t="shared" si="0"/>
        <v>319.60000000000002</v>
      </c>
      <c r="D55" s="17">
        <v>320</v>
      </c>
      <c r="E55" s="39">
        <v>0</v>
      </c>
      <c r="F55" s="34">
        <f t="shared" si="1"/>
        <v>320</v>
      </c>
      <c r="G55" s="13">
        <v>0</v>
      </c>
      <c r="H55" s="14">
        <f t="shared" si="2"/>
        <v>320</v>
      </c>
      <c r="I55" s="13">
        <v>206.5</v>
      </c>
      <c r="J55" s="14">
        <f t="shared" si="3"/>
        <v>113.5</v>
      </c>
      <c r="K55" s="52"/>
      <c r="L55" s="52"/>
    </row>
    <row r="56" spans="1:12">
      <c r="A56" s="7" t="s">
        <v>54</v>
      </c>
      <c r="B56" s="8">
        <v>1550</v>
      </c>
      <c r="C56" s="17">
        <f t="shared" si="0"/>
        <v>155</v>
      </c>
      <c r="D56" s="35">
        <v>206.5</v>
      </c>
      <c r="E56" s="39">
        <v>0</v>
      </c>
      <c r="F56" s="34">
        <f t="shared" si="1"/>
        <v>206.5</v>
      </c>
      <c r="G56" s="13">
        <v>0</v>
      </c>
      <c r="H56" s="14">
        <f t="shared" si="2"/>
        <v>206.5</v>
      </c>
      <c r="I56" s="13">
        <v>206.5</v>
      </c>
      <c r="J56" s="14">
        <f t="shared" si="3"/>
        <v>0</v>
      </c>
      <c r="K56" s="52"/>
      <c r="L56" s="52"/>
    </row>
    <row r="57" spans="1:12">
      <c r="A57" s="7" t="s">
        <v>55</v>
      </c>
      <c r="B57" s="8">
        <v>2209</v>
      </c>
      <c r="C57" s="17">
        <f t="shared" si="0"/>
        <v>220.9</v>
      </c>
      <c r="D57" s="35">
        <v>206.5</v>
      </c>
      <c r="E57" s="39">
        <v>0</v>
      </c>
      <c r="F57" s="34">
        <f t="shared" si="1"/>
        <v>206.5</v>
      </c>
      <c r="G57" s="13">
        <v>0</v>
      </c>
      <c r="H57" s="14">
        <f t="shared" si="2"/>
        <v>206.5</v>
      </c>
      <c r="I57" s="13">
        <v>206.5</v>
      </c>
      <c r="J57" s="14">
        <f t="shared" si="3"/>
        <v>0</v>
      </c>
      <c r="K57" s="52"/>
      <c r="L57" s="52"/>
    </row>
    <row r="58" spans="1:12">
      <c r="A58" s="7" t="s">
        <v>56</v>
      </c>
      <c r="B58" s="8">
        <v>980</v>
      </c>
      <c r="C58" s="17">
        <f t="shared" si="0"/>
        <v>98</v>
      </c>
      <c r="D58" s="35">
        <v>206.5</v>
      </c>
      <c r="E58" s="39">
        <v>0</v>
      </c>
      <c r="F58" s="34">
        <f t="shared" si="1"/>
        <v>206.5</v>
      </c>
      <c r="G58" s="13">
        <v>0</v>
      </c>
      <c r="H58" s="14">
        <f t="shared" si="2"/>
        <v>206.5</v>
      </c>
      <c r="I58" s="13">
        <v>206.5</v>
      </c>
      <c r="J58" s="14">
        <f t="shared" si="3"/>
        <v>0</v>
      </c>
      <c r="K58" s="52"/>
      <c r="L58" s="52"/>
    </row>
    <row r="59" spans="1:12">
      <c r="A59" s="7" t="s">
        <v>57</v>
      </c>
      <c r="B59" s="8">
        <v>1383</v>
      </c>
      <c r="C59" s="17">
        <f t="shared" si="0"/>
        <v>138.30000000000001</v>
      </c>
      <c r="D59" s="35">
        <v>206.5</v>
      </c>
      <c r="E59" s="39">
        <v>0</v>
      </c>
      <c r="F59" s="34">
        <f t="shared" si="1"/>
        <v>206.5</v>
      </c>
      <c r="G59" s="13">
        <v>0</v>
      </c>
      <c r="H59" s="14">
        <f t="shared" si="2"/>
        <v>206.5</v>
      </c>
      <c r="I59" s="13">
        <v>206.5</v>
      </c>
      <c r="J59" s="14">
        <f t="shared" si="3"/>
        <v>0</v>
      </c>
      <c r="K59" s="52"/>
      <c r="L59" s="52"/>
    </row>
    <row r="60" spans="1:12">
      <c r="A60" s="7" t="s">
        <v>58</v>
      </c>
      <c r="B60" s="8">
        <v>4533</v>
      </c>
      <c r="C60" s="17">
        <f t="shared" si="0"/>
        <v>453.3</v>
      </c>
      <c r="D60" s="17">
        <v>453</v>
      </c>
      <c r="E60" s="39">
        <v>0</v>
      </c>
      <c r="F60" s="34">
        <f t="shared" si="1"/>
        <v>453</v>
      </c>
      <c r="G60" s="13">
        <v>0</v>
      </c>
      <c r="H60" s="14">
        <f t="shared" si="2"/>
        <v>453</v>
      </c>
      <c r="I60" s="13">
        <v>206.5</v>
      </c>
      <c r="J60" s="14">
        <f t="shared" si="3"/>
        <v>246.5</v>
      </c>
      <c r="K60" s="52"/>
      <c r="L60" s="52"/>
    </row>
    <row r="61" spans="1:12">
      <c r="A61" s="7" t="s">
        <v>59</v>
      </c>
      <c r="B61" s="8">
        <v>2874</v>
      </c>
      <c r="C61" s="17">
        <f t="shared" si="0"/>
        <v>287.39999999999998</v>
      </c>
      <c r="D61" s="35">
        <v>206.5</v>
      </c>
      <c r="E61" s="39">
        <v>0</v>
      </c>
      <c r="F61" s="34">
        <f t="shared" si="1"/>
        <v>206.5</v>
      </c>
      <c r="G61" s="13">
        <v>0</v>
      </c>
      <c r="H61" s="14">
        <f t="shared" si="2"/>
        <v>206.5</v>
      </c>
      <c r="I61" s="13">
        <v>206.5</v>
      </c>
      <c r="J61" s="14">
        <f t="shared" si="3"/>
        <v>0</v>
      </c>
      <c r="K61" s="52"/>
      <c r="L61" s="52"/>
    </row>
    <row r="62" spans="1:12">
      <c r="A62" s="7" t="s">
        <v>60</v>
      </c>
      <c r="B62" s="8">
        <v>1333</v>
      </c>
      <c r="C62" s="17">
        <f t="shared" si="0"/>
        <v>133.30000000000001</v>
      </c>
      <c r="D62" s="35">
        <v>206.5</v>
      </c>
      <c r="E62" s="39">
        <v>0</v>
      </c>
      <c r="F62" s="34">
        <f t="shared" si="1"/>
        <v>206.5</v>
      </c>
      <c r="G62" s="13">
        <v>0</v>
      </c>
      <c r="H62" s="14">
        <f t="shared" si="2"/>
        <v>206.5</v>
      </c>
      <c r="I62" s="13">
        <v>206.5</v>
      </c>
      <c r="J62" s="14">
        <f t="shared" si="3"/>
        <v>0</v>
      </c>
      <c r="K62" s="52"/>
      <c r="L62" s="52"/>
    </row>
    <row r="63" spans="1:12">
      <c r="A63" s="7" t="s">
        <v>61</v>
      </c>
      <c r="B63" s="8">
        <v>1244</v>
      </c>
      <c r="C63" s="17">
        <f t="shared" si="0"/>
        <v>124.4</v>
      </c>
      <c r="D63" s="35">
        <v>206.5</v>
      </c>
      <c r="E63" s="39">
        <v>0</v>
      </c>
      <c r="F63" s="34">
        <f t="shared" si="1"/>
        <v>206.5</v>
      </c>
      <c r="G63" s="13">
        <v>0</v>
      </c>
      <c r="H63" s="14">
        <f t="shared" si="2"/>
        <v>206.5</v>
      </c>
      <c r="I63" s="13">
        <v>206.5</v>
      </c>
      <c r="J63" s="14">
        <f t="shared" si="3"/>
        <v>0</v>
      </c>
      <c r="K63" s="52"/>
      <c r="L63" s="52"/>
    </row>
    <row r="64" spans="1:12">
      <c r="A64" s="7" t="s">
        <v>62</v>
      </c>
      <c r="B64" s="8">
        <v>1048</v>
      </c>
      <c r="C64" s="17">
        <f t="shared" si="0"/>
        <v>104.8</v>
      </c>
      <c r="D64" s="35">
        <v>206.5</v>
      </c>
      <c r="E64" s="39">
        <v>0</v>
      </c>
      <c r="F64" s="34">
        <f t="shared" si="1"/>
        <v>206.5</v>
      </c>
      <c r="G64" s="13">
        <v>0</v>
      </c>
      <c r="H64" s="14">
        <f t="shared" si="2"/>
        <v>206.5</v>
      </c>
      <c r="I64" s="13">
        <v>206.5</v>
      </c>
      <c r="J64" s="14">
        <f t="shared" si="3"/>
        <v>0</v>
      </c>
      <c r="K64" s="52"/>
      <c r="L64" s="52"/>
    </row>
    <row r="65" spans="1:12">
      <c r="A65" s="7" t="s">
        <v>63</v>
      </c>
      <c r="B65" s="8">
        <v>9868</v>
      </c>
      <c r="C65" s="17">
        <f t="shared" si="0"/>
        <v>986.8</v>
      </c>
      <c r="D65" s="17">
        <v>987</v>
      </c>
      <c r="E65" s="39">
        <v>0</v>
      </c>
      <c r="F65" s="34">
        <f t="shared" si="1"/>
        <v>987</v>
      </c>
      <c r="G65" s="13">
        <v>26.15</v>
      </c>
      <c r="H65" s="14">
        <f t="shared" si="2"/>
        <v>960.85</v>
      </c>
      <c r="I65" s="13">
        <v>206.5</v>
      </c>
      <c r="J65" s="14">
        <f t="shared" si="3"/>
        <v>754.35</v>
      </c>
      <c r="K65" s="52"/>
      <c r="L65" s="52"/>
    </row>
    <row r="66" spans="1:12">
      <c r="A66" s="7" t="s">
        <v>64</v>
      </c>
      <c r="B66" s="8">
        <v>941</v>
      </c>
      <c r="C66" s="17">
        <f t="shared" si="0"/>
        <v>94.1</v>
      </c>
      <c r="D66" s="35">
        <v>206.5</v>
      </c>
      <c r="E66" s="39">
        <v>0</v>
      </c>
      <c r="F66" s="34">
        <f t="shared" si="1"/>
        <v>206.5</v>
      </c>
      <c r="G66" s="13">
        <v>0</v>
      </c>
      <c r="H66" s="14">
        <f t="shared" si="2"/>
        <v>206.5</v>
      </c>
      <c r="I66" s="13">
        <v>206.5</v>
      </c>
      <c r="J66" s="14">
        <f t="shared" si="3"/>
        <v>0</v>
      </c>
      <c r="K66" s="52"/>
      <c r="L66" s="52"/>
    </row>
    <row r="67" spans="1:12">
      <c r="A67" s="7" t="s">
        <v>65</v>
      </c>
      <c r="B67" s="8">
        <v>30927</v>
      </c>
      <c r="C67" s="17">
        <f t="shared" ref="C67:C130" si="4">B67/10</f>
        <v>3092.7</v>
      </c>
      <c r="D67" s="17">
        <v>3093</v>
      </c>
      <c r="E67" s="39">
        <v>0</v>
      </c>
      <c r="F67" s="34">
        <f t="shared" ref="F67:F130" si="5">D67+E67</f>
        <v>3093</v>
      </c>
      <c r="G67" s="13">
        <v>320.88</v>
      </c>
      <c r="H67" s="14">
        <f t="shared" si="2"/>
        <v>2772.12</v>
      </c>
      <c r="I67" s="13">
        <v>206.5</v>
      </c>
      <c r="J67" s="14">
        <f t="shared" si="3"/>
        <v>2565.62</v>
      </c>
      <c r="K67" s="52"/>
      <c r="L67" s="52"/>
    </row>
    <row r="68" spans="1:12">
      <c r="A68" s="7" t="s">
        <v>66</v>
      </c>
      <c r="B68" s="8">
        <v>1702</v>
      </c>
      <c r="C68" s="17">
        <f t="shared" si="4"/>
        <v>170.2</v>
      </c>
      <c r="D68" s="35">
        <v>206.5</v>
      </c>
      <c r="E68" s="39">
        <v>0</v>
      </c>
      <c r="F68" s="34">
        <f t="shared" si="5"/>
        <v>206.5</v>
      </c>
      <c r="G68" s="13">
        <v>0</v>
      </c>
      <c r="H68" s="14">
        <f t="shared" ref="H68:H130" si="6">F68-G68</f>
        <v>206.5</v>
      </c>
      <c r="I68" s="13">
        <v>206.5</v>
      </c>
      <c r="J68" s="14">
        <f t="shared" ref="J68:J131" si="7">H68-I68</f>
        <v>0</v>
      </c>
      <c r="K68" s="52"/>
      <c r="L68" s="52"/>
    </row>
    <row r="69" spans="1:12">
      <c r="A69" s="7" t="s">
        <v>67</v>
      </c>
      <c r="B69" s="8">
        <v>2720</v>
      </c>
      <c r="C69" s="17">
        <f t="shared" si="4"/>
        <v>272</v>
      </c>
      <c r="D69" s="35">
        <v>206.5</v>
      </c>
      <c r="E69" s="39">
        <v>0</v>
      </c>
      <c r="F69" s="34">
        <f t="shared" si="5"/>
        <v>206.5</v>
      </c>
      <c r="G69" s="13">
        <v>0</v>
      </c>
      <c r="H69" s="14">
        <f t="shared" si="6"/>
        <v>206.5</v>
      </c>
      <c r="I69" s="13">
        <v>206.5</v>
      </c>
      <c r="J69" s="14">
        <f t="shared" si="7"/>
        <v>0</v>
      </c>
      <c r="K69" s="52"/>
      <c r="L69" s="52"/>
    </row>
    <row r="70" spans="1:12">
      <c r="A70" s="7" t="s">
        <v>68</v>
      </c>
      <c r="B70" s="8">
        <v>1147</v>
      </c>
      <c r="C70" s="17">
        <f t="shared" si="4"/>
        <v>114.7</v>
      </c>
      <c r="D70" s="35">
        <v>206.5</v>
      </c>
      <c r="E70" s="39">
        <v>0</v>
      </c>
      <c r="F70" s="34">
        <f t="shared" si="5"/>
        <v>206.5</v>
      </c>
      <c r="G70" s="13">
        <v>0</v>
      </c>
      <c r="H70" s="14">
        <f t="shared" si="6"/>
        <v>206.5</v>
      </c>
      <c r="I70" s="13">
        <v>206.5</v>
      </c>
      <c r="J70" s="14">
        <f t="shared" si="7"/>
        <v>0</v>
      </c>
      <c r="K70" s="52"/>
      <c r="L70" s="52"/>
    </row>
    <row r="71" spans="1:12">
      <c r="A71" s="7" t="s">
        <v>69</v>
      </c>
      <c r="B71" s="8">
        <v>3607</v>
      </c>
      <c r="C71" s="17">
        <f t="shared" si="4"/>
        <v>360.7</v>
      </c>
      <c r="D71" s="17">
        <v>361</v>
      </c>
      <c r="E71" s="39">
        <v>0</v>
      </c>
      <c r="F71" s="34">
        <f t="shared" si="5"/>
        <v>361</v>
      </c>
      <c r="G71" s="13">
        <v>0</v>
      </c>
      <c r="H71" s="14">
        <f t="shared" si="6"/>
        <v>361</v>
      </c>
      <c r="I71" s="13">
        <v>206.5</v>
      </c>
      <c r="J71" s="14">
        <f t="shared" si="7"/>
        <v>154.5</v>
      </c>
      <c r="K71" s="52"/>
      <c r="L71" s="52"/>
    </row>
    <row r="72" spans="1:12">
      <c r="A72" s="7" t="s">
        <v>70</v>
      </c>
      <c r="B72" s="8">
        <v>1106</v>
      </c>
      <c r="C72" s="17">
        <f t="shared" si="4"/>
        <v>110.6</v>
      </c>
      <c r="D72" s="35">
        <v>206.5</v>
      </c>
      <c r="E72" s="39">
        <v>0</v>
      </c>
      <c r="F72" s="34">
        <f t="shared" si="5"/>
        <v>206.5</v>
      </c>
      <c r="G72" s="13">
        <v>0</v>
      </c>
      <c r="H72" s="14">
        <f t="shared" si="6"/>
        <v>206.5</v>
      </c>
      <c r="I72" s="13">
        <v>206.5</v>
      </c>
      <c r="J72" s="14">
        <f t="shared" si="7"/>
        <v>0</v>
      </c>
      <c r="K72" s="52"/>
      <c r="L72" s="52"/>
    </row>
    <row r="73" spans="1:12">
      <c r="A73" s="7" t="s">
        <v>71</v>
      </c>
      <c r="B73" s="8">
        <v>4613</v>
      </c>
      <c r="C73" s="17">
        <f t="shared" si="4"/>
        <v>461.3</v>
      </c>
      <c r="D73" s="17">
        <v>461</v>
      </c>
      <c r="E73" s="39">
        <v>0</v>
      </c>
      <c r="F73" s="34">
        <f t="shared" si="5"/>
        <v>461</v>
      </c>
      <c r="G73" s="13">
        <v>0</v>
      </c>
      <c r="H73" s="14">
        <f t="shared" si="6"/>
        <v>461</v>
      </c>
      <c r="I73" s="13">
        <v>206.5</v>
      </c>
      <c r="J73" s="14">
        <f t="shared" si="7"/>
        <v>254.5</v>
      </c>
      <c r="K73" s="52"/>
      <c r="L73" s="52"/>
    </row>
    <row r="74" spans="1:12">
      <c r="A74" s="7" t="s">
        <v>72</v>
      </c>
      <c r="B74" s="8">
        <v>1035</v>
      </c>
      <c r="C74" s="17">
        <f t="shared" si="4"/>
        <v>103.5</v>
      </c>
      <c r="D74" s="35">
        <v>206.5</v>
      </c>
      <c r="E74" s="39">
        <v>0</v>
      </c>
      <c r="F74" s="34">
        <f t="shared" si="5"/>
        <v>206.5</v>
      </c>
      <c r="G74" s="13">
        <v>0</v>
      </c>
      <c r="H74" s="14">
        <f t="shared" si="6"/>
        <v>206.5</v>
      </c>
      <c r="I74" s="13">
        <v>206.5</v>
      </c>
      <c r="J74" s="14">
        <f t="shared" si="7"/>
        <v>0</v>
      </c>
      <c r="K74" s="52"/>
      <c r="L74" s="52"/>
    </row>
    <row r="75" spans="1:12">
      <c r="A75" s="7" t="s">
        <v>73</v>
      </c>
      <c r="B75" s="8">
        <v>1715</v>
      </c>
      <c r="C75" s="17">
        <f t="shared" si="4"/>
        <v>171.5</v>
      </c>
      <c r="D75" s="35">
        <v>206.5</v>
      </c>
      <c r="E75" s="39">
        <v>0</v>
      </c>
      <c r="F75" s="34">
        <f t="shared" si="5"/>
        <v>206.5</v>
      </c>
      <c r="G75" s="13">
        <v>0</v>
      </c>
      <c r="H75" s="14">
        <f t="shared" si="6"/>
        <v>206.5</v>
      </c>
      <c r="I75" s="13">
        <v>206.5</v>
      </c>
      <c r="J75" s="14">
        <f t="shared" si="7"/>
        <v>0</v>
      </c>
      <c r="K75" s="52"/>
      <c r="L75" s="52"/>
    </row>
    <row r="76" spans="1:12">
      <c r="A76" s="7" t="s">
        <v>74</v>
      </c>
      <c r="B76" s="8">
        <v>14789</v>
      </c>
      <c r="C76" s="17">
        <f t="shared" si="4"/>
        <v>1478.9</v>
      </c>
      <c r="D76" s="17">
        <v>1479</v>
      </c>
      <c r="E76" s="39">
        <v>0</v>
      </c>
      <c r="F76" s="34">
        <f t="shared" si="5"/>
        <v>1479</v>
      </c>
      <c r="G76" s="13">
        <v>95.06</v>
      </c>
      <c r="H76" s="14">
        <f t="shared" si="6"/>
        <v>1383.94</v>
      </c>
      <c r="I76" s="13">
        <v>206.5</v>
      </c>
      <c r="J76" s="14">
        <f t="shared" si="7"/>
        <v>1177.44</v>
      </c>
      <c r="K76" s="52"/>
      <c r="L76" s="52"/>
    </row>
    <row r="77" spans="1:12">
      <c r="A77" s="7" t="s">
        <v>75</v>
      </c>
      <c r="B77" s="8">
        <v>763</v>
      </c>
      <c r="C77" s="17">
        <f t="shared" si="4"/>
        <v>76.3</v>
      </c>
      <c r="D77" s="35">
        <v>206.5</v>
      </c>
      <c r="E77" s="39">
        <v>0</v>
      </c>
      <c r="F77" s="34">
        <f t="shared" si="5"/>
        <v>206.5</v>
      </c>
      <c r="G77" s="13">
        <v>0</v>
      </c>
      <c r="H77" s="14">
        <f t="shared" si="6"/>
        <v>206.5</v>
      </c>
      <c r="I77" s="13">
        <v>206.5</v>
      </c>
      <c r="J77" s="14">
        <f t="shared" si="7"/>
        <v>0</v>
      </c>
      <c r="K77" s="52"/>
      <c r="L77" s="52"/>
    </row>
    <row r="78" spans="1:12">
      <c r="A78" s="7" t="s">
        <v>76</v>
      </c>
      <c r="B78" s="8">
        <v>1301</v>
      </c>
      <c r="C78" s="17">
        <f t="shared" si="4"/>
        <v>130.1</v>
      </c>
      <c r="D78" s="35">
        <v>206.5</v>
      </c>
      <c r="E78" s="39">
        <v>0</v>
      </c>
      <c r="F78" s="34">
        <f t="shared" si="5"/>
        <v>206.5</v>
      </c>
      <c r="G78" s="13">
        <v>0</v>
      </c>
      <c r="H78" s="14">
        <f t="shared" si="6"/>
        <v>206.5</v>
      </c>
      <c r="I78" s="13">
        <v>206.5</v>
      </c>
      <c r="J78" s="14">
        <f t="shared" si="7"/>
        <v>0</v>
      </c>
      <c r="K78" s="52"/>
      <c r="L78" s="52"/>
    </row>
    <row r="79" spans="1:12">
      <c r="A79" s="7" t="s">
        <v>77</v>
      </c>
      <c r="B79" s="8">
        <v>1035</v>
      </c>
      <c r="C79" s="17">
        <f t="shared" si="4"/>
        <v>103.5</v>
      </c>
      <c r="D79" s="35">
        <v>206.5</v>
      </c>
      <c r="E79" s="39">
        <v>0</v>
      </c>
      <c r="F79" s="34">
        <f t="shared" si="5"/>
        <v>206.5</v>
      </c>
      <c r="G79" s="13">
        <v>0</v>
      </c>
      <c r="H79" s="14">
        <f t="shared" si="6"/>
        <v>206.5</v>
      </c>
      <c r="I79" s="13">
        <v>206.5</v>
      </c>
      <c r="J79" s="14">
        <f t="shared" si="7"/>
        <v>0</v>
      </c>
      <c r="K79" s="52"/>
      <c r="L79" s="52"/>
    </row>
    <row r="80" spans="1:12">
      <c r="A80" s="7" t="s">
        <v>78</v>
      </c>
      <c r="B80" s="8">
        <v>2601</v>
      </c>
      <c r="C80" s="17">
        <f t="shared" si="4"/>
        <v>260.10000000000002</v>
      </c>
      <c r="D80" s="35">
        <v>206.5</v>
      </c>
      <c r="E80" s="39">
        <v>0</v>
      </c>
      <c r="F80" s="34">
        <f t="shared" si="5"/>
        <v>206.5</v>
      </c>
      <c r="G80" s="13">
        <v>0</v>
      </c>
      <c r="H80" s="14">
        <f t="shared" si="6"/>
        <v>206.5</v>
      </c>
      <c r="I80" s="13">
        <v>206.5</v>
      </c>
      <c r="J80" s="14">
        <f t="shared" si="7"/>
        <v>0</v>
      </c>
      <c r="K80" s="52"/>
      <c r="L80" s="52"/>
    </row>
    <row r="81" spans="1:12">
      <c r="A81" s="7" t="s">
        <v>79</v>
      </c>
      <c r="B81" s="8">
        <v>782</v>
      </c>
      <c r="C81" s="17">
        <f t="shared" si="4"/>
        <v>78.2</v>
      </c>
      <c r="D81" s="35">
        <v>206.5</v>
      </c>
      <c r="E81" s="39">
        <v>0</v>
      </c>
      <c r="F81" s="34">
        <f t="shared" si="5"/>
        <v>206.5</v>
      </c>
      <c r="G81" s="13">
        <v>0</v>
      </c>
      <c r="H81" s="14">
        <f t="shared" si="6"/>
        <v>206.5</v>
      </c>
      <c r="I81" s="13">
        <v>206.5</v>
      </c>
      <c r="J81" s="14">
        <f t="shared" si="7"/>
        <v>0</v>
      </c>
      <c r="K81" s="52"/>
      <c r="L81" s="52"/>
    </row>
    <row r="82" spans="1:12">
      <c r="A82" s="7" t="s">
        <v>80</v>
      </c>
      <c r="B82" s="8">
        <v>3338</v>
      </c>
      <c r="C82" s="17">
        <f t="shared" si="4"/>
        <v>333.8</v>
      </c>
      <c r="D82" s="17">
        <v>334</v>
      </c>
      <c r="E82" s="39">
        <v>0</v>
      </c>
      <c r="F82" s="34">
        <f t="shared" si="5"/>
        <v>334</v>
      </c>
      <c r="G82" s="13">
        <v>0</v>
      </c>
      <c r="H82" s="14">
        <f t="shared" si="6"/>
        <v>334</v>
      </c>
      <c r="I82" s="13">
        <v>206.5</v>
      </c>
      <c r="J82" s="14">
        <f t="shared" si="7"/>
        <v>127.5</v>
      </c>
      <c r="K82" s="52"/>
      <c r="L82" s="52"/>
    </row>
    <row r="83" spans="1:12">
      <c r="A83" s="7" t="s">
        <v>81</v>
      </c>
      <c r="B83" s="8">
        <v>1765</v>
      </c>
      <c r="C83" s="17">
        <f t="shared" si="4"/>
        <v>176.5</v>
      </c>
      <c r="D83" s="35">
        <v>206.5</v>
      </c>
      <c r="E83" s="39">
        <v>0</v>
      </c>
      <c r="F83" s="34">
        <f t="shared" si="5"/>
        <v>206.5</v>
      </c>
      <c r="G83" s="13">
        <v>0</v>
      </c>
      <c r="H83" s="14">
        <f t="shared" si="6"/>
        <v>206.5</v>
      </c>
      <c r="I83" s="13">
        <v>206.5</v>
      </c>
      <c r="J83" s="14">
        <f t="shared" si="7"/>
        <v>0</v>
      </c>
      <c r="K83" s="52"/>
      <c r="L83" s="52"/>
    </row>
    <row r="84" spans="1:12">
      <c r="A84" s="7" t="s">
        <v>82</v>
      </c>
      <c r="B84" s="8">
        <v>1740</v>
      </c>
      <c r="C84" s="17">
        <f t="shared" si="4"/>
        <v>174</v>
      </c>
      <c r="D84" s="35">
        <v>206.5</v>
      </c>
      <c r="E84" s="39">
        <v>0</v>
      </c>
      <c r="F84" s="34">
        <f t="shared" si="5"/>
        <v>206.5</v>
      </c>
      <c r="G84" s="13">
        <v>0</v>
      </c>
      <c r="H84" s="14">
        <f t="shared" si="6"/>
        <v>206.5</v>
      </c>
      <c r="I84" s="13">
        <v>206.5</v>
      </c>
      <c r="J84" s="14">
        <f t="shared" si="7"/>
        <v>0</v>
      </c>
      <c r="K84" s="52"/>
      <c r="L84" s="52"/>
    </row>
    <row r="85" spans="1:12">
      <c r="A85" s="7" t="s">
        <v>83</v>
      </c>
      <c r="B85" s="8">
        <v>1914</v>
      </c>
      <c r="C85" s="17">
        <f t="shared" si="4"/>
        <v>191.4</v>
      </c>
      <c r="D85" s="35">
        <v>206.5</v>
      </c>
      <c r="E85" s="39">
        <v>0</v>
      </c>
      <c r="F85" s="34">
        <f t="shared" si="5"/>
        <v>206.5</v>
      </c>
      <c r="G85" s="13">
        <v>0</v>
      </c>
      <c r="H85" s="14">
        <f t="shared" si="6"/>
        <v>206.5</v>
      </c>
      <c r="I85" s="13">
        <v>206.5</v>
      </c>
      <c r="J85" s="14">
        <f t="shared" si="7"/>
        <v>0</v>
      </c>
      <c r="K85" s="52"/>
      <c r="L85" s="52"/>
    </row>
    <row r="86" spans="1:12">
      <c r="A86" s="7" t="s">
        <v>84</v>
      </c>
      <c r="B86" s="8">
        <v>2808</v>
      </c>
      <c r="C86" s="17">
        <f t="shared" si="4"/>
        <v>280.8</v>
      </c>
      <c r="D86" s="35">
        <v>206.5</v>
      </c>
      <c r="E86" s="39">
        <v>0</v>
      </c>
      <c r="F86" s="34">
        <f t="shared" si="5"/>
        <v>206.5</v>
      </c>
      <c r="G86" s="13">
        <v>0</v>
      </c>
      <c r="H86" s="14">
        <f t="shared" si="6"/>
        <v>206.5</v>
      </c>
      <c r="I86" s="13">
        <v>206.5</v>
      </c>
      <c r="J86" s="14">
        <f t="shared" si="7"/>
        <v>0</v>
      </c>
      <c r="K86" s="52"/>
      <c r="L86" s="52"/>
    </row>
    <row r="87" spans="1:12">
      <c r="A87" s="7" t="s">
        <v>85</v>
      </c>
      <c r="B87" s="8">
        <v>399</v>
      </c>
      <c r="C87" s="17">
        <f t="shared" si="4"/>
        <v>39.9</v>
      </c>
      <c r="D87" s="35">
        <v>206.5</v>
      </c>
      <c r="E87" s="39">
        <v>0</v>
      </c>
      <c r="F87" s="34">
        <f t="shared" si="5"/>
        <v>206.5</v>
      </c>
      <c r="G87" s="13">
        <v>0</v>
      </c>
      <c r="H87" s="14">
        <f t="shared" si="6"/>
        <v>206.5</v>
      </c>
      <c r="I87" s="13">
        <v>206.5</v>
      </c>
      <c r="J87" s="14">
        <f t="shared" si="7"/>
        <v>0</v>
      </c>
      <c r="K87" s="52"/>
      <c r="L87" s="52"/>
    </row>
    <row r="88" spans="1:12">
      <c r="A88" s="7" t="s">
        <v>86</v>
      </c>
      <c r="B88" s="8">
        <v>4413</v>
      </c>
      <c r="C88" s="17">
        <f t="shared" si="4"/>
        <v>441.3</v>
      </c>
      <c r="D88" s="17">
        <v>441</v>
      </c>
      <c r="E88" s="39">
        <v>0</v>
      </c>
      <c r="F88" s="34">
        <f t="shared" si="5"/>
        <v>441</v>
      </c>
      <c r="G88" s="13">
        <v>0</v>
      </c>
      <c r="H88" s="14">
        <f t="shared" si="6"/>
        <v>441</v>
      </c>
      <c r="I88" s="13">
        <v>206.5</v>
      </c>
      <c r="J88" s="14">
        <f t="shared" si="7"/>
        <v>234.5</v>
      </c>
      <c r="K88" s="52"/>
      <c r="L88" s="52"/>
    </row>
    <row r="89" spans="1:12">
      <c r="A89" s="7" t="s">
        <v>87</v>
      </c>
      <c r="B89" s="8">
        <v>592</v>
      </c>
      <c r="C89" s="17">
        <f t="shared" si="4"/>
        <v>59.2</v>
      </c>
      <c r="D89" s="35">
        <v>206.5</v>
      </c>
      <c r="E89" s="39">
        <v>0</v>
      </c>
      <c r="F89" s="34">
        <f t="shared" si="5"/>
        <v>206.5</v>
      </c>
      <c r="G89" s="13">
        <v>0</v>
      </c>
      <c r="H89" s="14">
        <f t="shared" si="6"/>
        <v>206.5</v>
      </c>
      <c r="I89" s="13">
        <v>206.5</v>
      </c>
      <c r="J89" s="14">
        <f t="shared" si="7"/>
        <v>0</v>
      </c>
      <c r="K89" s="52"/>
      <c r="L89" s="52"/>
    </row>
    <row r="90" spans="1:12">
      <c r="A90" s="7" t="s">
        <v>88</v>
      </c>
      <c r="B90" s="8">
        <v>11680</v>
      </c>
      <c r="C90" s="17">
        <f t="shared" si="4"/>
        <v>1168</v>
      </c>
      <c r="D90" s="17">
        <v>1168</v>
      </c>
      <c r="E90" s="39">
        <v>0</v>
      </c>
      <c r="F90" s="34">
        <f t="shared" si="5"/>
        <v>1168</v>
      </c>
      <c r="G90" s="13">
        <v>51.52</v>
      </c>
      <c r="H90" s="14">
        <f t="shared" si="6"/>
        <v>1116.48</v>
      </c>
      <c r="I90" s="13">
        <v>206.5</v>
      </c>
      <c r="J90" s="14">
        <f t="shared" si="7"/>
        <v>909.98</v>
      </c>
      <c r="K90" s="52"/>
      <c r="L90" s="52"/>
    </row>
    <row r="91" spans="1:12">
      <c r="A91" s="7" t="s">
        <v>89</v>
      </c>
      <c r="B91" s="8">
        <v>831</v>
      </c>
      <c r="C91" s="17">
        <f t="shared" si="4"/>
        <v>83.1</v>
      </c>
      <c r="D91" s="35">
        <v>206.5</v>
      </c>
      <c r="E91" s="39">
        <v>0</v>
      </c>
      <c r="F91" s="34">
        <f t="shared" si="5"/>
        <v>206.5</v>
      </c>
      <c r="G91" s="13">
        <v>0</v>
      </c>
      <c r="H91" s="14">
        <f t="shared" si="6"/>
        <v>206.5</v>
      </c>
      <c r="I91" s="13">
        <v>206.5</v>
      </c>
      <c r="J91" s="14">
        <f t="shared" si="7"/>
        <v>0</v>
      </c>
      <c r="K91" s="52"/>
      <c r="L91" s="52"/>
    </row>
    <row r="92" spans="1:12">
      <c r="A92" s="7" t="s">
        <v>90</v>
      </c>
      <c r="B92" s="8">
        <v>3367</v>
      </c>
      <c r="C92" s="17">
        <f t="shared" si="4"/>
        <v>336.7</v>
      </c>
      <c r="D92" s="17">
        <v>337</v>
      </c>
      <c r="E92" s="39">
        <v>0</v>
      </c>
      <c r="F92" s="34">
        <f t="shared" si="5"/>
        <v>337</v>
      </c>
      <c r="G92" s="13">
        <v>0</v>
      </c>
      <c r="H92" s="14">
        <f t="shared" si="6"/>
        <v>337</v>
      </c>
      <c r="I92" s="13">
        <v>206.5</v>
      </c>
      <c r="J92" s="14">
        <f t="shared" si="7"/>
        <v>130.5</v>
      </c>
      <c r="K92" s="52"/>
      <c r="L92" s="52"/>
    </row>
    <row r="93" spans="1:12">
      <c r="A93" s="7" t="s">
        <v>91</v>
      </c>
      <c r="B93" s="8">
        <v>7410</v>
      </c>
      <c r="C93" s="17">
        <f t="shared" si="4"/>
        <v>741</v>
      </c>
      <c r="D93" s="17">
        <v>741</v>
      </c>
      <c r="E93" s="39">
        <v>0</v>
      </c>
      <c r="F93" s="34">
        <f t="shared" si="5"/>
        <v>741</v>
      </c>
      <c r="G93" s="13">
        <v>0</v>
      </c>
      <c r="H93" s="14">
        <f t="shared" si="6"/>
        <v>741</v>
      </c>
      <c r="I93" s="13">
        <v>206.5</v>
      </c>
      <c r="J93" s="14">
        <f t="shared" si="7"/>
        <v>534.5</v>
      </c>
      <c r="K93" s="52"/>
      <c r="L93" s="52"/>
    </row>
    <row r="94" spans="1:12">
      <c r="A94" s="7" t="s">
        <v>92</v>
      </c>
      <c r="B94" s="8">
        <v>991</v>
      </c>
      <c r="C94" s="17">
        <f t="shared" si="4"/>
        <v>99.1</v>
      </c>
      <c r="D94" s="35">
        <v>206.5</v>
      </c>
      <c r="E94" s="39">
        <v>0</v>
      </c>
      <c r="F94" s="34">
        <f t="shared" si="5"/>
        <v>206.5</v>
      </c>
      <c r="G94" s="13">
        <v>0</v>
      </c>
      <c r="H94" s="14">
        <f t="shared" si="6"/>
        <v>206.5</v>
      </c>
      <c r="I94" s="13">
        <v>206.5</v>
      </c>
      <c r="J94" s="14">
        <f t="shared" si="7"/>
        <v>0</v>
      </c>
      <c r="K94" s="52"/>
      <c r="L94" s="52"/>
    </row>
    <row r="95" spans="1:12">
      <c r="A95" s="7" t="s">
        <v>93</v>
      </c>
      <c r="B95" s="8">
        <v>878</v>
      </c>
      <c r="C95" s="17">
        <f t="shared" si="4"/>
        <v>87.8</v>
      </c>
      <c r="D95" s="35">
        <v>206.5</v>
      </c>
      <c r="E95" s="39">
        <v>0</v>
      </c>
      <c r="F95" s="34">
        <f t="shared" si="5"/>
        <v>206.5</v>
      </c>
      <c r="G95" s="13">
        <v>0</v>
      </c>
      <c r="H95" s="14">
        <f t="shared" si="6"/>
        <v>206.5</v>
      </c>
      <c r="I95" s="13">
        <v>206.5</v>
      </c>
      <c r="J95" s="14">
        <f t="shared" si="7"/>
        <v>0</v>
      </c>
      <c r="K95" s="52"/>
      <c r="L95" s="52"/>
    </row>
    <row r="96" spans="1:12">
      <c r="A96" s="7" t="s">
        <v>94</v>
      </c>
      <c r="B96" s="8">
        <v>1373</v>
      </c>
      <c r="C96" s="17">
        <f t="shared" si="4"/>
        <v>137.30000000000001</v>
      </c>
      <c r="D96" s="35">
        <v>206.5</v>
      </c>
      <c r="E96" s="39">
        <v>0</v>
      </c>
      <c r="F96" s="34">
        <f t="shared" si="5"/>
        <v>206.5</v>
      </c>
      <c r="G96" s="13">
        <v>0</v>
      </c>
      <c r="H96" s="14">
        <f t="shared" si="6"/>
        <v>206.5</v>
      </c>
      <c r="I96" s="13">
        <v>206.5</v>
      </c>
      <c r="J96" s="14">
        <f t="shared" si="7"/>
        <v>0</v>
      </c>
      <c r="K96" s="52"/>
      <c r="L96" s="52"/>
    </row>
    <row r="97" spans="1:12">
      <c r="A97" s="7" t="s">
        <v>95</v>
      </c>
      <c r="B97" s="8">
        <v>1746</v>
      </c>
      <c r="C97" s="17">
        <f t="shared" si="4"/>
        <v>174.6</v>
      </c>
      <c r="D97" s="35">
        <v>206.5</v>
      </c>
      <c r="E97" s="39">
        <v>0</v>
      </c>
      <c r="F97" s="34">
        <f t="shared" si="5"/>
        <v>206.5</v>
      </c>
      <c r="G97" s="13">
        <v>0</v>
      </c>
      <c r="H97" s="14">
        <f t="shared" si="6"/>
        <v>206.5</v>
      </c>
      <c r="I97" s="13">
        <v>206.5</v>
      </c>
      <c r="J97" s="14">
        <f t="shared" si="7"/>
        <v>0</v>
      </c>
      <c r="K97" s="52"/>
      <c r="L97" s="52"/>
    </row>
    <row r="98" spans="1:12">
      <c r="A98" s="7" t="s">
        <v>96</v>
      </c>
      <c r="B98" s="8">
        <v>7410</v>
      </c>
      <c r="C98" s="17">
        <f t="shared" si="4"/>
        <v>741</v>
      </c>
      <c r="D98" s="17">
        <v>741</v>
      </c>
      <c r="E98" s="39">
        <v>0</v>
      </c>
      <c r="F98" s="34">
        <f t="shared" si="5"/>
        <v>741</v>
      </c>
      <c r="G98" s="13">
        <v>0</v>
      </c>
      <c r="H98" s="14">
        <f t="shared" si="6"/>
        <v>741</v>
      </c>
      <c r="I98" s="13">
        <v>206.5</v>
      </c>
      <c r="J98" s="14">
        <f t="shared" si="7"/>
        <v>534.5</v>
      </c>
      <c r="K98" s="52"/>
      <c r="L98" s="52"/>
    </row>
    <row r="99" spans="1:12">
      <c r="A99" s="7" t="s">
        <v>97</v>
      </c>
      <c r="B99" s="8">
        <v>4180</v>
      </c>
      <c r="C99" s="17">
        <f t="shared" si="4"/>
        <v>418</v>
      </c>
      <c r="D99" s="17">
        <v>418</v>
      </c>
      <c r="E99" s="39">
        <v>0</v>
      </c>
      <c r="F99" s="34">
        <f t="shared" si="5"/>
        <v>418</v>
      </c>
      <c r="G99" s="13">
        <v>0</v>
      </c>
      <c r="H99" s="14">
        <f t="shared" si="6"/>
        <v>418</v>
      </c>
      <c r="I99" s="13">
        <v>206.5</v>
      </c>
      <c r="J99" s="14">
        <f t="shared" si="7"/>
        <v>211.5</v>
      </c>
      <c r="K99" s="52"/>
      <c r="L99" s="52"/>
    </row>
    <row r="100" spans="1:12">
      <c r="A100" s="7" t="s">
        <v>98</v>
      </c>
      <c r="B100" s="8">
        <v>23092</v>
      </c>
      <c r="C100" s="17">
        <f t="shared" si="4"/>
        <v>2309.1999999999998</v>
      </c>
      <c r="D100" s="17">
        <v>2309</v>
      </c>
      <c r="E100" s="39">
        <v>0</v>
      </c>
      <c r="F100" s="34">
        <f t="shared" si="5"/>
        <v>2309</v>
      </c>
      <c r="G100" s="13">
        <v>211.4</v>
      </c>
      <c r="H100" s="14">
        <f t="shared" si="6"/>
        <v>2097.6</v>
      </c>
      <c r="I100" s="13">
        <v>206.5</v>
      </c>
      <c r="J100" s="14">
        <f t="shared" si="7"/>
        <v>1891.1</v>
      </c>
      <c r="K100" s="52"/>
      <c r="L100" s="52"/>
    </row>
    <row r="101" spans="1:12">
      <c r="A101" s="7" t="s">
        <v>99</v>
      </c>
      <c r="B101" s="8">
        <v>3269</v>
      </c>
      <c r="C101" s="17">
        <f t="shared" si="4"/>
        <v>326.89999999999998</v>
      </c>
      <c r="D101" s="17">
        <v>327</v>
      </c>
      <c r="E101" s="39">
        <v>0</v>
      </c>
      <c r="F101" s="34">
        <f t="shared" si="5"/>
        <v>327</v>
      </c>
      <c r="G101" s="13">
        <v>0</v>
      </c>
      <c r="H101" s="14">
        <f t="shared" si="6"/>
        <v>327</v>
      </c>
      <c r="I101" s="13">
        <v>206.5</v>
      </c>
      <c r="J101" s="14">
        <f t="shared" si="7"/>
        <v>120.5</v>
      </c>
      <c r="K101" s="52"/>
      <c r="L101" s="52"/>
    </row>
    <row r="102" spans="1:12">
      <c r="A102" s="7" t="s">
        <v>100</v>
      </c>
      <c r="B102" s="8">
        <v>2565</v>
      </c>
      <c r="C102" s="17">
        <f t="shared" si="4"/>
        <v>256.5</v>
      </c>
      <c r="D102" s="35">
        <v>206.5</v>
      </c>
      <c r="E102" s="39">
        <v>0</v>
      </c>
      <c r="F102" s="34">
        <f t="shared" si="5"/>
        <v>206.5</v>
      </c>
      <c r="G102" s="13">
        <v>0</v>
      </c>
      <c r="H102" s="14">
        <f t="shared" si="6"/>
        <v>206.5</v>
      </c>
      <c r="I102" s="13">
        <v>206.5</v>
      </c>
      <c r="J102" s="14">
        <f t="shared" si="7"/>
        <v>0</v>
      </c>
      <c r="K102" s="52"/>
      <c r="L102" s="52"/>
    </row>
    <row r="103" spans="1:12">
      <c r="A103" s="7" t="s">
        <v>101</v>
      </c>
      <c r="B103" s="8">
        <v>1032</v>
      </c>
      <c r="C103" s="17">
        <f t="shared" si="4"/>
        <v>103.2</v>
      </c>
      <c r="D103" s="35">
        <v>206.5</v>
      </c>
      <c r="E103" s="39">
        <v>0</v>
      </c>
      <c r="F103" s="34">
        <f t="shared" si="5"/>
        <v>206.5</v>
      </c>
      <c r="G103" s="13">
        <v>0</v>
      </c>
      <c r="H103" s="14">
        <f t="shared" si="6"/>
        <v>206.5</v>
      </c>
      <c r="I103" s="13">
        <v>206.5</v>
      </c>
      <c r="J103" s="14">
        <f t="shared" si="7"/>
        <v>0</v>
      </c>
      <c r="K103" s="52"/>
      <c r="L103" s="52"/>
    </row>
    <row r="104" spans="1:12">
      <c r="A104" s="7" t="s">
        <v>102</v>
      </c>
      <c r="B104" s="8">
        <v>2232</v>
      </c>
      <c r="C104" s="17">
        <f t="shared" si="4"/>
        <v>223.2</v>
      </c>
      <c r="D104" s="35">
        <v>206.5</v>
      </c>
      <c r="E104" s="39">
        <v>0</v>
      </c>
      <c r="F104" s="34">
        <f t="shared" si="5"/>
        <v>206.5</v>
      </c>
      <c r="G104" s="13">
        <v>0</v>
      </c>
      <c r="H104" s="14">
        <f t="shared" si="6"/>
        <v>206.5</v>
      </c>
      <c r="I104" s="13">
        <v>206.5</v>
      </c>
      <c r="J104" s="14">
        <f t="shared" si="7"/>
        <v>0</v>
      </c>
      <c r="K104" s="52"/>
      <c r="L104" s="52"/>
    </row>
    <row r="105" spans="1:12">
      <c r="A105" s="7" t="s">
        <v>103</v>
      </c>
      <c r="B105" s="8">
        <v>3570</v>
      </c>
      <c r="C105" s="17">
        <f t="shared" si="4"/>
        <v>357</v>
      </c>
      <c r="D105" s="17">
        <v>357</v>
      </c>
      <c r="E105" s="39">
        <v>0</v>
      </c>
      <c r="F105" s="34">
        <f t="shared" si="5"/>
        <v>357</v>
      </c>
      <c r="G105" s="13">
        <v>0</v>
      </c>
      <c r="H105" s="14">
        <f t="shared" si="6"/>
        <v>357</v>
      </c>
      <c r="I105" s="13">
        <v>206.5</v>
      </c>
      <c r="J105" s="14">
        <f t="shared" si="7"/>
        <v>150.5</v>
      </c>
      <c r="K105" s="52"/>
      <c r="L105" s="52"/>
    </row>
    <row r="106" spans="1:12">
      <c r="A106" s="7" t="s">
        <v>104</v>
      </c>
      <c r="B106" s="8">
        <v>17949</v>
      </c>
      <c r="C106" s="17">
        <f t="shared" si="4"/>
        <v>1794.9</v>
      </c>
      <c r="D106" s="17">
        <v>1795</v>
      </c>
      <c r="E106" s="39">
        <v>0</v>
      </c>
      <c r="F106" s="34">
        <f t="shared" si="5"/>
        <v>1795</v>
      </c>
      <c r="G106" s="13">
        <v>139.30000000000001</v>
      </c>
      <c r="H106" s="14">
        <f t="shared" si="6"/>
        <v>1655.7</v>
      </c>
      <c r="I106" s="13">
        <v>206.5</v>
      </c>
      <c r="J106" s="14">
        <f t="shared" si="7"/>
        <v>1449.2</v>
      </c>
      <c r="K106" s="52"/>
      <c r="L106" s="52"/>
    </row>
    <row r="107" spans="1:12">
      <c r="A107" s="7" t="s">
        <v>105</v>
      </c>
      <c r="B107" s="8">
        <v>34000</v>
      </c>
      <c r="C107" s="17">
        <f t="shared" si="4"/>
        <v>3400</v>
      </c>
      <c r="D107" s="17">
        <v>3400</v>
      </c>
      <c r="E107" s="39">
        <v>0</v>
      </c>
      <c r="F107" s="34">
        <f t="shared" si="5"/>
        <v>3400</v>
      </c>
      <c r="G107" s="13">
        <v>364</v>
      </c>
      <c r="H107" s="14">
        <f t="shared" si="6"/>
        <v>3036</v>
      </c>
      <c r="I107" s="13">
        <v>206.5</v>
      </c>
      <c r="J107" s="14">
        <f t="shared" si="7"/>
        <v>2829.5</v>
      </c>
      <c r="K107" s="52"/>
      <c r="L107" s="52"/>
    </row>
    <row r="108" spans="1:12">
      <c r="A108" s="7" t="s">
        <v>106</v>
      </c>
      <c r="B108" s="8">
        <v>992</v>
      </c>
      <c r="C108" s="17">
        <f t="shared" si="4"/>
        <v>99.2</v>
      </c>
      <c r="D108" s="35">
        <v>206.5</v>
      </c>
      <c r="E108" s="39">
        <v>0</v>
      </c>
      <c r="F108" s="34">
        <f t="shared" si="5"/>
        <v>206.5</v>
      </c>
      <c r="G108" s="13">
        <v>0</v>
      </c>
      <c r="H108" s="14">
        <f t="shared" si="6"/>
        <v>206.5</v>
      </c>
      <c r="I108" s="13">
        <v>206.5</v>
      </c>
      <c r="J108" s="14">
        <f t="shared" si="7"/>
        <v>0</v>
      </c>
      <c r="K108" s="52"/>
      <c r="L108" s="52"/>
    </row>
    <row r="109" spans="1:12">
      <c r="A109" s="7" t="s">
        <v>107</v>
      </c>
      <c r="B109" s="8">
        <v>100</v>
      </c>
      <c r="C109" s="17">
        <f t="shared" si="4"/>
        <v>10</v>
      </c>
      <c r="D109" s="35">
        <v>206.5</v>
      </c>
      <c r="E109" s="39">
        <v>0</v>
      </c>
      <c r="F109" s="34">
        <f t="shared" si="5"/>
        <v>206.5</v>
      </c>
      <c r="G109" s="13">
        <v>0</v>
      </c>
      <c r="H109" s="14">
        <f t="shared" si="6"/>
        <v>206.5</v>
      </c>
      <c r="I109" s="13">
        <v>206.5</v>
      </c>
      <c r="J109" s="14">
        <f t="shared" si="7"/>
        <v>0</v>
      </c>
      <c r="K109" s="52"/>
      <c r="L109" s="52"/>
    </row>
    <row r="110" spans="1:12">
      <c r="A110" s="7" t="s">
        <v>108</v>
      </c>
      <c r="B110" s="8">
        <v>100</v>
      </c>
      <c r="C110" s="17">
        <f t="shared" si="4"/>
        <v>10</v>
      </c>
      <c r="D110" s="35">
        <v>206.5</v>
      </c>
      <c r="E110" s="39">
        <v>0</v>
      </c>
      <c r="F110" s="34">
        <f t="shared" si="5"/>
        <v>206.5</v>
      </c>
      <c r="G110" s="13">
        <v>0</v>
      </c>
      <c r="H110" s="14">
        <f t="shared" si="6"/>
        <v>206.5</v>
      </c>
      <c r="I110" s="13">
        <v>206.5</v>
      </c>
      <c r="J110" s="14">
        <f t="shared" si="7"/>
        <v>0</v>
      </c>
      <c r="K110" s="52"/>
      <c r="L110" s="52"/>
    </row>
    <row r="111" spans="1:12">
      <c r="A111" s="7" t="s">
        <v>109</v>
      </c>
      <c r="B111" s="8">
        <v>975</v>
      </c>
      <c r="C111" s="17">
        <f t="shared" si="4"/>
        <v>97.5</v>
      </c>
      <c r="D111" s="35">
        <v>206.5</v>
      </c>
      <c r="E111" s="39">
        <v>0</v>
      </c>
      <c r="F111" s="34">
        <f t="shared" si="5"/>
        <v>206.5</v>
      </c>
      <c r="G111" s="13">
        <v>0</v>
      </c>
      <c r="H111" s="14">
        <f t="shared" si="6"/>
        <v>206.5</v>
      </c>
      <c r="I111" s="13">
        <v>206.5</v>
      </c>
      <c r="J111" s="14">
        <f t="shared" si="7"/>
        <v>0</v>
      </c>
      <c r="K111" s="52"/>
      <c r="L111" s="52"/>
    </row>
    <row r="112" spans="1:12">
      <c r="A112" s="7" t="s">
        <v>110</v>
      </c>
      <c r="B112" s="8">
        <v>7456</v>
      </c>
      <c r="C112" s="17">
        <f t="shared" si="4"/>
        <v>745.6</v>
      </c>
      <c r="D112" s="17">
        <v>746</v>
      </c>
      <c r="E112" s="39">
        <v>0</v>
      </c>
      <c r="F112" s="34">
        <f t="shared" si="5"/>
        <v>746</v>
      </c>
      <c r="G112" s="13">
        <v>0</v>
      </c>
      <c r="H112" s="14">
        <f t="shared" si="6"/>
        <v>746</v>
      </c>
      <c r="I112" s="13">
        <v>206.5</v>
      </c>
      <c r="J112" s="14">
        <f t="shared" si="7"/>
        <v>539.5</v>
      </c>
      <c r="K112" s="52"/>
      <c r="L112" s="52"/>
    </row>
    <row r="113" spans="1:12">
      <c r="A113" s="7" t="s">
        <v>111</v>
      </c>
      <c r="B113" s="8">
        <v>994</v>
      </c>
      <c r="C113" s="17">
        <f t="shared" si="4"/>
        <v>99.4</v>
      </c>
      <c r="D113" s="35">
        <v>206.5</v>
      </c>
      <c r="E113" s="39">
        <v>0</v>
      </c>
      <c r="F113" s="34">
        <f t="shared" si="5"/>
        <v>206.5</v>
      </c>
      <c r="G113" s="13">
        <v>0</v>
      </c>
      <c r="H113" s="14">
        <f t="shared" si="6"/>
        <v>206.5</v>
      </c>
      <c r="I113" s="13">
        <v>206.5</v>
      </c>
      <c r="J113" s="14">
        <f t="shared" si="7"/>
        <v>0</v>
      </c>
      <c r="K113" s="52"/>
      <c r="L113" s="52"/>
    </row>
    <row r="114" spans="1:12">
      <c r="A114" s="7" t="s">
        <v>112</v>
      </c>
      <c r="B114" s="8">
        <v>2182</v>
      </c>
      <c r="C114" s="17">
        <f t="shared" si="4"/>
        <v>218.2</v>
      </c>
      <c r="D114" s="35">
        <v>206.5</v>
      </c>
      <c r="E114" s="39">
        <v>0</v>
      </c>
      <c r="F114" s="34">
        <f t="shared" si="5"/>
        <v>206.5</v>
      </c>
      <c r="G114" s="13">
        <v>0</v>
      </c>
      <c r="H114" s="14">
        <f t="shared" si="6"/>
        <v>206.5</v>
      </c>
      <c r="I114" s="13">
        <v>206.5</v>
      </c>
      <c r="J114" s="14">
        <f t="shared" si="7"/>
        <v>0</v>
      </c>
      <c r="K114" s="52"/>
      <c r="L114" s="52"/>
    </row>
    <row r="115" spans="1:12">
      <c r="A115" s="7" t="s">
        <v>114</v>
      </c>
      <c r="B115" s="8">
        <v>1415</v>
      </c>
      <c r="C115" s="17">
        <f t="shared" si="4"/>
        <v>141.5</v>
      </c>
      <c r="D115" s="35">
        <v>206.5</v>
      </c>
      <c r="E115" s="39">
        <v>0</v>
      </c>
      <c r="F115" s="34">
        <f t="shared" si="5"/>
        <v>206.5</v>
      </c>
      <c r="G115" s="13">
        <v>0</v>
      </c>
      <c r="H115" s="14">
        <f t="shared" si="6"/>
        <v>206.5</v>
      </c>
      <c r="I115" s="13">
        <v>206.5</v>
      </c>
      <c r="J115" s="14">
        <f t="shared" si="7"/>
        <v>0</v>
      </c>
      <c r="K115" s="52"/>
      <c r="L115" s="52"/>
    </row>
    <row r="116" spans="1:12">
      <c r="A116" s="7" t="s">
        <v>115</v>
      </c>
      <c r="B116" s="8">
        <v>28769</v>
      </c>
      <c r="C116" s="17">
        <f t="shared" si="4"/>
        <v>2876.9</v>
      </c>
      <c r="D116" s="17">
        <v>2877</v>
      </c>
      <c r="E116" s="39">
        <v>0</v>
      </c>
      <c r="F116" s="34">
        <f t="shared" si="5"/>
        <v>2877</v>
      </c>
      <c r="G116" s="13">
        <v>290.77999999999997</v>
      </c>
      <c r="H116" s="14">
        <f t="shared" si="6"/>
        <v>2586.2200000000003</v>
      </c>
      <c r="I116" s="13">
        <v>206.5</v>
      </c>
      <c r="J116" s="14">
        <f t="shared" si="7"/>
        <v>2379.7200000000003</v>
      </c>
      <c r="K116" s="52"/>
      <c r="L116" s="52"/>
    </row>
    <row r="117" spans="1:12">
      <c r="A117" s="7" t="s">
        <v>116</v>
      </c>
      <c r="B117" s="8">
        <v>22853</v>
      </c>
      <c r="C117" s="17">
        <f t="shared" si="4"/>
        <v>2285.3000000000002</v>
      </c>
      <c r="D117" s="17">
        <v>2285</v>
      </c>
      <c r="E117" s="39">
        <v>0</v>
      </c>
      <c r="F117" s="34">
        <f t="shared" si="5"/>
        <v>2285</v>
      </c>
      <c r="G117" s="13">
        <v>207.9</v>
      </c>
      <c r="H117" s="14">
        <f t="shared" si="6"/>
        <v>2077.1</v>
      </c>
      <c r="I117" s="13">
        <v>206.5</v>
      </c>
      <c r="J117" s="14">
        <f t="shared" si="7"/>
        <v>1870.6</v>
      </c>
      <c r="K117" s="52"/>
      <c r="L117" s="52"/>
    </row>
    <row r="118" spans="1:12">
      <c r="A118" s="7" t="s">
        <v>117</v>
      </c>
      <c r="B118" s="8">
        <v>839</v>
      </c>
      <c r="C118" s="17">
        <f t="shared" si="4"/>
        <v>83.9</v>
      </c>
      <c r="D118" s="35">
        <v>206.5</v>
      </c>
      <c r="E118" s="39">
        <v>0</v>
      </c>
      <c r="F118" s="34">
        <f t="shared" si="5"/>
        <v>206.5</v>
      </c>
      <c r="G118" s="13">
        <v>0</v>
      </c>
      <c r="H118" s="14">
        <f t="shared" si="6"/>
        <v>206.5</v>
      </c>
      <c r="I118" s="13">
        <v>206.5</v>
      </c>
      <c r="J118" s="14">
        <f t="shared" si="7"/>
        <v>0</v>
      </c>
      <c r="K118" s="52"/>
      <c r="L118" s="52"/>
    </row>
    <row r="119" spans="1:12">
      <c r="A119" s="7" t="s">
        <v>118</v>
      </c>
      <c r="B119" s="8">
        <v>3129</v>
      </c>
      <c r="C119" s="17">
        <f t="shared" si="4"/>
        <v>312.89999999999998</v>
      </c>
      <c r="D119" s="35">
        <v>206.5</v>
      </c>
      <c r="E119" s="39">
        <v>0</v>
      </c>
      <c r="F119" s="34">
        <f t="shared" si="5"/>
        <v>206.5</v>
      </c>
      <c r="G119" s="13">
        <v>0</v>
      </c>
      <c r="H119" s="14">
        <f t="shared" si="6"/>
        <v>206.5</v>
      </c>
      <c r="I119" s="13">
        <v>206.5</v>
      </c>
      <c r="J119" s="14">
        <f t="shared" si="7"/>
        <v>0</v>
      </c>
      <c r="K119" s="52"/>
      <c r="L119" s="52"/>
    </row>
    <row r="120" spans="1:12">
      <c r="A120" s="7" t="s">
        <v>119</v>
      </c>
      <c r="B120" s="8">
        <v>728</v>
      </c>
      <c r="C120" s="17">
        <f t="shared" si="4"/>
        <v>72.8</v>
      </c>
      <c r="D120" s="35">
        <v>206.5</v>
      </c>
      <c r="E120" s="39">
        <v>0</v>
      </c>
      <c r="F120" s="34">
        <f t="shared" si="5"/>
        <v>206.5</v>
      </c>
      <c r="G120" s="13">
        <v>0</v>
      </c>
      <c r="H120" s="14">
        <f t="shared" si="6"/>
        <v>206.5</v>
      </c>
      <c r="I120" s="13">
        <v>206.5</v>
      </c>
      <c r="J120" s="14">
        <f t="shared" si="7"/>
        <v>0</v>
      </c>
      <c r="K120" s="52"/>
      <c r="L120" s="52"/>
    </row>
    <row r="121" spans="1:12">
      <c r="A121" s="7" t="s">
        <v>120</v>
      </c>
      <c r="B121" s="8">
        <v>702</v>
      </c>
      <c r="C121" s="17">
        <f t="shared" si="4"/>
        <v>70.2</v>
      </c>
      <c r="D121" s="35">
        <v>206.5</v>
      </c>
      <c r="E121" s="39">
        <v>0</v>
      </c>
      <c r="F121" s="34">
        <f t="shared" si="5"/>
        <v>206.5</v>
      </c>
      <c r="G121" s="13">
        <v>0</v>
      </c>
      <c r="H121" s="14">
        <f t="shared" si="6"/>
        <v>206.5</v>
      </c>
      <c r="I121" s="13">
        <v>206.5</v>
      </c>
      <c r="J121" s="14">
        <f t="shared" si="7"/>
        <v>0</v>
      </c>
      <c r="K121" s="52"/>
      <c r="L121" s="52"/>
    </row>
    <row r="122" spans="1:12">
      <c r="A122" s="7" t="s">
        <v>121</v>
      </c>
      <c r="B122" s="8">
        <v>3063</v>
      </c>
      <c r="C122" s="17">
        <f t="shared" si="4"/>
        <v>306.3</v>
      </c>
      <c r="D122" s="35">
        <v>206.5</v>
      </c>
      <c r="E122" s="39">
        <v>0</v>
      </c>
      <c r="F122" s="34">
        <f t="shared" si="5"/>
        <v>206.5</v>
      </c>
      <c r="G122" s="13">
        <v>0</v>
      </c>
      <c r="H122" s="14">
        <f t="shared" si="6"/>
        <v>206.5</v>
      </c>
      <c r="I122" s="13">
        <v>206.5</v>
      </c>
      <c r="J122" s="14">
        <f t="shared" si="7"/>
        <v>0</v>
      </c>
      <c r="K122" s="52"/>
      <c r="L122" s="52"/>
    </row>
    <row r="123" spans="1:12">
      <c r="A123" s="7" t="s">
        <v>122</v>
      </c>
      <c r="B123" s="8">
        <v>4374</v>
      </c>
      <c r="C123" s="17">
        <f t="shared" si="4"/>
        <v>437.4</v>
      </c>
      <c r="D123" s="17">
        <v>437</v>
      </c>
      <c r="E123" s="39">
        <v>0</v>
      </c>
      <c r="F123" s="34">
        <f t="shared" si="5"/>
        <v>437</v>
      </c>
      <c r="G123" s="13">
        <v>0</v>
      </c>
      <c r="H123" s="14">
        <f t="shared" si="6"/>
        <v>437</v>
      </c>
      <c r="I123" s="13">
        <v>206.5</v>
      </c>
      <c r="J123" s="14">
        <f t="shared" si="7"/>
        <v>230.5</v>
      </c>
      <c r="K123" s="52"/>
      <c r="L123" s="52"/>
    </row>
    <row r="124" spans="1:12">
      <c r="A124" s="7" t="s">
        <v>123</v>
      </c>
      <c r="B124" s="8">
        <v>1459</v>
      </c>
      <c r="C124" s="17">
        <f t="shared" si="4"/>
        <v>145.9</v>
      </c>
      <c r="D124" s="35">
        <v>206.5</v>
      </c>
      <c r="E124" s="39">
        <v>0</v>
      </c>
      <c r="F124" s="34">
        <f t="shared" si="5"/>
        <v>206.5</v>
      </c>
      <c r="G124" s="13">
        <v>0</v>
      </c>
      <c r="H124" s="14">
        <f t="shared" si="6"/>
        <v>206.5</v>
      </c>
      <c r="I124" s="13">
        <v>206.5</v>
      </c>
      <c r="J124" s="14">
        <f t="shared" si="7"/>
        <v>0</v>
      </c>
      <c r="K124" s="52"/>
      <c r="L124" s="52"/>
    </row>
    <row r="125" spans="1:12">
      <c r="A125" s="7" t="s">
        <v>124</v>
      </c>
      <c r="B125" s="8">
        <v>403</v>
      </c>
      <c r="C125" s="17">
        <f t="shared" si="4"/>
        <v>40.299999999999997</v>
      </c>
      <c r="D125" s="35">
        <v>206.5</v>
      </c>
      <c r="E125" s="39">
        <v>0</v>
      </c>
      <c r="F125" s="34">
        <f t="shared" si="5"/>
        <v>206.5</v>
      </c>
      <c r="G125" s="13">
        <v>0</v>
      </c>
      <c r="H125" s="14">
        <f t="shared" si="6"/>
        <v>206.5</v>
      </c>
      <c r="I125" s="13">
        <v>206.5</v>
      </c>
      <c r="J125" s="14">
        <f t="shared" si="7"/>
        <v>0</v>
      </c>
      <c r="K125" s="52"/>
      <c r="L125" s="52"/>
    </row>
    <row r="126" spans="1:12">
      <c r="A126" s="7" t="s">
        <v>125</v>
      </c>
      <c r="B126" s="8">
        <v>6423</v>
      </c>
      <c r="C126" s="17">
        <f t="shared" si="4"/>
        <v>642.29999999999995</v>
      </c>
      <c r="D126" s="17">
        <v>642</v>
      </c>
      <c r="E126" s="39">
        <v>0</v>
      </c>
      <c r="F126" s="34">
        <f t="shared" si="5"/>
        <v>642</v>
      </c>
      <c r="G126" s="13">
        <v>0</v>
      </c>
      <c r="H126" s="14">
        <f t="shared" si="6"/>
        <v>642</v>
      </c>
      <c r="I126" s="13">
        <v>206.5</v>
      </c>
      <c r="J126" s="14">
        <f t="shared" si="7"/>
        <v>435.5</v>
      </c>
      <c r="K126" s="52"/>
      <c r="L126" s="52"/>
    </row>
    <row r="127" spans="1:12">
      <c r="A127" s="7" t="s">
        <v>126</v>
      </c>
      <c r="B127" s="8">
        <v>771</v>
      </c>
      <c r="C127" s="17">
        <f t="shared" si="4"/>
        <v>77.099999999999994</v>
      </c>
      <c r="D127" s="35">
        <v>206.5</v>
      </c>
      <c r="E127" s="39">
        <v>0</v>
      </c>
      <c r="F127" s="34">
        <f t="shared" si="5"/>
        <v>206.5</v>
      </c>
      <c r="G127" s="13">
        <v>0</v>
      </c>
      <c r="H127" s="14">
        <f t="shared" si="6"/>
        <v>206.5</v>
      </c>
      <c r="I127" s="13">
        <v>206.5</v>
      </c>
      <c r="J127" s="14">
        <f t="shared" si="7"/>
        <v>0</v>
      </c>
      <c r="K127" s="52"/>
      <c r="L127" s="52"/>
    </row>
    <row r="128" spans="1:12">
      <c r="A128" s="7" t="s">
        <v>127</v>
      </c>
      <c r="B128" s="8">
        <v>1084</v>
      </c>
      <c r="C128" s="17">
        <f t="shared" si="4"/>
        <v>108.4</v>
      </c>
      <c r="D128" s="35">
        <v>206.5</v>
      </c>
      <c r="E128" s="39">
        <v>0</v>
      </c>
      <c r="F128" s="34">
        <f t="shared" si="5"/>
        <v>206.5</v>
      </c>
      <c r="G128" s="13">
        <v>0</v>
      </c>
      <c r="H128" s="14">
        <f t="shared" si="6"/>
        <v>206.5</v>
      </c>
      <c r="I128" s="13">
        <v>206.5</v>
      </c>
      <c r="J128" s="14">
        <f t="shared" si="7"/>
        <v>0</v>
      </c>
      <c r="K128" s="52"/>
      <c r="L128" s="52"/>
    </row>
    <row r="129" spans="1:12">
      <c r="A129" s="7" t="s">
        <v>128</v>
      </c>
      <c r="B129" s="8">
        <v>990</v>
      </c>
      <c r="C129" s="17">
        <f t="shared" si="4"/>
        <v>99</v>
      </c>
      <c r="D129" s="35">
        <v>206.5</v>
      </c>
      <c r="E129" s="39">
        <v>0</v>
      </c>
      <c r="F129" s="34">
        <f t="shared" si="5"/>
        <v>206.5</v>
      </c>
      <c r="G129" s="13">
        <v>0</v>
      </c>
      <c r="H129" s="14">
        <f t="shared" si="6"/>
        <v>206.5</v>
      </c>
      <c r="I129" s="13">
        <v>206.5</v>
      </c>
      <c r="J129" s="14">
        <f t="shared" si="7"/>
        <v>0</v>
      </c>
      <c r="K129" s="52"/>
      <c r="L129" s="52"/>
    </row>
    <row r="130" spans="1:12">
      <c r="A130" s="7" t="s">
        <v>129</v>
      </c>
      <c r="B130" s="8">
        <v>25907</v>
      </c>
      <c r="C130" s="17">
        <f t="shared" si="4"/>
        <v>2590.6999999999998</v>
      </c>
      <c r="D130" s="17">
        <v>2591</v>
      </c>
      <c r="E130" s="39">
        <v>0</v>
      </c>
      <c r="F130" s="34">
        <f t="shared" si="5"/>
        <v>2591</v>
      </c>
      <c r="G130" s="13">
        <v>250.6</v>
      </c>
      <c r="H130" s="14">
        <f t="shared" si="6"/>
        <v>2340.4</v>
      </c>
      <c r="I130" s="13">
        <v>206.5</v>
      </c>
      <c r="J130" s="14">
        <f t="shared" si="7"/>
        <v>2133.9</v>
      </c>
      <c r="K130" s="52"/>
      <c r="L130" s="52"/>
    </row>
    <row r="131" spans="1:12">
      <c r="A131" s="7" t="s">
        <v>130</v>
      </c>
      <c r="B131" s="8">
        <v>26666</v>
      </c>
      <c r="C131" s="17">
        <f t="shared" ref="C131:C181" si="8">B131/10</f>
        <v>2666.6</v>
      </c>
      <c r="D131" s="17">
        <v>2667</v>
      </c>
      <c r="E131" s="39">
        <v>0</v>
      </c>
      <c r="F131" s="34">
        <f t="shared" ref="F131:F182" si="9">D131+E131</f>
        <v>2667</v>
      </c>
      <c r="G131" s="13">
        <v>261.24</v>
      </c>
      <c r="H131" s="14">
        <f t="shared" ref="H131:H181" si="10">F131-G131</f>
        <v>2405.7600000000002</v>
      </c>
      <c r="I131" s="13">
        <v>206.5</v>
      </c>
      <c r="J131" s="14">
        <f t="shared" si="7"/>
        <v>2199.2600000000002</v>
      </c>
      <c r="K131" s="52"/>
      <c r="L131" s="52"/>
    </row>
    <row r="132" spans="1:12">
      <c r="A132" s="7" t="s">
        <v>131</v>
      </c>
      <c r="B132" s="8">
        <v>4620</v>
      </c>
      <c r="C132" s="17">
        <f t="shared" si="8"/>
        <v>462</v>
      </c>
      <c r="D132" s="17">
        <v>462</v>
      </c>
      <c r="E132" s="39">
        <v>0</v>
      </c>
      <c r="F132" s="34">
        <f t="shared" si="9"/>
        <v>462</v>
      </c>
      <c r="G132" s="13">
        <v>0</v>
      </c>
      <c r="H132" s="14">
        <f t="shared" si="10"/>
        <v>462</v>
      </c>
      <c r="I132" s="13">
        <v>206.5</v>
      </c>
      <c r="J132" s="14">
        <f>H132-I132</f>
        <v>255.5</v>
      </c>
      <c r="K132" s="52"/>
      <c r="L132" s="52"/>
    </row>
    <row r="133" spans="1:12">
      <c r="A133" s="7" t="s">
        <v>132</v>
      </c>
      <c r="B133" s="8">
        <v>646</v>
      </c>
      <c r="C133" s="17">
        <f t="shared" si="8"/>
        <v>64.599999999999994</v>
      </c>
      <c r="D133" s="35">
        <v>206.5</v>
      </c>
      <c r="E133" s="39">
        <v>0</v>
      </c>
      <c r="F133" s="34">
        <f t="shared" si="9"/>
        <v>206.5</v>
      </c>
      <c r="G133" s="13">
        <v>0</v>
      </c>
      <c r="H133" s="14">
        <f t="shared" si="10"/>
        <v>206.5</v>
      </c>
      <c r="I133" s="13">
        <v>206.5</v>
      </c>
      <c r="J133" s="14">
        <f>H133-I133</f>
        <v>0</v>
      </c>
      <c r="K133" s="52"/>
      <c r="L133" s="52"/>
    </row>
    <row r="134" spans="1:12">
      <c r="A134" s="7" t="s">
        <v>133</v>
      </c>
      <c r="B134" s="8">
        <v>977</v>
      </c>
      <c r="C134" s="17">
        <f t="shared" si="8"/>
        <v>97.7</v>
      </c>
      <c r="D134" s="35">
        <v>206.5</v>
      </c>
      <c r="E134" s="39">
        <v>0</v>
      </c>
      <c r="F134" s="34">
        <f t="shared" si="9"/>
        <v>206.5</v>
      </c>
      <c r="G134" s="13">
        <v>0</v>
      </c>
      <c r="H134" s="14">
        <f t="shared" si="10"/>
        <v>206.5</v>
      </c>
      <c r="I134" s="13">
        <v>206.5</v>
      </c>
      <c r="J134" s="14">
        <f>H134-I134</f>
        <v>0</v>
      </c>
      <c r="K134" s="52"/>
      <c r="L134" s="52"/>
    </row>
    <row r="135" spans="1:12">
      <c r="A135" s="7" t="s">
        <v>134</v>
      </c>
      <c r="B135" s="8">
        <v>770</v>
      </c>
      <c r="C135" s="17">
        <f t="shared" si="8"/>
        <v>77</v>
      </c>
      <c r="D135" s="35">
        <v>206.5</v>
      </c>
      <c r="E135" s="39">
        <v>0</v>
      </c>
      <c r="F135" s="34">
        <f t="shared" si="9"/>
        <v>206.5</v>
      </c>
      <c r="G135" s="13">
        <v>0</v>
      </c>
      <c r="H135" s="14">
        <f t="shared" si="10"/>
        <v>206.5</v>
      </c>
      <c r="I135" s="13">
        <v>206.5</v>
      </c>
      <c r="J135" s="14">
        <f>H135-I135</f>
        <v>0</v>
      </c>
      <c r="K135" s="52"/>
      <c r="L135" s="52"/>
    </row>
    <row r="136" spans="1:12">
      <c r="A136" s="7" t="s">
        <v>135</v>
      </c>
      <c r="B136" s="8">
        <v>2968</v>
      </c>
      <c r="C136" s="17">
        <f t="shared" si="8"/>
        <v>296.8</v>
      </c>
      <c r="D136" s="35">
        <v>206.5</v>
      </c>
      <c r="E136" s="39">
        <v>0</v>
      </c>
      <c r="F136" s="34">
        <f t="shared" si="9"/>
        <v>206.5</v>
      </c>
      <c r="G136" s="13">
        <v>0</v>
      </c>
      <c r="H136" s="14">
        <f t="shared" si="10"/>
        <v>206.5</v>
      </c>
      <c r="I136" s="13">
        <v>206.5</v>
      </c>
      <c r="J136" s="14">
        <f>H136-I136</f>
        <v>0</v>
      </c>
      <c r="K136" s="52"/>
      <c r="L136" s="52"/>
    </row>
    <row r="137" spans="1:12">
      <c r="A137" s="7" t="s">
        <v>136</v>
      </c>
      <c r="B137" s="8">
        <v>48489</v>
      </c>
      <c r="C137" s="17">
        <f t="shared" si="8"/>
        <v>4848.8999999999996</v>
      </c>
      <c r="D137" s="17">
        <v>4849</v>
      </c>
      <c r="E137" s="39">
        <v>1500</v>
      </c>
      <c r="F137" s="34">
        <f t="shared" si="9"/>
        <v>6349</v>
      </c>
      <c r="G137" s="13">
        <v>710.98</v>
      </c>
      <c r="H137" s="14">
        <f t="shared" si="10"/>
        <v>5638.02</v>
      </c>
      <c r="I137" s="13" t="s">
        <v>431</v>
      </c>
      <c r="J137" s="14">
        <v>4399.0200000000004</v>
      </c>
      <c r="K137" s="52"/>
      <c r="L137" s="52"/>
    </row>
    <row r="138" spans="1:12">
      <c r="A138" s="7" t="s">
        <v>137</v>
      </c>
      <c r="B138" s="8">
        <v>1558</v>
      </c>
      <c r="C138" s="17">
        <f t="shared" si="8"/>
        <v>155.80000000000001</v>
      </c>
      <c r="D138" s="35">
        <v>206.5</v>
      </c>
      <c r="E138" s="39">
        <v>0</v>
      </c>
      <c r="F138" s="34">
        <f t="shared" si="9"/>
        <v>206.5</v>
      </c>
      <c r="G138" s="13">
        <v>0</v>
      </c>
      <c r="H138" s="14">
        <f t="shared" si="10"/>
        <v>206.5</v>
      </c>
      <c r="I138" s="13">
        <v>206.5</v>
      </c>
      <c r="J138" s="14">
        <f t="shared" ref="J138:J181" si="11">H138-I138</f>
        <v>0</v>
      </c>
      <c r="K138" s="52"/>
      <c r="L138" s="52"/>
    </row>
    <row r="139" spans="1:12">
      <c r="A139" s="7" t="s">
        <v>138</v>
      </c>
      <c r="B139" s="8">
        <v>1979</v>
      </c>
      <c r="C139" s="17">
        <f t="shared" si="8"/>
        <v>197.9</v>
      </c>
      <c r="D139" s="35">
        <v>206.5</v>
      </c>
      <c r="E139" s="39">
        <v>0</v>
      </c>
      <c r="F139" s="34">
        <f t="shared" si="9"/>
        <v>206.5</v>
      </c>
      <c r="G139" s="13">
        <v>0</v>
      </c>
      <c r="H139" s="14">
        <f t="shared" si="10"/>
        <v>206.5</v>
      </c>
      <c r="I139" s="13">
        <v>206.5</v>
      </c>
      <c r="J139" s="14">
        <f t="shared" si="11"/>
        <v>0</v>
      </c>
      <c r="K139" s="52"/>
      <c r="L139" s="52"/>
    </row>
    <row r="140" spans="1:12">
      <c r="A140" s="7" t="s">
        <v>139</v>
      </c>
      <c r="B140" s="8">
        <v>2635</v>
      </c>
      <c r="C140" s="17">
        <f t="shared" si="8"/>
        <v>263.5</v>
      </c>
      <c r="D140" s="35">
        <v>206.5</v>
      </c>
      <c r="E140" s="39">
        <v>0</v>
      </c>
      <c r="F140" s="34">
        <f t="shared" si="9"/>
        <v>206.5</v>
      </c>
      <c r="G140" s="13">
        <v>0</v>
      </c>
      <c r="H140" s="14">
        <f t="shared" si="10"/>
        <v>206.5</v>
      </c>
      <c r="I140" s="13">
        <v>206.5</v>
      </c>
      <c r="J140" s="14">
        <f t="shared" si="11"/>
        <v>0</v>
      </c>
      <c r="K140" s="52"/>
      <c r="L140" s="52"/>
    </row>
    <row r="141" spans="1:12">
      <c r="A141" s="7" t="s">
        <v>140</v>
      </c>
      <c r="B141" s="8">
        <v>1575</v>
      </c>
      <c r="C141" s="17">
        <f t="shared" si="8"/>
        <v>157.5</v>
      </c>
      <c r="D141" s="35">
        <v>206.5</v>
      </c>
      <c r="E141" s="39">
        <v>0</v>
      </c>
      <c r="F141" s="34">
        <f t="shared" si="9"/>
        <v>206.5</v>
      </c>
      <c r="G141" s="13">
        <v>0</v>
      </c>
      <c r="H141" s="14">
        <f t="shared" si="10"/>
        <v>206.5</v>
      </c>
      <c r="I141" s="13">
        <v>206.5</v>
      </c>
      <c r="J141" s="14">
        <f t="shared" si="11"/>
        <v>0</v>
      </c>
      <c r="K141" s="52"/>
      <c r="L141" s="52"/>
    </row>
    <row r="142" spans="1:12">
      <c r="A142" s="7" t="s">
        <v>141</v>
      </c>
      <c r="B142" s="8">
        <v>2462</v>
      </c>
      <c r="C142" s="17">
        <f t="shared" si="8"/>
        <v>246.2</v>
      </c>
      <c r="D142" s="35">
        <v>206.5</v>
      </c>
      <c r="E142" s="39">
        <v>0</v>
      </c>
      <c r="F142" s="34">
        <f t="shared" si="9"/>
        <v>206.5</v>
      </c>
      <c r="G142" s="13">
        <v>0</v>
      </c>
      <c r="H142" s="14">
        <f t="shared" si="10"/>
        <v>206.5</v>
      </c>
      <c r="I142" s="13">
        <v>206.5</v>
      </c>
      <c r="J142" s="14">
        <f t="shared" si="11"/>
        <v>0</v>
      </c>
      <c r="K142" s="52"/>
      <c r="L142" s="52"/>
    </row>
    <row r="143" spans="1:12">
      <c r="A143" s="7" t="s">
        <v>142</v>
      </c>
      <c r="B143" s="8">
        <v>1973</v>
      </c>
      <c r="C143" s="17">
        <f t="shared" si="8"/>
        <v>197.3</v>
      </c>
      <c r="D143" s="35">
        <v>206.5</v>
      </c>
      <c r="E143" s="39">
        <v>0</v>
      </c>
      <c r="F143" s="34">
        <f t="shared" si="9"/>
        <v>206.5</v>
      </c>
      <c r="G143" s="13">
        <v>0</v>
      </c>
      <c r="H143" s="14">
        <f t="shared" si="10"/>
        <v>206.5</v>
      </c>
      <c r="I143" s="13">
        <v>206.5</v>
      </c>
      <c r="J143" s="14">
        <f t="shared" si="11"/>
        <v>0</v>
      </c>
      <c r="K143" s="52"/>
      <c r="L143" s="52"/>
    </row>
    <row r="144" spans="1:12">
      <c r="A144" s="7" t="s">
        <v>143</v>
      </c>
      <c r="B144" s="8">
        <v>1368</v>
      </c>
      <c r="C144" s="17">
        <f t="shared" si="8"/>
        <v>136.80000000000001</v>
      </c>
      <c r="D144" s="35">
        <v>206.5</v>
      </c>
      <c r="E144" s="39">
        <v>0</v>
      </c>
      <c r="F144" s="34">
        <f t="shared" si="9"/>
        <v>206.5</v>
      </c>
      <c r="G144" s="13">
        <v>0</v>
      </c>
      <c r="H144" s="14">
        <f t="shared" si="10"/>
        <v>206.5</v>
      </c>
      <c r="I144" s="13">
        <v>206.5</v>
      </c>
      <c r="J144" s="14">
        <f t="shared" si="11"/>
        <v>0</v>
      </c>
      <c r="K144" s="52"/>
      <c r="L144" s="52"/>
    </row>
    <row r="145" spans="1:12">
      <c r="A145" s="7" t="s">
        <v>144</v>
      </c>
      <c r="B145" s="8">
        <v>5970</v>
      </c>
      <c r="C145" s="17">
        <f t="shared" si="8"/>
        <v>597</v>
      </c>
      <c r="D145" s="17">
        <v>597</v>
      </c>
      <c r="E145" s="39">
        <v>0</v>
      </c>
      <c r="F145" s="34">
        <f t="shared" si="9"/>
        <v>597</v>
      </c>
      <c r="G145" s="13">
        <v>0</v>
      </c>
      <c r="H145" s="14">
        <f t="shared" si="10"/>
        <v>597</v>
      </c>
      <c r="I145" s="13">
        <v>206.5</v>
      </c>
      <c r="J145" s="14">
        <f t="shared" si="11"/>
        <v>390.5</v>
      </c>
      <c r="K145" s="52"/>
      <c r="L145" s="52"/>
    </row>
    <row r="146" spans="1:12">
      <c r="A146" s="7" t="s">
        <v>145</v>
      </c>
      <c r="B146" s="8">
        <v>17726</v>
      </c>
      <c r="C146" s="17">
        <f t="shared" si="8"/>
        <v>1772.6</v>
      </c>
      <c r="D146" s="17">
        <v>1773</v>
      </c>
      <c r="E146" s="39">
        <v>0</v>
      </c>
      <c r="F146" s="34">
        <f t="shared" si="9"/>
        <v>1773</v>
      </c>
      <c r="G146" s="13">
        <v>136.22</v>
      </c>
      <c r="H146" s="14">
        <f t="shared" si="10"/>
        <v>1636.78</v>
      </c>
      <c r="I146" s="13">
        <v>206.5</v>
      </c>
      <c r="J146" s="14">
        <f t="shared" si="11"/>
        <v>1430.28</v>
      </c>
      <c r="K146" s="52"/>
      <c r="L146" s="52"/>
    </row>
    <row r="147" spans="1:12">
      <c r="A147" s="7" t="s">
        <v>146</v>
      </c>
      <c r="B147" s="8">
        <v>1197</v>
      </c>
      <c r="C147" s="17">
        <f t="shared" si="8"/>
        <v>119.7</v>
      </c>
      <c r="D147" s="35">
        <v>206.5</v>
      </c>
      <c r="E147" s="39">
        <v>0</v>
      </c>
      <c r="F147" s="34">
        <f t="shared" si="9"/>
        <v>206.5</v>
      </c>
      <c r="G147" s="13">
        <v>0</v>
      </c>
      <c r="H147" s="14">
        <f t="shared" si="10"/>
        <v>206.5</v>
      </c>
      <c r="I147" s="13">
        <v>206.5</v>
      </c>
      <c r="J147" s="14">
        <f t="shared" si="11"/>
        <v>0</v>
      </c>
      <c r="K147" s="52"/>
      <c r="L147" s="52"/>
    </row>
    <row r="148" spans="1:12">
      <c r="A148" s="7" t="s">
        <v>147</v>
      </c>
      <c r="B148" s="8">
        <v>3080</v>
      </c>
      <c r="C148" s="17">
        <f t="shared" si="8"/>
        <v>308</v>
      </c>
      <c r="D148" s="35">
        <v>206.5</v>
      </c>
      <c r="E148" s="39">
        <v>0</v>
      </c>
      <c r="F148" s="34">
        <f t="shared" si="9"/>
        <v>206.5</v>
      </c>
      <c r="G148" s="13">
        <v>0</v>
      </c>
      <c r="H148" s="14">
        <f t="shared" si="10"/>
        <v>206.5</v>
      </c>
      <c r="I148" s="13">
        <v>206.5</v>
      </c>
      <c r="J148" s="14">
        <f t="shared" si="11"/>
        <v>0</v>
      </c>
      <c r="K148" s="52"/>
      <c r="L148" s="52"/>
    </row>
    <row r="149" spans="1:12">
      <c r="A149" s="7" t="s">
        <v>148</v>
      </c>
      <c r="B149" s="8">
        <v>4946</v>
      </c>
      <c r="C149" s="17">
        <f t="shared" si="8"/>
        <v>494.6</v>
      </c>
      <c r="D149" s="17">
        <v>495</v>
      </c>
      <c r="E149" s="39">
        <v>0</v>
      </c>
      <c r="F149" s="34">
        <f t="shared" si="9"/>
        <v>495</v>
      </c>
      <c r="G149" s="13">
        <v>0</v>
      </c>
      <c r="H149" s="14">
        <f t="shared" si="10"/>
        <v>495</v>
      </c>
      <c r="I149" s="13">
        <v>206.5</v>
      </c>
      <c r="J149" s="14">
        <f t="shared" si="11"/>
        <v>288.5</v>
      </c>
      <c r="K149" s="52"/>
      <c r="L149" s="52"/>
    </row>
    <row r="150" spans="1:12">
      <c r="A150" s="7" t="s">
        <v>149</v>
      </c>
      <c r="B150" s="8">
        <v>29767</v>
      </c>
      <c r="C150" s="17">
        <f t="shared" si="8"/>
        <v>2976.7</v>
      </c>
      <c r="D150" s="17">
        <v>2977</v>
      </c>
      <c r="E150" s="39">
        <v>0</v>
      </c>
      <c r="F150" s="34">
        <f t="shared" si="9"/>
        <v>2977</v>
      </c>
      <c r="G150" s="13">
        <v>304.77999999999997</v>
      </c>
      <c r="H150" s="14">
        <f t="shared" si="10"/>
        <v>2672.2200000000003</v>
      </c>
      <c r="I150" s="13">
        <v>206.5</v>
      </c>
      <c r="J150" s="14">
        <f t="shared" si="11"/>
        <v>2465.7200000000003</v>
      </c>
      <c r="K150" s="52"/>
      <c r="L150" s="52"/>
    </row>
    <row r="151" spans="1:12">
      <c r="A151" s="7" t="s">
        <v>150</v>
      </c>
      <c r="B151" s="8">
        <v>21531</v>
      </c>
      <c r="C151" s="17">
        <f t="shared" si="8"/>
        <v>2153.1</v>
      </c>
      <c r="D151" s="17">
        <v>2153</v>
      </c>
      <c r="E151" s="39">
        <v>0</v>
      </c>
      <c r="F151" s="34">
        <f t="shared" si="9"/>
        <v>2153</v>
      </c>
      <c r="G151" s="13">
        <v>189.42</v>
      </c>
      <c r="H151" s="14">
        <f t="shared" si="10"/>
        <v>1963.58</v>
      </c>
      <c r="I151" s="13">
        <v>206.5</v>
      </c>
      <c r="J151" s="14">
        <f t="shared" si="11"/>
        <v>1757.08</v>
      </c>
      <c r="K151" s="52"/>
      <c r="L151" s="52"/>
    </row>
    <row r="152" spans="1:12">
      <c r="A152" s="7" t="s">
        <v>151</v>
      </c>
      <c r="B152" s="8">
        <v>4997</v>
      </c>
      <c r="C152" s="17">
        <f t="shared" si="8"/>
        <v>499.7</v>
      </c>
      <c r="D152" s="17">
        <v>500</v>
      </c>
      <c r="E152" s="39">
        <v>0</v>
      </c>
      <c r="F152" s="34">
        <f t="shared" si="9"/>
        <v>500</v>
      </c>
      <c r="G152" s="13">
        <v>0</v>
      </c>
      <c r="H152" s="14">
        <f t="shared" si="10"/>
        <v>500</v>
      </c>
      <c r="I152" s="13">
        <v>206.5</v>
      </c>
      <c r="J152" s="14">
        <f t="shared" si="11"/>
        <v>293.5</v>
      </c>
      <c r="K152" s="52"/>
      <c r="L152" s="52"/>
    </row>
    <row r="153" spans="1:12">
      <c r="A153" s="7" t="s">
        <v>152</v>
      </c>
      <c r="B153" s="8">
        <v>8078</v>
      </c>
      <c r="C153" s="17">
        <f t="shared" si="8"/>
        <v>807.8</v>
      </c>
      <c r="D153" s="17">
        <v>808</v>
      </c>
      <c r="E153" s="39">
        <v>0</v>
      </c>
      <c r="F153" s="34">
        <f t="shared" si="9"/>
        <v>808</v>
      </c>
      <c r="G153" s="13">
        <v>1.1200000000000001</v>
      </c>
      <c r="H153" s="14">
        <f t="shared" si="10"/>
        <v>806.88</v>
      </c>
      <c r="I153" s="13">
        <v>206.5</v>
      </c>
      <c r="J153" s="14">
        <f t="shared" si="11"/>
        <v>600.38</v>
      </c>
      <c r="K153" s="52"/>
      <c r="L153" s="52"/>
    </row>
    <row r="154" spans="1:12">
      <c r="A154" s="7" t="s">
        <v>153</v>
      </c>
      <c r="B154" s="8">
        <v>1309</v>
      </c>
      <c r="C154" s="17">
        <f t="shared" si="8"/>
        <v>130.9</v>
      </c>
      <c r="D154" s="35">
        <v>206.5</v>
      </c>
      <c r="E154" s="39">
        <v>0</v>
      </c>
      <c r="F154" s="34">
        <f t="shared" si="9"/>
        <v>206.5</v>
      </c>
      <c r="G154" s="13">
        <v>0</v>
      </c>
      <c r="H154" s="14">
        <f t="shared" si="10"/>
        <v>206.5</v>
      </c>
      <c r="I154" s="13">
        <v>206.5</v>
      </c>
      <c r="J154" s="14">
        <f t="shared" si="11"/>
        <v>0</v>
      </c>
      <c r="K154" s="52"/>
      <c r="L154" s="52"/>
    </row>
    <row r="155" spans="1:12">
      <c r="A155" s="7" t="s">
        <v>154</v>
      </c>
      <c r="B155" s="8">
        <v>2630</v>
      </c>
      <c r="C155" s="17">
        <f t="shared" si="8"/>
        <v>263</v>
      </c>
      <c r="D155" s="35">
        <v>206.5</v>
      </c>
      <c r="E155" s="39">
        <v>0</v>
      </c>
      <c r="F155" s="34">
        <f t="shared" si="9"/>
        <v>206.5</v>
      </c>
      <c r="G155" s="13">
        <v>0</v>
      </c>
      <c r="H155" s="14">
        <f t="shared" si="10"/>
        <v>206.5</v>
      </c>
      <c r="I155" s="13">
        <v>206.5</v>
      </c>
      <c r="J155" s="14">
        <f t="shared" si="11"/>
        <v>0</v>
      </c>
      <c r="K155" s="52"/>
      <c r="L155" s="52"/>
    </row>
    <row r="156" spans="1:12">
      <c r="A156" s="7" t="s">
        <v>155</v>
      </c>
      <c r="B156" s="8">
        <v>1980</v>
      </c>
      <c r="C156" s="17">
        <f t="shared" si="8"/>
        <v>198</v>
      </c>
      <c r="D156" s="35">
        <v>206.5</v>
      </c>
      <c r="E156" s="39">
        <v>0</v>
      </c>
      <c r="F156" s="34">
        <f t="shared" si="9"/>
        <v>206.5</v>
      </c>
      <c r="G156" s="13">
        <v>0</v>
      </c>
      <c r="H156" s="14">
        <f t="shared" si="10"/>
        <v>206.5</v>
      </c>
      <c r="I156" s="13">
        <v>206.5</v>
      </c>
      <c r="J156" s="14">
        <f t="shared" si="11"/>
        <v>0</v>
      </c>
      <c r="K156" s="52"/>
      <c r="L156" s="52"/>
    </row>
    <row r="157" spans="1:12">
      <c r="A157" s="7" t="s">
        <v>156</v>
      </c>
      <c r="B157" s="8">
        <v>1565</v>
      </c>
      <c r="C157" s="17">
        <f t="shared" si="8"/>
        <v>156.5</v>
      </c>
      <c r="D157" s="35">
        <v>206.5</v>
      </c>
      <c r="E157" s="39">
        <v>0</v>
      </c>
      <c r="F157" s="34">
        <f t="shared" si="9"/>
        <v>206.5</v>
      </c>
      <c r="G157" s="13">
        <v>0</v>
      </c>
      <c r="H157" s="14">
        <f t="shared" si="10"/>
        <v>206.5</v>
      </c>
      <c r="I157" s="13">
        <v>206.5</v>
      </c>
      <c r="J157" s="14">
        <f t="shared" si="11"/>
        <v>0</v>
      </c>
      <c r="K157" s="52"/>
      <c r="L157" s="52"/>
    </row>
    <row r="158" spans="1:12">
      <c r="A158" s="7" t="s">
        <v>157</v>
      </c>
      <c r="B158" s="8">
        <v>16740</v>
      </c>
      <c r="C158" s="17">
        <f t="shared" si="8"/>
        <v>1674</v>
      </c>
      <c r="D158" s="17">
        <v>1674</v>
      </c>
      <c r="E158" s="39">
        <v>0</v>
      </c>
      <c r="F158" s="34">
        <f t="shared" si="9"/>
        <v>1674</v>
      </c>
      <c r="G158" s="13">
        <v>122.5</v>
      </c>
      <c r="H158" s="14">
        <f t="shared" si="10"/>
        <v>1551.5</v>
      </c>
      <c r="I158" s="13">
        <v>206.5</v>
      </c>
      <c r="J158" s="14">
        <f t="shared" si="11"/>
        <v>1345</v>
      </c>
      <c r="K158" s="52"/>
      <c r="L158" s="52"/>
    </row>
    <row r="159" spans="1:12">
      <c r="A159" s="7" t="s">
        <v>158</v>
      </c>
      <c r="B159" s="8">
        <v>400</v>
      </c>
      <c r="C159" s="17">
        <f t="shared" si="8"/>
        <v>40</v>
      </c>
      <c r="D159" s="35">
        <v>206.5</v>
      </c>
      <c r="E159" s="39">
        <v>0</v>
      </c>
      <c r="F159" s="34">
        <f t="shared" si="9"/>
        <v>206.5</v>
      </c>
      <c r="G159" s="13">
        <v>0</v>
      </c>
      <c r="H159" s="14">
        <f t="shared" si="10"/>
        <v>206.5</v>
      </c>
      <c r="I159" s="13">
        <v>206.5</v>
      </c>
      <c r="J159" s="14">
        <f t="shared" si="11"/>
        <v>0</v>
      </c>
      <c r="K159" s="52"/>
      <c r="L159" s="52"/>
    </row>
    <row r="160" spans="1:12">
      <c r="A160" s="7" t="s">
        <v>159</v>
      </c>
      <c r="B160" s="8">
        <v>3050</v>
      </c>
      <c r="C160" s="17">
        <f t="shared" si="8"/>
        <v>305</v>
      </c>
      <c r="D160" s="35">
        <v>206.5</v>
      </c>
      <c r="E160" s="39">
        <v>0</v>
      </c>
      <c r="F160" s="34">
        <f t="shared" si="9"/>
        <v>206.5</v>
      </c>
      <c r="G160" s="13">
        <v>0</v>
      </c>
      <c r="H160" s="14">
        <f t="shared" si="10"/>
        <v>206.5</v>
      </c>
      <c r="I160" s="13">
        <v>206.5</v>
      </c>
      <c r="J160" s="14">
        <f t="shared" si="11"/>
        <v>0</v>
      </c>
      <c r="K160" s="52"/>
      <c r="L160" s="52"/>
    </row>
    <row r="161" spans="1:12">
      <c r="A161" s="7" t="s">
        <v>160</v>
      </c>
      <c r="B161" s="8">
        <v>4510</v>
      </c>
      <c r="C161" s="17">
        <f t="shared" si="8"/>
        <v>451</v>
      </c>
      <c r="D161" s="17">
        <v>451</v>
      </c>
      <c r="E161" s="39">
        <v>0</v>
      </c>
      <c r="F161" s="34">
        <f t="shared" si="9"/>
        <v>451</v>
      </c>
      <c r="G161" s="13">
        <v>0</v>
      </c>
      <c r="H161" s="14">
        <f t="shared" si="10"/>
        <v>451</v>
      </c>
      <c r="I161" s="13">
        <v>206.5</v>
      </c>
      <c r="J161" s="14">
        <f t="shared" si="11"/>
        <v>244.5</v>
      </c>
      <c r="K161" s="52"/>
      <c r="L161" s="52"/>
    </row>
    <row r="162" spans="1:12">
      <c r="A162" s="7" t="s">
        <v>161</v>
      </c>
      <c r="B162" s="8">
        <v>1238</v>
      </c>
      <c r="C162" s="17">
        <f t="shared" si="8"/>
        <v>123.8</v>
      </c>
      <c r="D162" s="35">
        <v>206.5</v>
      </c>
      <c r="E162" s="39">
        <v>0</v>
      </c>
      <c r="F162" s="34">
        <f t="shared" si="9"/>
        <v>206.5</v>
      </c>
      <c r="G162" s="13">
        <v>0</v>
      </c>
      <c r="H162" s="14">
        <f t="shared" si="10"/>
        <v>206.5</v>
      </c>
      <c r="I162" s="13">
        <v>206.5</v>
      </c>
      <c r="J162" s="14">
        <f t="shared" si="11"/>
        <v>0</v>
      </c>
      <c r="K162" s="52"/>
      <c r="L162" s="52"/>
    </row>
    <row r="163" spans="1:12">
      <c r="A163" s="7" t="s">
        <v>162</v>
      </c>
      <c r="B163" s="8">
        <v>3250</v>
      </c>
      <c r="C163" s="17">
        <f t="shared" si="8"/>
        <v>325</v>
      </c>
      <c r="D163" s="17">
        <v>325</v>
      </c>
      <c r="E163" s="39">
        <v>0</v>
      </c>
      <c r="F163" s="34">
        <f t="shared" si="9"/>
        <v>325</v>
      </c>
      <c r="G163" s="13">
        <v>0</v>
      </c>
      <c r="H163" s="14">
        <f t="shared" si="10"/>
        <v>325</v>
      </c>
      <c r="I163" s="13">
        <v>206.5</v>
      </c>
      <c r="J163" s="14">
        <f t="shared" si="11"/>
        <v>118.5</v>
      </c>
      <c r="K163" s="52"/>
      <c r="L163" s="52"/>
    </row>
    <row r="164" spans="1:12">
      <c r="A164" s="7" t="s">
        <v>163</v>
      </c>
      <c r="B164" s="8">
        <v>600</v>
      </c>
      <c r="C164" s="17">
        <f t="shared" si="8"/>
        <v>60</v>
      </c>
      <c r="D164" s="35">
        <v>206.5</v>
      </c>
      <c r="E164" s="39">
        <v>0</v>
      </c>
      <c r="F164" s="34">
        <f t="shared" si="9"/>
        <v>206.5</v>
      </c>
      <c r="G164" s="13">
        <v>0</v>
      </c>
      <c r="H164" s="14">
        <f t="shared" si="10"/>
        <v>206.5</v>
      </c>
      <c r="I164" s="13">
        <v>206.5</v>
      </c>
      <c r="J164" s="14">
        <f t="shared" si="11"/>
        <v>0</v>
      </c>
      <c r="K164" s="52"/>
      <c r="L164" s="52"/>
    </row>
    <row r="165" spans="1:12">
      <c r="A165" s="7" t="s">
        <v>164</v>
      </c>
      <c r="B165" s="8">
        <v>2185</v>
      </c>
      <c r="C165" s="17">
        <f t="shared" si="8"/>
        <v>218.5</v>
      </c>
      <c r="D165" s="35">
        <v>206.5</v>
      </c>
      <c r="E165" s="39">
        <v>0</v>
      </c>
      <c r="F165" s="34">
        <f t="shared" si="9"/>
        <v>206.5</v>
      </c>
      <c r="G165" s="13">
        <v>0</v>
      </c>
      <c r="H165" s="14">
        <f t="shared" si="10"/>
        <v>206.5</v>
      </c>
      <c r="I165" s="13">
        <v>206.5</v>
      </c>
      <c r="J165" s="14">
        <f t="shared" si="11"/>
        <v>0</v>
      </c>
      <c r="K165" s="52"/>
      <c r="L165" s="52"/>
    </row>
    <row r="166" spans="1:12">
      <c r="A166" s="7" t="s">
        <v>165</v>
      </c>
      <c r="B166" s="8">
        <v>3220</v>
      </c>
      <c r="C166" s="17">
        <f t="shared" si="8"/>
        <v>322</v>
      </c>
      <c r="D166" s="17">
        <v>322</v>
      </c>
      <c r="E166" s="39">
        <v>0</v>
      </c>
      <c r="F166" s="34">
        <f t="shared" si="9"/>
        <v>322</v>
      </c>
      <c r="G166" s="13">
        <v>0</v>
      </c>
      <c r="H166" s="14">
        <f t="shared" si="10"/>
        <v>322</v>
      </c>
      <c r="I166" s="13">
        <v>206.5</v>
      </c>
      <c r="J166" s="14">
        <f t="shared" si="11"/>
        <v>115.5</v>
      </c>
      <c r="K166" s="52"/>
      <c r="L166" s="52"/>
    </row>
    <row r="167" spans="1:12">
      <c r="A167" s="7" t="s">
        <v>166</v>
      </c>
      <c r="B167" s="8">
        <v>4930</v>
      </c>
      <c r="C167" s="17">
        <f t="shared" si="8"/>
        <v>493</v>
      </c>
      <c r="D167" s="17">
        <v>493</v>
      </c>
      <c r="E167" s="39">
        <v>0</v>
      </c>
      <c r="F167" s="34">
        <f t="shared" si="9"/>
        <v>493</v>
      </c>
      <c r="G167" s="13">
        <v>0</v>
      </c>
      <c r="H167" s="14">
        <f t="shared" si="10"/>
        <v>493</v>
      </c>
      <c r="I167" s="13">
        <v>206.5</v>
      </c>
      <c r="J167" s="14">
        <f t="shared" si="11"/>
        <v>286.5</v>
      </c>
      <c r="K167" s="52"/>
      <c r="L167" s="52"/>
    </row>
    <row r="168" spans="1:12">
      <c r="A168" s="7" t="s">
        <v>167</v>
      </c>
      <c r="B168" s="8">
        <v>2243</v>
      </c>
      <c r="C168" s="17">
        <f t="shared" si="8"/>
        <v>224.3</v>
      </c>
      <c r="D168" s="35">
        <v>206.5</v>
      </c>
      <c r="E168" s="39">
        <v>0</v>
      </c>
      <c r="F168" s="34">
        <f t="shared" si="9"/>
        <v>206.5</v>
      </c>
      <c r="G168" s="13">
        <v>0</v>
      </c>
      <c r="H168" s="14">
        <f t="shared" si="10"/>
        <v>206.5</v>
      </c>
      <c r="I168" s="13">
        <v>206.5</v>
      </c>
      <c r="J168" s="14">
        <f t="shared" si="11"/>
        <v>0</v>
      </c>
      <c r="K168" s="52"/>
      <c r="L168" s="52"/>
    </row>
    <row r="169" spans="1:12">
      <c r="A169" s="7" t="s">
        <v>168</v>
      </c>
      <c r="B169" s="8">
        <v>21110</v>
      </c>
      <c r="C169" s="17">
        <f t="shared" si="8"/>
        <v>2111</v>
      </c>
      <c r="D169" s="17">
        <v>2111</v>
      </c>
      <c r="E169" s="39">
        <v>0</v>
      </c>
      <c r="F169" s="34">
        <f t="shared" si="9"/>
        <v>2111</v>
      </c>
      <c r="G169" s="13">
        <v>183.54</v>
      </c>
      <c r="H169" s="14">
        <f t="shared" si="10"/>
        <v>1927.46</v>
      </c>
      <c r="I169" s="13">
        <v>206.5</v>
      </c>
      <c r="J169" s="14">
        <f t="shared" si="11"/>
        <v>1720.96</v>
      </c>
      <c r="K169" s="52"/>
      <c r="L169" s="52"/>
    </row>
    <row r="170" spans="1:12">
      <c r="A170" s="7" t="s">
        <v>169</v>
      </c>
      <c r="B170" s="8">
        <v>1080</v>
      </c>
      <c r="C170" s="17">
        <f t="shared" si="8"/>
        <v>108</v>
      </c>
      <c r="D170" s="35">
        <v>206.5</v>
      </c>
      <c r="E170" s="39">
        <v>0</v>
      </c>
      <c r="F170" s="34">
        <f t="shared" si="9"/>
        <v>206.5</v>
      </c>
      <c r="G170" s="13">
        <v>0</v>
      </c>
      <c r="H170" s="14">
        <f t="shared" si="10"/>
        <v>206.5</v>
      </c>
      <c r="I170" s="13">
        <v>206.5</v>
      </c>
      <c r="J170" s="14">
        <f t="shared" si="11"/>
        <v>0</v>
      </c>
      <c r="K170" s="52"/>
      <c r="L170" s="52"/>
    </row>
    <row r="171" spans="1:12">
      <c r="A171" s="7" t="s">
        <v>170</v>
      </c>
      <c r="B171" s="8">
        <v>1130</v>
      </c>
      <c r="C171" s="17">
        <f t="shared" si="8"/>
        <v>113</v>
      </c>
      <c r="D171" s="35">
        <v>206.5</v>
      </c>
      <c r="E171" s="39">
        <v>0</v>
      </c>
      <c r="F171" s="34">
        <f t="shared" si="9"/>
        <v>206.5</v>
      </c>
      <c r="G171" s="13">
        <v>0</v>
      </c>
      <c r="H171" s="14">
        <f t="shared" si="10"/>
        <v>206.5</v>
      </c>
      <c r="I171" s="13">
        <v>206.5</v>
      </c>
      <c r="J171" s="14">
        <f t="shared" si="11"/>
        <v>0</v>
      </c>
      <c r="K171" s="52"/>
      <c r="L171" s="52"/>
    </row>
    <row r="172" spans="1:12">
      <c r="A172" s="7" t="s">
        <v>171</v>
      </c>
      <c r="B172" s="8">
        <v>2896</v>
      </c>
      <c r="C172" s="17">
        <f t="shared" si="8"/>
        <v>289.60000000000002</v>
      </c>
      <c r="D172" s="35">
        <v>206.5</v>
      </c>
      <c r="E172" s="39">
        <v>0</v>
      </c>
      <c r="F172" s="34">
        <f t="shared" si="9"/>
        <v>206.5</v>
      </c>
      <c r="G172" s="13">
        <v>0</v>
      </c>
      <c r="H172" s="14">
        <f t="shared" si="10"/>
        <v>206.5</v>
      </c>
      <c r="I172" s="13">
        <v>206.5</v>
      </c>
      <c r="J172" s="14">
        <f t="shared" si="11"/>
        <v>0</v>
      </c>
      <c r="K172" s="52"/>
      <c r="L172" s="52"/>
    </row>
    <row r="173" spans="1:12">
      <c r="A173" s="7" t="s">
        <v>172</v>
      </c>
      <c r="B173" s="8">
        <v>5070</v>
      </c>
      <c r="C173" s="17">
        <f t="shared" si="8"/>
        <v>507</v>
      </c>
      <c r="D173" s="17">
        <v>507</v>
      </c>
      <c r="E173" s="39">
        <v>0</v>
      </c>
      <c r="F173" s="34">
        <f t="shared" si="9"/>
        <v>507</v>
      </c>
      <c r="G173" s="13">
        <v>0</v>
      </c>
      <c r="H173" s="14">
        <f t="shared" si="10"/>
        <v>507</v>
      </c>
      <c r="I173" s="13">
        <v>206.5</v>
      </c>
      <c r="J173" s="14">
        <f t="shared" si="11"/>
        <v>300.5</v>
      </c>
      <c r="K173" s="52"/>
      <c r="L173" s="52"/>
    </row>
    <row r="174" spans="1:12">
      <c r="A174" s="7" t="s">
        <v>173</v>
      </c>
      <c r="B174" s="8">
        <v>16080</v>
      </c>
      <c r="C174" s="17">
        <f t="shared" si="8"/>
        <v>1608</v>
      </c>
      <c r="D174" s="17">
        <v>1608</v>
      </c>
      <c r="E174" s="39">
        <v>4200</v>
      </c>
      <c r="F174" s="34">
        <f t="shared" si="9"/>
        <v>5808</v>
      </c>
      <c r="G174" s="13">
        <v>650.5</v>
      </c>
      <c r="H174" s="14">
        <f t="shared" si="10"/>
        <v>5157.5</v>
      </c>
      <c r="I174" s="13" t="s">
        <v>431</v>
      </c>
      <c r="J174" s="14">
        <v>3918.5</v>
      </c>
      <c r="K174" s="52"/>
      <c r="L174" s="52"/>
    </row>
    <row r="175" spans="1:12">
      <c r="A175" s="7" t="s">
        <v>174</v>
      </c>
      <c r="B175" s="8">
        <v>4463</v>
      </c>
      <c r="C175" s="17">
        <f t="shared" si="8"/>
        <v>446.3</v>
      </c>
      <c r="D175" s="17">
        <v>446</v>
      </c>
      <c r="E175" s="39">
        <v>0</v>
      </c>
      <c r="F175" s="34">
        <f t="shared" si="9"/>
        <v>446</v>
      </c>
      <c r="G175" s="13">
        <v>0</v>
      </c>
      <c r="H175" s="14">
        <f t="shared" si="10"/>
        <v>446</v>
      </c>
      <c r="I175" s="13">
        <v>206.5</v>
      </c>
      <c r="J175" s="14">
        <f t="shared" si="11"/>
        <v>239.5</v>
      </c>
      <c r="K175" s="52"/>
      <c r="L175" s="52"/>
    </row>
    <row r="176" spans="1:12">
      <c r="A176" s="7" t="s">
        <v>175</v>
      </c>
      <c r="B176" s="8">
        <v>960</v>
      </c>
      <c r="C176" s="17">
        <f t="shared" si="8"/>
        <v>96</v>
      </c>
      <c r="D176" s="35">
        <v>206.5</v>
      </c>
      <c r="E176" s="39">
        <v>0</v>
      </c>
      <c r="F176" s="34">
        <f t="shared" si="9"/>
        <v>206.5</v>
      </c>
      <c r="G176" s="13">
        <v>0</v>
      </c>
      <c r="H176" s="14">
        <f t="shared" si="10"/>
        <v>206.5</v>
      </c>
      <c r="I176" s="13">
        <v>206.5</v>
      </c>
      <c r="J176" s="14">
        <f t="shared" si="11"/>
        <v>0</v>
      </c>
      <c r="K176" s="52"/>
      <c r="L176" s="52"/>
    </row>
    <row r="177" spans="1:12">
      <c r="A177" s="7" t="s">
        <v>176</v>
      </c>
      <c r="B177" s="8">
        <v>3018</v>
      </c>
      <c r="C177" s="17">
        <f t="shared" si="8"/>
        <v>301.8</v>
      </c>
      <c r="D177" s="35">
        <v>206.5</v>
      </c>
      <c r="E177" s="39">
        <v>0</v>
      </c>
      <c r="F177" s="34">
        <f t="shared" si="9"/>
        <v>206.5</v>
      </c>
      <c r="G177" s="13">
        <v>0</v>
      </c>
      <c r="H177" s="14">
        <f t="shared" si="10"/>
        <v>206.5</v>
      </c>
      <c r="I177" s="13">
        <v>206.5</v>
      </c>
      <c r="J177" s="14">
        <f t="shared" si="11"/>
        <v>0</v>
      </c>
      <c r="K177" s="52"/>
      <c r="L177" s="52"/>
    </row>
    <row r="178" spans="1:12">
      <c r="A178" s="7" t="s">
        <v>177</v>
      </c>
      <c r="B178" s="8">
        <v>1339</v>
      </c>
      <c r="C178" s="17">
        <f t="shared" si="8"/>
        <v>133.9</v>
      </c>
      <c r="D178" s="35">
        <v>206.5</v>
      </c>
      <c r="E178" s="39">
        <v>0</v>
      </c>
      <c r="F178" s="34">
        <f t="shared" si="9"/>
        <v>206.5</v>
      </c>
      <c r="G178" s="13">
        <v>0</v>
      </c>
      <c r="H178" s="14">
        <f t="shared" si="10"/>
        <v>206.5</v>
      </c>
      <c r="I178" s="13">
        <v>206.5</v>
      </c>
      <c r="J178" s="14">
        <f t="shared" si="11"/>
        <v>0</v>
      </c>
      <c r="K178" s="52"/>
      <c r="L178" s="52"/>
    </row>
    <row r="179" spans="1:12">
      <c r="A179" s="7" t="s">
        <v>178</v>
      </c>
      <c r="B179" s="8">
        <v>1104</v>
      </c>
      <c r="C179" s="17">
        <f t="shared" si="8"/>
        <v>110.4</v>
      </c>
      <c r="D179" s="35">
        <v>206.5</v>
      </c>
      <c r="E179" s="39">
        <v>0</v>
      </c>
      <c r="F179" s="34">
        <f t="shared" si="9"/>
        <v>206.5</v>
      </c>
      <c r="G179" s="13">
        <v>0</v>
      </c>
      <c r="H179" s="14">
        <f t="shared" si="10"/>
        <v>206.5</v>
      </c>
      <c r="I179" s="13">
        <v>206.5</v>
      </c>
      <c r="J179" s="14">
        <f t="shared" si="11"/>
        <v>0</v>
      </c>
      <c r="K179" s="52"/>
      <c r="L179" s="52"/>
    </row>
    <row r="180" spans="1:12">
      <c r="A180" s="18" t="s">
        <v>179</v>
      </c>
      <c r="B180" s="8">
        <v>0</v>
      </c>
      <c r="C180" s="17">
        <f t="shared" si="8"/>
        <v>0</v>
      </c>
      <c r="D180" s="17">
        <v>0</v>
      </c>
      <c r="E180" s="39">
        <v>3000</v>
      </c>
      <c r="F180" s="34">
        <f t="shared" si="9"/>
        <v>3000</v>
      </c>
      <c r="G180" s="13">
        <v>308</v>
      </c>
      <c r="H180" s="14">
        <f t="shared" si="10"/>
        <v>2692</v>
      </c>
      <c r="I180" s="13">
        <v>206.5</v>
      </c>
      <c r="J180" s="14">
        <f t="shared" si="11"/>
        <v>2485.5</v>
      </c>
      <c r="K180" s="52"/>
      <c r="L180" s="52"/>
    </row>
    <row r="181" spans="1:12">
      <c r="A181" s="19" t="s">
        <v>180</v>
      </c>
      <c r="B181" s="8">
        <v>0</v>
      </c>
      <c r="C181" s="17">
        <f t="shared" si="8"/>
        <v>0</v>
      </c>
      <c r="D181" s="17">
        <v>0</v>
      </c>
      <c r="E181" s="39">
        <v>3000</v>
      </c>
      <c r="F181" s="34">
        <f t="shared" si="9"/>
        <v>3000</v>
      </c>
      <c r="G181" s="13">
        <v>308</v>
      </c>
      <c r="H181" s="14">
        <f t="shared" si="10"/>
        <v>2692</v>
      </c>
      <c r="I181" s="13">
        <v>206.5</v>
      </c>
      <c r="J181" s="14">
        <f t="shared" si="11"/>
        <v>2485.5</v>
      </c>
      <c r="K181" s="52"/>
      <c r="L181" s="52"/>
    </row>
    <row r="182" spans="1:12" ht="14.25">
      <c r="A182" s="20" t="s">
        <v>182</v>
      </c>
      <c r="B182" s="21">
        <f>SUM(B2:B181)</f>
        <v>1045000</v>
      </c>
      <c r="C182" s="22">
        <f>SUM(C2:C181)</f>
        <v>104500.00000000001</v>
      </c>
      <c r="D182" s="22">
        <f>SUM(D2:D181)</f>
        <v>104500</v>
      </c>
      <c r="E182" s="40">
        <f>SUM(E2:E181)</f>
        <v>31350</v>
      </c>
      <c r="F182" s="34">
        <f t="shared" si="9"/>
        <v>135850</v>
      </c>
      <c r="I182" s="13">
        <f>SUM(I2:I181)</f>
        <v>35931</v>
      </c>
      <c r="K182" s="53"/>
      <c r="L182" s="53"/>
    </row>
    <row r="183" spans="1:12" ht="14.25">
      <c r="A183" s="20"/>
      <c r="B183" s="21"/>
      <c r="C183" s="25"/>
      <c r="D183" s="25"/>
      <c r="F183" s="12"/>
    </row>
    <row r="184" spans="1:12" ht="14.25">
      <c r="A184" s="20"/>
      <c r="B184" s="21"/>
      <c r="C184" s="25"/>
      <c r="D184" s="25"/>
      <c r="F184" s="12"/>
    </row>
    <row r="185" spans="1:12" ht="14.25">
      <c r="A185" s="26"/>
      <c r="B185" s="23"/>
      <c r="C185" s="25"/>
      <c r="D185" s="25"/>
    </row>
    <row r="186" spans="1:12" ht="14.25">
      <c r="A186" s="10"/>
      <c r="B186" s="23"/>
      <c r="C186" s="9"/>
      <c r="D186" s="9"/>
    </row>
    <row r="187" spans="1:12" ht="14.25">
      <c r="A187" s="10"/>
      <c r="B187" s="23"/>
      <c r="C187" s="25"/>
      <c r="D187" s="25"/>
    </row>
    <row r="188" spans="1:12">
      <c r="A188" s="11" t="s">
        <v>183</v>
      </c>
      <c r="C188" s="84" t="s">
        <v>435</v>
      </c>
      <c r="E188" s="87" t="s">
        <v>440</v>
      </c>
      <c r="F188" s="88"/>
      <c r="G188" s="88"/>
      <c r="H188" s="88"/>
      <c r="I188" s="88"/>
      <c r="J188" s="89"/>
    </row>
    <row r="189" spans="1:12">
      <c r="A189" s="28" t="s">
        <v>184</v>
      </c>
      <c r="B189" s="28" t="s">
        <v>185</v>
      </c>
      <c r="C189" s="85"/>
      <c r="E189" s="90"/>
      <c r="F189" s="91"/>
      <c r="G189" s="91"/>
      <c r="H189" s="91"/>
      <c r="I189" s="91"/>
      <c r="J189" s="92"/>
    </row>
    <row r="190" spans="1:12">
      <c r="A190" s="28" t="s">
        <v>186</v>
      </c>
      <c r="B190" s="28" t="s">
        <v>185</v>
      </c>
      <c r="C190" s="85"/>
      <c r="E190" s="90"/>
      <c r="F190" s="91"/>
      <c r="G190" s="91"/>
      <c r="H190" s="91"/>
      <c r="I190" s="91"/>
      <c r="J190" s="92"/>
    </row>
    <row r="191" spans="1:12">
      <c r="A191" s="28" t="s">
        <v>187</v>
      </c>
      <c r="B191" s="28" t="s">
        <v>185</v>
      </c>
      <c r="C191" s="85"/>
      <c r="E191" s="90"/>
      <c r="F191" s="91"/>
      <c r="G191" s="91"/>
      <c r="H191" s="91"/>
      <c r="I191" s="91"/>
      <c r="J191" s="92"/>
    </row>
    <row r="192" spans="1:12">
      <c r="A192" s="28" t="s">
        <v>188</v>
      </c>
      <c r="B192" s="28" t="s">
        <v>185</v>
      </c>
      <c r="C192" s="85"/>
      <c r="E192" s="90"/>
      <c r="F192" s="91"/>
      <c r="G192" s="91"/>
      <c r="H192" s="91"/>
      <c r="I192" s="91"/>
      <c r="J192" s="92"/>
    </row>
    <row r="193" spans="1:10">
      <c r="A193" s="28" t="s">
        <v>189</v>
      </c>
      <c r="B193" s="28" t="s">
        <v>185</v>
      </c>
      <c r="C193" s="85"/>
      <c r="E193" s="90"/>
      <c r="F193" s="91"/>
      <c r="G193" s="91"/>
      <c r="H193" s="91"/>
      <c r="I193" s="91"/>
      <c r="J193" s="92"/>
    </row>
    <row r="194" spans="1:10">
      <c r="A194" s="28" t="s">
        <v>190</v>
      </c>
      <c r="B194" s="28" t="s">
        <v>185</v>
      </c>
      <c r="C194" s="85"/>
      <c r="D194" s="11"/>
      <c r="E194" s="90"/>
      <c r="F194" s="91"/>
      <c r="G194" s="91"/>
      <c r="H194" s="91"/>
      <c r="I194" s="91"/>
      <c r="J194" s="92"/>
    </row>
    <row r="195" spans="1:10">
      <c r="A195" s="11" t="s">
        <v>191</v>
      </c>
      <c r="B195" s="28"/>
      <c r="C195" s="85"/>
      <c r="D195" s="11"/>
      <c r="E195" s="90"/>
      <c r="F195" s="91"/>
      <c r="G195" s="91"/>
      <c r="H195" s="91"/>
      <c r="I195" s="91"/>
      <c r="J195" s="92"/>
    </row>
    <row r="196" spans="1:10">
      <c r="A196" s="28" t="s">
        <v>192</v>
      </c>
      <c r="B196" s="28" t="s">
        <v>185</v>
      </c>
      <c r="C196" s="85"/>
      <c r="D196" s="11"/>
      <c r="E196" s="90"/>
      <c r="F196" s="91"/>
      <c r="G196" s="91"/>
      <c r="H196" s="91"/>
      <c r="I196" s="91"/>
      <c r="J196" s="92"/>
    </row>
    <row r="197" spans="1:10">
      <c r="A197" s="28" t="s">
        <v>193</v>
      </c>
      <c r="B197" s="28" t="s">
        <v>185</v>
      </c>
      <c r="C197" s="85"/>
      <c r="D197" s="11"/>
      <c r="E197" s="90"/>
      <c r="F197" s="91"/>
      <c r="G197" s="91"/>
      <c r="H197" s="91"/>
      <c r="I197" s="91"/>
      <c r="J197" s="92"/>
    </row>
    <row r="198" spans="1:10">
      <c r="A198" s="28" t="s">
        <v>194</v>
      </c>
      <c r="B198" s="28" t="s">
        <v>185</v>
      </c>
      <c r="C198" s="85"/>
      <c r="D198" s="11"/>
      <c r="E198" s="90"/>
      <c r="F198" s="91"/>
      <c r="G198" s="91"/>
      <c r="H198" s="91"/>
      <c r="I198" s="91"/>
      <c r="J198" s="92"/>
    </row>
    <row r="199" spans="1:10">
      <c r="A199" s="28" t="s">
        <v>195</v>
      </c>
      <c r="B199" s="28" t="s">
        <v>185</v>
      </c>
      <c r="C199" s="86"/>
      <c r="D199" s="11"/>
      <c r="E199" s="90"/>
      <c r="F199" s="91"/>
      <c r="G199" s="91"/>
      <c r="H199" s="91"/>
      <c r="I199" s="91"/>
      <c r="J199" s="92"/>
    </row>
    <row r="200" spans="1:10">
      <c r="C200" s="11"/>
      <c r="D200" s="11"/>
      <c r="E200" s="90"/>
      <c r="F200" s="91"/>
      <c r="G200" s="91"/>
      <c r="H200" s="91"/>
      <c r="I200" s="91"/>
      <c r="J200" s="92"/>
    </row>
    <row r="201" spans="1:10">
      <c r="C201" s="11"/>
      <c r="D201" s="11"/>
      <c r="E201" s="90"/>
      <c r="F201" s="91"/>
      <c r="G201" s="91"/>
      <c r="H201" s="91"/>
      <c r="I201" s="91"/>
      <c r="J201" s="92"/>
    </row>
    <row r="202" spans="1:10">
      <c r="C202" s="11"/>
      <c r="D202" s="11"/>
      <c r="E202" s="90"/>
      <c r="F202" s="91"/>
      <c r="G202" s="91"/>
      <c r="H202" s="91"/>
      <c r="I202" s="91"/>
      <c r="J202" s="92"/>
    </row>
    <row r="203" spans="1:10">
      <c r="C203" s="11"/>
      <c r="D203" s="11"/>
      <c r="E203" s="90"/>
      <c r="F203" s="91"/>
      <c r="G203" s="91"/>
      <c r="H203" s="91"/>
      <c r="I203" s="91"/>
      <c r="J203" s="92"/>
    </row>
    <row r="204" spans="1:10">
      <c r="C204" s="11"/>
      <c r="D204" s="11"/>
      <c r="E204" s="90"/>
      <c r="F204" s="91"/>
      <c r="G204" s="91"/>
      <c r="H204" s="91"/>
      <c r="I204" s="91"/>
      <c r="J204" s="92"/>
    </row>
    <row r="205" spans="1:10">
      <c r="C205" s="11"/>
      <c r="D205" s="11"/>
      <c r="E205" s="90"/>
      <c r="F205" s="91"/>
      <c r="G205" s="91"/>
      <c r="H205" s="91"/>
      <c r="I205" s="91"/>
      <c r="J205" s="92"/>
    </row>
    <row r="206" spans="1:10">
      <c r="C206" s="11"/>
      <c r="D206" s="11"/>
      <c r="E206" s="93"/>
      <c r="F206" s="94"/>
      <c r="G206" s="94"/>
      <c r="H206" s="94"/>
      <c r="I206" s="94"/>
      <c r="J206" s="95"/>
    </row>
  </sheetData>
  <mergeCells count="2">
    <mergeCell ref="C188:C199"/>
    <mergeCell ref="E188:J20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字数统计</vt:lpstr>
      <vt:lpstr>稿费分配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毛毛家</dc:creator>
  <cp:lastModifiedBy>Administrator</cp:lastModifiedBy>
  <dcterms:created xsi:type="dcterms:W3CDTF">2015-06-05T18:19:34Z</dcterms:created>
  <dcterms:modified xsi:type="dcterms:W3CDTF">2020-08-11T14:43:07Z</dcterms:modified>
</cp:coreProperties>
</file>